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F323774-E42A-4198-8E93-47ACBC97AAC0}" xr6:coauthVersionLast="47" xr6:coauthVersionMax="47" xr10:uidLastSave="{00000000-0000-0000-0000-000000000000}"/>
  <bookViews>
    <workbookView xWindow="-120" yWindow="-120" windowWidth="29040" windowHeight="15720" activeTab="3" xr2:uid="{00000000-000D-0000-FFFF-FFFF00000000}"/>
  </bookViews>
  <sheets>
    <sheet name="ŠMSM" sheetId="1" r:id="rId1"/>
    <sheet name="SM" sheetId="2" r:id="rId2"/>
    <sheet name="AM" sheetId="3" r:id="rId3"/>
    <sheet name="VRM" sheetId="11" r:id="rId4"/>
    <sheet name="SADM" sheetId="9" r:id="rId5"/>
    <sheet name="SAM" sheetId="6" r:id="rId6"/>
    <sheet name="JUNGTINIAI" sheetId="7" r:id="rId7"/>
  </sheets>
  <definedNames>
    <definedName name="_xlnm._FilterDatabase" localSheetId="3" hidden="1">VRM!$B$8:$AJ$99</definedName>
    <definedName name="_Hlk169097223" localSheetId="3">VRM!$C$9</definedName>
    <definedName name="_xlnm.Print_Area" localSheetId="0">ŠMSM!$A$1:$AI$2</definedName>
    <definedName name="_xlnm.Print_Area" localSheetId="3">VRM!#REF!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1" i="11" l="1"/>
  <c r="V151" i="11"/>
  <c r="AE149" i="11"/>
  <c r="V149" i="11"/>
  <c r="AE147" i="11"/>
  <c r="V147" i="11"/>
  <c r="T147" i="11"/>
  <c r="AE145" i="11"/>
  <c r="V145" i="11"/>
  <c r="T145" i="11"/>
  <c r="AE143" i="11"/>
  <c r="V143" i="11"/>
  <c r="T143" i="11"/>
  <c r="AE141" i="11"/>
  <c r="V141" i="11"/>
  <c r="T141" i="11"/>
  <c r="AE138" i="11"/>
  <c r="V138" i="11"/>
  <c r="T138" i="11"/>
  <c r="AE135" i="11"/>
  <c r="V135" i="11"/>
  <c r="T135" i="11"/>
  <c r="AE132" i="11"/>
  <c r="V132" i="11"/>
  <c r="AE129" i="11"/>
  <c r="V129" i="11"/>
  <c r="T129" i="11"/>
  <c r="AE126" i="11"/>
  <c r="V126" i="11"/>
  <c r="AE123" i="11"/>
  <c r="V123" i="11"/>
  <c r="AE120" i="11"/>
  <c r="V120" i="11"/>
  <c r="T120" i="11"/>
  <c r="AE118" i="11"/>
  <c r="V118" i="11"/>
  <c r="AE116" i="11"/>
  <c r="V116" i="11"/>
  <c r="AE114" i="11"/>
  <c r="V114" i="11"/>
  <c r="T114" i="11"/>
  <c r="AE112" i="11"/>
  <c r="V112" i="11"/>
  <c r="T112" i="11"/>
  <c r="AE109" i="11"/>
  <c r="V109" i="11"/>
  <c r="AE106" i="11"/>
  <c r="V106" i="11"/>
  <c r="T106" i="11"/>
  <c r="AE103" i="11"/>
  <c r="V103" i="11"/>
  <c r="T103" i="11"/>
  <c r="AE100" i="11"/>
  <c r="V100" i="11"/>
  <c r="T100" i="11"/>
  <c r="AE97" i="11"/>
  <c r="V97" i="11"/>
  <c r="AE92" i="11"/>
  <c r="V92" i="11"/>
  <c r="T92" i="11"/>
  <c r="AE87" i="11"/>
  <c r="V87" i="11"/>
  <c r="AE84" i="11"/>
  <c r="V84" i="11"/>
  <c r="AE81" i="11"/>
  <c r="V81" i="11"/>
  <c r="T81" i="11"/>
  <c r="AE78" i="11"/>
  <c r="V78" i="11"/>
  <c r="T78" i="11"/>
  <c r="AE75" i="11"/>
  <c r="V75" i="11"/>
  <c r="T75" i="11"/>
  <c r="AE72" i="11"/>
  <c r="V72" i="11"/>
  <c r="AE69" i="11"/>
  <c r="V69" i="11"/>
  <c r="AE66" i="11"/>
  <c r="V66" i="11"/>
  <c r="AE63" i="11"/>
  <c r="V63" i="11"/>
  <c r="AE58" i="11"/>
  <c r="V58" i="11"/>
  <c r="T58" i="11"/>
  <c r="AE55" i="11"/>
  <c r="V55" i="11"/>
  <c r="AE52" i="11"/>
  <c r="V52" i="11"/>
  <c r="AE49" i="11"/>
  <c r="V49" i="11"/>
  <c r="AE46" i="11"/>
  <c r="V46" i="11"/>
  <c r="AE43" i="11"/>
  <c r="V43" i="11"/>
  <c r="AE40" i="11"/>
  <c r="V40" i="11"/>
  <c r="T40" i="11"/>
  <c r="AE37" i="11"/>
  <c r="V37" i="11"/>
  <c r="AE34" i="11"/>
  <c r="V34" i="11"/>
  <c r="AE29" i="11"/>
  <c r="V29" i="11"/>
  <c r="T29" i="11"/>
  <c r="AE24" i="11"/>
  <c r="V24" i="11"/>
  <c r="AE21" i="11"/>
  <c r="V21" i="11"/>
  <c r="AE18" i="11"/>
  <c r="V18" i="11"/>
  <c r="AE15" i="11"/>
  <c r="V15" i="11"/>
  <c r="AE12" i="11"/>
  <c r="V12" i="11"/>
  <c r="AE9" i="11"/>
  <c r="V9" i="11"/>
  <c r="T9" i="11"/>
  <c r="AE46" i="6" l="1"/>
  <c r="U46" i="6"/>
  <c r="T46" i="6"/>
  <c r="AE44" i="6"/>
  <c r="U44" i="6"/>
  <c r="AE42" i="6"/>
  <c r="U42" i="6"/>
  <c r="T42" i="6"/>
  <c r="AE40" i="6"/>
  <c r="U40" i="6"/>
  <c r="AE38" i="6"/>
  <c r="U38" i="6"/>
  <c r="AE34" i="6"/>
  <c r="U34" i="6"/>
  <c r="T34" i="6" s="1"/>
  <c r="AE30" i="6"/>
  <c r="U30" i="6"/>
  <c r="T30" i="6"/>
  <c r="AE26" i="6"/>
  <c r="U26" i="6"/>
  <c r="T26" i="6" s="1"/>
  <c r="AE22" i="6"/>
  <c r="U22" i="6"/>
  <c r="T22" i="6" s="1"/>
  <c r="U18" i="6"/>
  <c r="AE18" i="6" s="1"/>
  <c r="U14" i="6"/>
  <c r="AE14" i="6" s="1"/>
  <c r="U10" i="6"/>
  <c r="AE10" i="6" s="1"/>
  <c r="AE6" i="6"/>
  <c r="U6" i="6"/>
  <c r="T38" i="6" l="1"/>
  <c r="T6" i="6"/>
  <c r="AE40" i="9" l="1"/>
  <c r="U40" i="9"/>
  <c r="T40" i="9" s="1"/>
  <c r="AE38" i="9"/>
  <c r="U38" i="9"/>
  <c r="T38" i="9" s="1"/>
  <c r="AE36" i="9"/>
  <c r="U36" i="9"/>
  <c r="T36" i="9" s="1"/>
  <c r="AE34" i="9"/>
  <c r="U34" i="9"/>
  <c r="T34" i="9"/>
  <c r="AE32" i="9"/>
  <c r="U32" i="9"/>
  <c r="T32" i="9" s="1"/>
  <c r="AE28" i="9"/>
  <c r="U28" i="9"/>
  <c r="AE26" i="9"/>
  <c r="U26" i="9"/>
  <c r="T24" i="9" s="1"/>
  <c r="AE24" i="9"/>
  <c r="U24" i="9"/>
  <c r="AE22" i="9"/>
  <c r="U22" i="9"/>
  <c r="AE20" i="9"/>
  <c r="U20" i="9"/>
  <c r="T16" i="9" s="1"/>
  <c r="AE18" i="9"/>
  <c r="U18" i="9"/>
  <c r="AE16" i="9"/>
  <c r="U16" i="9"/>
  <c r="AE14" i="9"/>
  <c r="U14" i="9"/>
  <c r="T14" i="9"/>
  <c r="AE12" i="9"/>
  <c r="U12" i="9"/>
  <c r="T12" i="9"/>
  <c r="AE10" i="9"/>
  <c r="U10" i="9"/>
  <c r="AE8" i="9"/>
  <c r="U8" i="9"/>
  <c r="AE6" i="9"/>
  <c r="U6" i="9"/>
  <c r="T6" i="9" s="1"/>
  <c r="U37" i="1" l="1"/>
  <c r="AE37" i="1" s="1"/>
  <c r="U33" i="1"/>
  <c r="T33" i="1" s="1"/>
  <c r="U29" i="1"/>
  <c r="T29" i="1" s="1"/>
  <c r="AE25" i="1"/>
  <c r="U25" i="1"/>
  <c r="AE22" i="1"/>
  <c r="U22" i="1"/>
  <c r="U19" i="1"/>
  <c r="AE19" i="1" s="1"/>
  <c r="U16" i="1"/>
  <c r="AE16" i="1" s="1"/>
  <c r="T16" i="1"/>
  <c r="AE33" i="1" l="1"/>
  <c r="AE29" i="1"/>
  <c r="T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tc={3A5A681F-EFB0-4202-BDD8-AD76BB8EDB1E}</author>
  </authors>
  <commentList>
    <comment ref="M151" authorId="0" shapeId="0" xr:uid="{3A5A681F-EFB0-4202-BDD8-AD76BB8EDB1E}">
      <text>
        <t xml:space="preserve">[Threaded comment]
Your version of Excel allows you to read this threaded comment; however, any edits to it will get removed if the file is opened in a newer version of Excel. Learn more: https://go.microsoft.com/fwlink/?linkid=870924
Comment:
    RPPl šios PP 3 veiklos suminė rodiklio "R.S.2.3039 Metinis konsoliduotų viešųjų paslaugų vartotojų skaičius" nurodyta reikšmė - 5600, tačiau susumavus 3.1 veiklos ir 3.6 veikos rodiklį, suminė rodiklio reikšmė gaunama 1100. </t>
      </text>
    </comment>
  </commentList>
</comments>
</file>

<file path=xl/sharedStrings.xml><?xml version="1.0" encoding="utf-8"?>
<sst xmlns="http://schemas.openxmlformats.org/spreadsheetml/2006/main" count="2920" uniqueCount="569">
  <si>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</si>
  <si>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</si>
  <si>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</si>
  <si>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</si>
  <si>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</si>
  <si>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</si>
  <si>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</si>
  <si>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</si>
  <si>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</si>
  <si>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</si>
  <si>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</si>
  <si>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</si>
  <si>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</si>
  <si>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</si>
  <si>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</si>
  <si>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</si>
  <si>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</si>
  <si>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</si>
  <si>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</si>
  <si>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</si>
  <si>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</si>
  <si>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</si>
  <si>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</si>
  <si>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</si>
  <si>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</si>
  <si>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</si>
  <si>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</si>
  <si>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</si>
  <si>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</si>
  <si>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</si>
  <si>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</si>
  <si>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</si>
  <si>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</si>
  <si>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</si>
  <si>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</si>
  <si>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</si>
  <si>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</si>
  <si>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</si>
  <si>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</si>
  <si>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</si>
  <si>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</si>
  <si>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</si>
  <si>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</si>
  <si>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</si>
  <si>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</si>
  <si>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</si>
  <si>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</si>
  <si>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</si>
  <si>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</si>
  <si>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</si>
  <si>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</si>
  <si>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</si>
  <si>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</si>
  <si>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</si>
  <si>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</si>
  <si>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</si>
  <si>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</si>
  <si>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</si>
  <si>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</si>
  <si>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</si>
  <si>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</si>
  <si>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</si>
  <si>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</si>
  <si>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</si>
  <si>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</si>
  <si>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</si>
  <si>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</si>
  <si>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</si>
  <si>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</si>
  <si>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</si>
  <si>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</si>
  <si>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</si>
  <si>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</si>
  <si>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</si>
  <si>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</si>
  <si>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</si>
  <si>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</si>
  <si>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</si>
  <si>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</si>
  <si>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</si>
  <si>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</si>
  <si>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</si>
  <si>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</si>
  <si>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</si>
  <si>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</si>
  <si>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</si>
  <si>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</si>
  <si>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</si>
  <si>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</si>
  <si>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</si>
  <si>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</si>
  <si>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</si>
  <si>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</si>
  <si>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</si>
  <si>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</si>
  <si>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</si>
  <si>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</si>
  <si>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</si>
  <si>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</si>
  <si>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</si>
  <si>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</si>
  <si>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</si>
  <si>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</si>
  <si>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</si>
  <si>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</si>
  <si>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</si>
  <si>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</si>
  <si>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</si>
  <si>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</si>
  <si>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</si>
  <si>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</si>
  <si>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</si>
  <si>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</si>
  <si>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</si>
  <si>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</si>
  <si>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</si>
  <si>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</si>
  <si>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</si>
  <si>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</si>
  <si>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</si>
  <si>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</si>
  <si>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</si>
  <si>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</si>
  <si>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</si>
  <si>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</si>
  <si>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</si>
  <si>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</si>
  <si>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</si>
  <si>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</si>
  <si>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</si>
  <si>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</si>
  <si>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</si>
  <si>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</si>
  <si>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</si>
  <si>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</si>
  <si>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</si>
  <si>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</si>
  <si>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</si>
  <si>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</si>
  <si>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</si>
  <si>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</si>
  <si>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</si>
  <si>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</si>
  <si>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</si>
  <si>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</si>
  <si>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</si>
  <si>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</si>
  <si>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</si>
  <si>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</si>
  <si>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</si>
  <si>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</si>
  <si>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</si>
  <si>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</si>
  <si>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</si>
  <si>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</si>
  <si>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</si>
  <si>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</si>
  <si>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</si>
  <si>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</si>
  <si>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</si>
  <si>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</si>
  <si>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</si>
  <si>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</si>
  <si>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</si>
  <si>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</si>
  <si>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</si>
  <si>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</si>
  <si>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</si>
  <si>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</si>
  <si>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</si>
  <si>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</si>
  <si>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</si>
  <si>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</si>
  <si>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</si>
  <si>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</si>
  <si>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</si>
  <si>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</si>
  <si>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</si>
  <si>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</si>
  <si>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</si>
  <si>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</si>
  <si>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</si>
  <si>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</si>
  <si>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</si>
  <si>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</si>
  <si>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</si>
  <si>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</si>
  <si>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</si>
  <si>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</si>
  <si>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</si>
  <si>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</si>
  <si>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</si>
  <si>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</si>
  <si>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</si>
  <si>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</si>
  <si>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</si>
  <si>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</si>
  <si>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</si>
  <si>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</si>
  <si>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</si>
  <si>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</si>
  <si>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</si>
  <si>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</si>
  <si>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</si>
  <si>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</si>
  <si>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</si>
  <si>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</si>
  <si>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</si>
  <si>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</si>
  <si>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</si>
  <si>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</si>
  <si>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</si>
  <si>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</si>
  <si>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</si>
  <si>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</si>
  <si>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</si>
  <si>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</si>
  <si>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</si>
  <si>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</si>
  <si>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</si>
  <si>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</si>
  <si>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</si>
  <si>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</si>
  <si>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</si>
  <si>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</si>
  <si>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</si>
  <si>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</si>
  <si>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</si>
  <si>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</si>
  <si>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</si>
  <si>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</si>
  <si>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</si>
  <si>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</si>
  <si>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</si>
  <si>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</si>
  <si>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</si>
  <si>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</si>
  <si>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</si>
  <si>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</si>
  <si>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</si>
  <si>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</si>
  <si>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</si>
  <si>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</si>
  <si>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</si>
  <si>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</si>
  <si>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</si>
  <si>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</si>
  <si>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</si>
  <si>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</si>
  <si>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</si>
  <si>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</si>
  <si>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</si>
  <si>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</si>
  <si>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</si>
  <si>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</si>
  <si>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</si>
  <si>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</si>
  <si>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</si>
  <si>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</si>
  <si>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</si>
  <si>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</si>
  <si>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</si>
  <si>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</si>
  <si>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</si>
  <si>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</si>
  <si>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</si>
  <si>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</si>
  <si>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</si>
  <si>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</si>
  <si>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</si>
  <si>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</si>
  <si>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</si>
  <si>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</si>
  <si>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</si>
  <si>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</si>
  <si>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</si>
  <si>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</si>
  <si>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</si>
  <si>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</si>
  <si>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</si>
  <si>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</si>
  <si>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</si>
  <si>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</si>
  <si>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 xml:space="preserve">Vandens tiekimo ir nuotekų tvarkymo infrastruktūros plėtra ir  rekonstrukcija Mažeikių rajono savivadybėje </t>
  </si>
  <si>
    <t xml:space="preserve">Didinti geriamojo vandens tiekimo ir nuotekų tvarkymo paslaugų prieinamumą </t>
  </si>
  <si>
    <t xml:space="preserve"> Vandens tiekimo ir nuotekų tvarkymo infrastruktūros plėtra ir  rekonstrukcija Mažeikių rajono savivadybėje           </t>
  </si>
  <si>
    <t>2.5. Skatinti prieigą prie vandens ir tvarią vandentvarką</t>
  </si>
  <si>
    <t>Ne.</t>
  </si>
  <si>
    <t xml:space="preserve">Gyventojai, prisijungę prie patobulintų viešojo vandens tiekimo sistemų </t>
  </si>
  <si>
    <t>RCR41
R.B.2.2041</t>
  </si>
  <si>
    <t>Privatus</t>
  </si>
  <si>
    <t xml:space="preserve">UAB „Mažeikių vandenys"
</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</si>
  <si>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</si>
  <si>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</si>
  <si>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</si>
  <si>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</si>
  <si>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</si>
  <si>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</si>
  <si>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</si>
  <si>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</si>
  <si>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</si>
  <si>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</si>
  <si>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</si>
  <si>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</si>
  <si>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</si>
  <si>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</si>
  <si>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</si>
  <si>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</si>
  <si>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</si>
  <si>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</si>
  <si>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</si>
  <si>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</si>
  <si>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</si>
  <si>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</si>
  <si>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</si>
  <si>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</si>
  <si>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</si>
  <si>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</si>
  <si>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</si>
  <si>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</si>
  <si>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</si>
  <si>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</si>
  <si>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</si>
  <si>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</si>
  <si>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</si>
  <si>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</si>
  <si>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</si>
  <si>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</si>
  <si>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</si>
  <si>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</si>
  <si>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</si>
  <si>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</si>
  <si>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</si>
  <si>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</si>
  <si>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</si>
  <si>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</si>
  <si>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</si>
  <si>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</si>
  <si>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</si>
  <si>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</si>
  <si>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</si>
  <si>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</si>
  <si>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</si>
  <si>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</si>
  <si>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</si>
  <si>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</si>
  <si>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</si>
  <si>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</si>
  <si>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</si>
  <si>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</si>
  <si>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</si>
  <si>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</si>
  <si>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</si>
  <si>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</si>
  <si>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</si>
  <si>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</si>
  <si>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</si>
  <si>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</si>
  <si>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</si>
  <si>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</si>
  <si>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</si>
  <si>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</si>
  <si>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</si>
  <si>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</si>
  <si>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</si>
  <si>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</si>
  <si>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</si>
  <si>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</si>
  <si>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</si>
  <si>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</si>
  <si>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</si>
  <si>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</si>
  <si>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</si>
  <si>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</si>
  <si>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</si>
  <si>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</si>
  <si>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</si>
  <si>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</si>
  <si>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</si>
  <si>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</si>
  <si>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</si>
  <si>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</si>
  <si>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</si>
  <si>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</si>
  <si>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</si>
  <si>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</si>
  <si>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 xml:space="preserve">
809</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</si>
  <si>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</si>
  <si>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</si>
  <si>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</si>
  <si>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</si>
  <si>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</si>
  <si>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</si>
  <si>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</si>
  <si>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</si>
  <si>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</si>
  <si>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</si>
  <si>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</si>
  <si>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</si>
  <si>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</si>
  <si>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</si>
  <si>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</si>
  <si>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</si>
  <si>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</si>
  <si>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</si>
  <si>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</si>
  <si>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</si>
  <si>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 xml:space="preserve">Rodiklių kortelės Gairių 2 priede: https://www.e-tar.lt/portal/lt/legalAct/2619eee040b711edbc04912defe897d1/asr </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</si>
  <si>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</si>
  <si>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</si>
  <si>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</si>
  <si>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</si>
  <si>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</si>
  <si>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</si>
  <si>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</si>
  <si>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</si>
  <si>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</si>
  <si>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</si>
  <si>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</si>
  <si>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</si>
  <si>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</si>
  <si>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</si>
  <si>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</si>
  <si>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</si>
  <si>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</si>
  <si>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</si>
  <si>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</si>
  <si>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</si>
  <si>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</si>
  <si>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Finansavimas pagal regioną, kuriam gali būti priskiriama (-os) projekto veikla
 (-os)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</si>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</sst>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strike/>
      <sz val="10"/>
      <color rgb="FFFF0000"/>
      <name val="Times New Roman"/>
      <family val="1"/>
      <charset val="186"/>
    </font>
    <font>
      <i/>
      <sz val="11"/>
      <color theme="1"/>
      <name val="Calibri"/>
      <family val="2"/>
      <charset val="186"/>
      <scheme val="minor"/>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4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0" borderId="3" xfId="0" quotePrefix="1" applyFont="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6" xfId="0" applyFont="1" applyBorder="1" applyAlignment="1">
      <alignment vertical="center" wrapText="1"/>
    </xf>
    <xf numFmtId="2" fontId="4" fillId="0" borderId="11" xfId="0" applyNumberFormat="1" applyFont="1" applyBorder="1" applyAlignment="1">
      <alignment horizontal="center" vertical="center" wrapText="1"/>
    </xf>
    <xf numFmtId="0" fontId="4" fillId="0" borderId="12" xfId="0" applyFont="1" applyBorder="1" applyAlignment="1">
      <alignment vertical="center" wrapText="1"/>
    </xf>
    <xf numFmtId="4" fontId="0" fillId="0" borderId="0" xfId="0" applyNumberFormat="1"/>
    <xf numFmtId="1" fontId="0" fillId="0" borderId="0" xfId="0" applyNumberFormat="1"/>
    <xf numFmtId="0" fontId="4" fillId="0" borderId="2"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9" fillId="0" borderId="1"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0" fillId="0" borderId="1" xfId="0" applyBorder="1" applyAlignment="1">
      <alignment horizontal="center" vertical="top"/>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0" fillId="0" borderId="1" xfId="0" applyNumberFormat="1" applyBorder="1" applyAlignment="1">
      <alignment horizontal="center" vertical="top"/>
    </xf>
    <xf numFmtId="0" fontId="27"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left"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13" fillId="0" borderId="12" xfId="0" applyFont="1" applyBorder="1" applyAlignment="1">
      <alignment horizontal="center" vertical="center"/>
    </xf>
    <xf numFmtId="0" fontId="13" fillId="0" borderId="25" xfId="0" applyFont="1" applyBorder="1" applyAlignment="1">
      <alignment horizontal="center" vertical="center"/>
    </xf>
    <xf numFmtId="0" fontId="4" fillId="0" borderId="12" xfId="0" applyFont="1" applyBorder="1" applyAlignment="1">
      <alignment horizontal="center" vertical="center"/>
    </xf>
    <xf numFmtId="0" fontId="4" fillId="0" borderId="25" xfId="0" applyFont="1" applyBorder="1" applyAlignment="1">
      <alignment horizontal="center" vertical="center"/>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4" fontId="13"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4" fontId="13" fillId="0" borderId="10"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0" fontId="35" fillId="0" borderId="12" xfId="0" applyFont="1" applyBorder="1" applyAlignment="1">
      <alignment horizontal="center" vertical="center"/>
    </xf>
    <xf numFmtId="0" fontId="35" fillId="0" borderId="25"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5" fillId="0" borderId="13" xfId="0" applyFont="1" applyBorder="1" applyAlignment="1">
      <alignment horizontal="center" vertical="center"/>
    </xf>
    <xf numFmtId="0" fontId="35" fillId="0" borderId="26" xfId="0" applyFont="1" applyBorder="1" applyAlignment="1">
      <alignment horizontal="center" vertical="center"/>
    </xf>
    <xf numFmtId="4" fontId="2" fillId="0" borderId="12" xfId="0" applyNumberFormat="1" applyFont="1" applyBorder="1" applyAlignment="1">
      <alignment horizontal="center" vertical="center" wrapText="1"/>
    </xf>
    <xf numFmtId="4" fontId="2" fillId="0" borderId="25"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5" xfId="0" applyFont="1" applyBorder="1" applyAlignment="1">
      <alignment horizontal="center" vertical="center" wrapText="1"/>
    </xf>
    <xf numFmtId="4" fontId="35" fillId="0" borderId="12"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3"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top" wrapText="1"/>
    </xf>
    <xf numFmtId="0" fontId="9" fillId="0" borderId="13" xfId="0" applyFont="1" applyBorder="1" applyAlignment="1">
      <alignment horizontal="center" vertical="top" wrapText="1"/>
    </xf>
    <xf numFmtId="0" fontId="9" fillId="0" borderId="26" xfId="0" applyFont="1" applyBorder="1" applyAlignment="1">
      <alignment horizontal="center" vertical="top" wrapText="1"/>
    </xf>
    <xf numFmtId="0" fontId="9" fillId="0" borderId="15" xfId="0" applyFont="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2" borderId="1" xfId="0" applyFont="1" applyFill="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4"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6"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4" fontId="8" fillId="0" borderId="16" xfId="0" applyNumberFormat="1" applyFont="1" applyBorder="1" applyAlignment="1">
      <alignment horizontal="center" vertical="center"/>
    </xf>
    <xf numFmtId="16" fontId="4" fillId="2" borderId="2" xfId="0" quotePrefix="1" applyNumberFormat="1" applyFont="1" applyFill="1" applyBorder="1" applyAlignment="1">
      <alignment horizontal="center" vertical="center" wrapText="1"/>
    </xf>
    <xf numFmtId="16" fontId="4" fillId="2" borderId="10"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4" fillId="2" borderId="10"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0"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3" fillId="0" borderId="26" xfId="0" applyNumberFormat="1" applyFont="1" applyBorder="1" applyAlignment="1">
      <alignment horizontal="center" vertical="center" wrapText="1"/>
    </xf>
    <xf numFmtId="0" fontId="8" fillId="0" borderId="3"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14" xfId="0" applyFont="1" applyBorder="1" applyAlignment="1">
      <alignment horizontal="center" vertical="center" wrapText="1"/>
    </xf>
    <xf numFmtId="0" fontId="34" fillId="2" borderId="10" xfId="0" applyFont="1" applyFill="1" applyBorder="1" applyAlignment="1">
      <alignment horizontal="center" vertical="center" wrapText="1"/>
    </xf>
    <xf numFmtId="0" fontId="0" fillId="0" borderId="28" xfId="0" applyBorder="1" applyAlignment="1">
      <alignment horizontal="center"/>
    </xf>
    <xf numFmtId="4"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1" xfId="0" applyBorder="1" applyAlignment="1">
      <alignment horizontal="center"/>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13" fillId="0" borderId="1" xfId="0" applyFont="1" applyBorder="1" applyAlignment="1">
      <alignment horizontal="center" vertical="center" wrapText="1"/>
    </xf>
    <xf numFmtId="49" fontId="4" fillId="0" borderId="10"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urgita Bartkevičienė" id="{D47FAB97-0136-47BC-A9D8-147B15A062BF}"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51" dT="2024-09-04T14:37:08.77" personId="{D47FAB97-0136-47BC-A9D8-147B15A062BF}" id="{3A5A681F-EFB0-4202-BDD8-AD76BB8EDB1E}">
    <text xml:space="preserve">RPPl šios PP 3 veiklos suminė rodiklio "R.S.2.3039 Metinis konsoliduotų viešųjų paslaugų vartotojų skaičius" nurodyta reikšmė - 5600, tačiau susumavus 3.1 veiklos ir 3.6 veikos rodiklį, suminė rodiklio reikšmė gaunama 1100.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41"/>
  <sheetViews>
    <sheetView topLeftCell="A8" zoomScale="90" zoomScaleNormal="90" workbookViewId="0">
      <pane xSplit="6" ySplit="8" topLeftCell="U33" activePane="bottomRight" state="frozen"/>
      <selection activeCell="A8" sqref="A8"/>
      <selection pane="topRight" activeCell="G8" sqref="G8"/>
      <selection pane="bottomLeft" activeCell="A16" sqref="A16"/>
      <selection pane="bottomRight" activeCell="AK40" sqref="AK4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9.425781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40" t="s">
        <v>259</v>
      </c>
      <c r="AE1" s="140"/>
      <c r="AF1" s="140"/>
      <c r="AG1" s="140"/>
      <c r="AH1" s="140"/>
      <c r="AI1" s="140"/>
    </row>
    <row r="2" spans="2:37" hidden="1" x14ac:dyDescent="0.25">
      <c r="AD2" s="140"/>
      <c r="AE2" s="140"/>
      <c r="AF2" s="140"/>
      <c r="AG2" s="140"/>
      <c r="AH2" s="140"/>
      <c r="AI2" s="140"/>
    </row>
    <row r="3" spans="2:37" hidden="1" x14ac:dyDescent="0.25">
      <c r="AD3" s="140"/>
      <c r="AE3" s="140"/>
      <c r="AF3" s="140"/>
      <c r="AG3" s="140"/>
      <c r="AH3" s="140"/>
      <c r="AI3" s="140"/>
    </row>
    <row r="4" spans="2:37" hidden="1" x14ac:dyDescent="0.25">
      <c r="Z4" s="38"/>
      <c r="AA4" s="38"/>
      <c r="AD4" s="140"/>
      <c r="AE4" s="140"/>
      <c r="AF4" s="140"/>
      <c r="AG4" s="140"/>
      <c r="AH4" s="140"/>
      <c r="AI4" s="140"/>
    </row>
    <row r="5" spans="2:37" hidden="1" x14ac:dyDescent="0.25">
      <c r="AD5" s="140"/>
      <c r="AE5" s="140"/>
      <c r="AF5" s="140"/>
      <c r="AG5" s="140"/>
      <c r="AH5" s="140"/>
      <c r="AI5" s="140"/>
    </row>
    <row r="6" spans="2:37" hidden="1" x14ac:dyDescent="0.25">
      <c r="B6" s="141" t="s">
        <v>260</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row>
    <row r="7" spans="2:37" hidden="1" x14ac:dyDescent="0.25"/>
    <row r="8" spans="2:37" ht="15.75" x14ac:dyDescent="0.25">
      <c r="B8" s="142" t="s">
        <v>40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row>
    <row r="10" spans="2:37" hidden="1" x14ac:dyDescent="0.25"/>
    <row r="11" spans="2:37" hidden="1" x14ac:dyDescent="0.25">
      <c r="J11" s="139" t="s">
        <v>78</v>
      </c>
      <c r="K11" s="139"/>
      <c r="L11" s="139"/>
      <c r="M11" s="139"/>
      <c r="N11" s="139"/>
      <c r="O11" s="139"/>
      <c r="P11" s="15"/>
      <c r="Q11" s="15"/>
      <c r="R11" s="15"/>
      <c r="S11" s="15"/>
    </row>
    <row r="12" spans="2:37" hidden="1" x14ac:dyDescent="0.25"/>
    <row r="13" spans="2:37" ht="89.25" customHeight="1" x14ac:dyDescent="0.25">
      <c r="B13" s="138" t="s">
        <v>0</v>
      </c>
      <c r="C13" s="138" t="s">
        <v>1</v>
      </c>
      <c r="D13" s="138" t="s">
        <v>28</v>
      </c>
      <c r="E13" s="138" t="s">
        <v>79</v>
      </c>
      <c r="F13" s="138" t="s">
        <v>30</v>
      </c>
      <c r="G13" s="138" t="s">
        <v>3</v>
      </c>
      <c r="H13" s="138" t="s">
        <v>4</v>
      </c>
      <c r="I13" s="138" t="s">
        <v>80</v>
      </c>
      <c r="J13" s="143" t="s">
        <v>6</v>
      </c>
      <c r="K13" s="143"/>
      <c r="L13" s="143"/>
      <c r="M13" s="143"/>
      <c r="N13" s="136" t="s">
        <v>47</v>
      </c>
      <c r="O13" s="138" t="s">
        <v>81</v>
      </c>
      <c r="P13" s="136" t="s">
        <v>42</v>
      </c>
      <c r="Q13" s="136" t="s">
        <v>32</v>
      </c>
      <c r="R13" s="136" t="s">
        <v>37</v>
      </c>
      <c r="S13" s="136" t="s">
        <v>33</v>
      </c>
      <c r="T13" s="138" t="s">
        <v>82</v>
      </c>
      <c r="U13" s="138" t="s">
        <v>57</v>
      </c>
      <c r="V13" s="144" t="s">
        <v>59</v>
      </c>
      <c r="W13" s="145"/>
      <c r="X13" s="145"/>
      <c r="Y13" s="145"/>
      <c r="Z13" s="145"/>
      <c r="AA13" s="146"/>
      <c r="AB13" s="138" t="s">
        <v>69</v>
      </c>
      <c r="AC13" s="136" t="s">
        <v>75</v>
      </c>
      <c r="AD13" s="133" t="s">
        <v>83</v>
      </c>
      <c r="AE13" s="134"/>
      <c r="AF13" s="135"/>
      <c r="AG13" s="136" t="s">
        <v>84</v>
      </c>
      <c r="AH13" s="138" t="s">
        <v>85</v>
      </c>
      <c r="AI13" s="138" t="s">
        <v>86</v>
      </c>
      <c r="AJ13" s="138" t="s">
        <v>35</v>
      </c>
      <c r="AK13" s="132" t="s">
        <v>399</v>
      </c>
    </row>
    <row r="14" spans="2:37" ht="87" customHeight="1" x14ac:dyDescent="0.25">
      <c r="B14" s="138"/>
      <c r="C14" s="138"/>
      <c r="D14" s="138"/>
      <c r="E14" s="138"/>
      <c r="F14" s="138"/>
      <c r="G14" s="138"/>
      <c r="H14" s="138"/>
      <c r="I14" s="138"/>
      <c r="J14" s="16" t="s">
        <v>7</v>
      </c>
      <c r="K14" s="16" t="s">
        <v>8</v>
      </c>
      <c r="L14" s="16" t="s">
        <v>9</v>
      </c>
      <c r="M14" s="16" t="s">
        <v>10</v>
      </c>
      <c r="N14" s="137"/>
      <c r="O14" s="138"/>
      <c r="P14" s="137"/>
      <c r="Q14" s="137"/>
      <c r="R14" s="137"/>
      <c r="S14" s="137"/>
      <c r="T14" s="138"/>
      <c r="U14" s="138"/>
      <c r="V14" s="16" t="s">
        <v>87</v>
      </c>
      <c r="W14" s="16" t="s">
        <v>62</v>
      </c>
      <c r="X14" s="16" t="s">
        <v>15</v>
      </c>
      <c r="Y14" s="16" t="s">
        <v>88</v>
      </c>
      <c r="Z14" s="16" t="s">
        <v>60</v>
      </c>
      <c r="AA14" s="16" t="s">
        <v>25</v>
      </c>
      <c r="AB14" s="138"/>
      <c r="AC14" s="137"/>
      <c r="AD14" s="16" t="s">
        <v>16</v>
      </c>
      <c r="AE14" s="16" t="s">
        <v>89</v>
      </c>
      <c r="AF14" s="16" t="s">
        <v>26</v>
      </c>
      <c r="AG14" s="137"/>
      <c r="AH14" s="138"/>
      <c r="AI14" s="138"/>
      <c r="AJ14" s="138"/>
      <c r="AK14" s="132"/>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279</v>
      </c>
      <c r="D16" s="41" t="s">
        <v>261</v>
      </c>
      <c r="E16" s="40" t="s">
        <v>262</v>
      </c>
      <c r="F16" s="40" t="s">
        <v>263</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U16+U19+U22+U25</f>
        <v>2145000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264</v>
      </c>
      <c r="AI16" s="44" t="s">
        <v>265</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266</v>
      </c>
      <c r="G19" s="41" t="s">
        <v>92</v>
      </c>
      <c r="H19" s="42" t="s">
        <v>93</v>
      </c>
      <c r="I19" s="42" t="s">
        <v>93</v>
      </c>
      <c r="J19" s="18" t="s">
        <v>94</v>
      </c>
      <c r="K19" s="19" t="s">
        <v>95</v>
      </c>
      <c r="L19" s="20" t="s">
        <v>96</v>
      </c>
      <c r="M19" s="21">
        <v>282</v>
      </c>
      <c r="N19" s="39" t="s">
        <v>97</v>
      </c>
      <c r="O19" s="40" t="s">
        <v>98</v>
      </c>
      <c r="P19" s="40"/>
      <c r="Q19" s="40"/>
      <c r="R19" s="40"/>
      <c r="S19" s="40"/>
      <c r="T19" s="43"/>
      <c r="U19" s="43">
        <f>V19</f>
        <v>720000</v>
      </c>
      <c r="V19" s="43">
        <v>720000</v>
      </c>
      <c r="W19" s="43" t="s">
        <v>103</v>
      </c>
      <c r="X19" s="43" t="s">
        <v>103</v>
      </c>
      <c r="Y19" s="43" t="s">
        <v>103</v>
      </c>
      <c r="Z19" s="43" t="s">
        <v>103</v>
      </c>
      <c r="AA19" s="43" t="s">
        <v>103</v>
      </c>
      <c r="AB19" s="43">
        <v>127059</v>
      </c>
      <c r="AC19" s="43" t="s">
        <v>104</v>
      </c>
      <c r="AD19" s="43"/>
      <c r="AE19" s="43">
        <f>U19</f>
        <v>720000</v>
      </c>
      <c r="AF19" s="43"/>
      <c r="AG19" s="43"/>
      <c r="AH19" s="44"/>
      <c r="AI19" s="44"/>
      <c r="AJ19" s="45"/>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267</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268</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261</v>
      </c>
      <c r="E29" s="40" t="s">
        <v>262</v>
      </c>
      <c r="F29" s="40" t="s">
        <v>326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f>U29</f>
        <v>359999</v>
      </c>
      <c r="U29" s="43">
        <f>V29</f>
        <v>359999</v>
      </c>
      <c r="V29" s="43">
        <v>359999</v>
      </c>
      <c r="W29" s="43" t="s">
        <v>103</v>
      </c>
      <c r="X29" s="43" t="s">
        <v>103</v>
      </c>
      <c r="Y29" s="43" t="s">
        <v>103</v>
      </c>
      <c r="Z29" s="43" t="s">
        <v>103</v>
      </c>
      <c r="AA29" s="43" t="s">
        <v>103</v>
      </c>
      <c r="AB29" s="43">
        <v>63530</v>
      </c>
      <c r="AC29" s="43" t="s">
        <v>104</v>
      </c>
      <c r="AD29" s="43"/>
      <c r="AE29" s="43">
        <f>U29</f>
        <v>359999</v>
      </c>
      <c r="AF29" s="43"/>
      <c r="AG29" s="43"/>
      <c r="AH29" s="44" t="s">
        <v>271</v>
      </c>
      <c r="AI29" s="44" t="s">
        <v>272</v>
      </c>
      <c r="AJ29" s="54">
        <v>45504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269</v>
      </c>
      <c r="D33" s="41" t="s">
        <v>261</v>
      </c>
      <c r="E33" s="40" t="s">
        <v>262</v>
      </c>
      <c r="F33" s="40" t="s">
        <v>270</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271</v>
      </c>
      <c r="AI33" s="44" t="s">
        <v>272</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273</v>
      </c>
      <c r="C37" s="40" t="s">
        <v>278</v>
      </c>
      <c r="D37" s="41" t="s">
        <v>261</v>
      </c>
      <c r="E37" s="40" t="s">
        <v>262</v>
      </c>
      <c r="F37" s="40" t="s">
        <v>274</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275</v>
      </c>
      <c r="AI37" s="44" t="s">
        <v>276</v>
      </c>
      <c r="AJ37" s="45"/>
      <c r="AK37" s="105" t="s">
        <v>407</v>
      </c>
    </row>
    <row r="38" spans="2:37" ht="30" x14ac:dyDescent="0.25">
      <c r="B38" s="46" t="s">
        <v>273</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273</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1" spans="2:37" x14ac:dyDescent="0.25">
      <c r="K41" s="53" t="s">
        <v>277</v>
      </c>
      <c r="U41" s="24"/>
    </row>
  </sheetData>
  <mergeCells count="30">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 ref="AC13:AC14"/>
    <mergeCell ref="J11:O11"/>
    <mergeCell ref="O13:O14"/>
    <mergeCell ref="P13:P14"/>
    <mergeCell ref="Q13:Q14"/>
    <mergeCell ref="R13:R14"/>
    <mergeCell ref="S13:S14"/>
    <mergeCell ref="T13:T14"/>
    <mergeCell ref="AK13:AK14"/>
    <mergeCell ref="AD13:AF13"/>
    <mergeCell ref="AG13:AG14"/>
    <mergeCell ref="AH13:AH14"/>
    <mergeCell ref="AI13:AI14"/>
    <mergeCell ref="AJ13:AJ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56" t="s">
        <v>40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57" t="s">
        <v>0</v>
      </c>
      <c r="C3" s="157" t="s">
        <v>1</v>
      </c>
      <c r="D3" s="157" t="s">
        <v>28</v>
      </c>
      <c r="E3" s="157" t="s">
        <v>29</v>
      </c>
      <c r="F3" s="157" t="s">
        <v>30</v>
      </c>
      <c r="G3" s="157" t="s">
        <v>3</v>
      </c>
      <c r="H3" s="157" t="s">
        <v>4</v>
      </c>
      <c r="I3" s="157" t="s">
        <v>5</v>
      </c>
      <c r="J3" s="158" t="s">
        <v>6</v>
      </c>
      <c r="K3" s="158"/>
      <c r="L3" s="158"/>
      <c r="M3" s="158"/>
      <c r="N3" s="148" t="s">
        <v>47</v>
      </c>
      <c r="O3" s="157" t="s">
        <v>31</v>
      </c>
      <c r="P3" s="165" t="s">
        <v>42</v>
      </c>
      <c r="Q3" s="165" t="s">
        <v>32</v>
      </c>
      <c r="R3" s="165" t="s">
        <v>37</v>
      </c>
      <c r="S3" s="165" t="s">
        <v>33</v>
      </c>
      <c r="T3" s="157" t="s">
        <v>55</v>
      </c>
      <c r="U3" s="157" t="s">
        <v>57</v>
      </c>
      <c r="V3" s="158" t="s">
        <v>59</v>
      </c>
      <c r="W3" s="158"/>
      <c r="X3" s="158"/>
      <c r="Y3" s="158"/>
      <c r="Z3" s="158"/>
      <c r="AA3" s="158"/>
      <c r="AB3" s="157" t="s">
        <v>69</v>
      </c>
      <c r="AC3" s="160" t="s">
        <v>75</v>
      </c>
      <c r="AD3" s="162" t="s">
        <v>77</v>
      </c>
      <c r="AE3" s="163"/>
      <c r="AF3" s="164"/>
      <c r="AG3" s="148" t="s">
        <v>27</v>
      </c>
      <c r="AH3" s="148" t="s">
        <v>36</v>
      </c>
      <c r="AI3" s="157" t="s">
        <v>34</v>
      </c>
      <c r="AJ3" s="148" t="s">
        <v>35</v>
      </c>
      <c r="AK3" s="148" t="s">
        <v>399</v>
      </c>
    </row>
    <row r="4" spans="1:37" ht="168.95" customHeight="1" x14ac:dyDescent="0.25">
      <c r="A4" s="1"/>
      <c r="B4" s="157"/>
      <c r="C4" s="157"/>
      <c r="D4" s="157"/>
      <c r="E4" s="157"/>
      <c r="F4" s="157"/>
      <c r="G4" s="157"/>
      <c r="H4" s="157"/>
      <c r="I4" s="157"/>
      <c r="J4" s="3" t="s">
        <v>7</v>
      </c>
      <c r="K4" s="3" t="s">
        <v>8</v>
      </c>
      <c r="L4" s="3" t="s">
        <v>9</v>
      </c>
      <c r="M4" s="11" t="s">
        <v>10</v>
      </c>
      <c r="N4" s="149"/>
      <c r="O4" s="157"/>
      <c r="P4" s="165"/>
      <c r="Q4" s="165"/>
      <c r="R4" s="165"/>
      <c r="S4" s="165"/>
      <c r="T4" s="157"/>
      <c r="U4" s="157"/>
      <c r="V4" s="3" t="s">
        <v>61</v>
      </c>
      <c r="W4" s="3" t="s">
        <v>62</v>
      </c>
      <c r="X4" s="3" t="s">
        <v>15</v>
      </c>
      <c r="Y4" s="3" t="s">
        <v>63</v>
      </c>
      <c r="Z4" s="3" t="s">
        <v>60</v>
      </c>
      <c r="AA4" s="3" t="s">
        <v>25</v>
      </c>
      <c r="AB4" s="157"/>
      <c r="AC4" s="161"/>
      <c r="AD4" s="3" t="s">
        <v>16</v>
      </c>
      <c r="AE4" s="3" t="s">
        <v>17</v>
      </c>
      <c r="AF4" s="3" t="s">
        <v>26</v>
      </c>
      <c r="AG4" s="149"/>
      <c r="AH4" s="149"/>
      <c r="AI4" s="157"/>
      <c r="AJ4" s="149"/>
      <c r="AK4" s="14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52" t="s">
        <v>222</v>
      </c>
      <c r="C6" s="147" t="s">
        <v>223</v>
      </c>
      <c r="D6" s="147" t="s">
        <v>343</v>
      </c>
      <c r="E6" s="147" t="s">
        <v>224</v>
      </c>
      <c r="F6" s="147" t="s">
        <v>223</v>
      </c>
      <c r="G6" s="147" t="s">
        <v>225</v>
      </c>
      <c r="H6" s="147" t="s">
        <v>93</v>
      </c>
      <c r="I6" s="147" t="s">
        <v>93</v>
      </c>
      <c r="J6" s="84" t="s">
        <v>226</v>
      </c>
      <c r="K6" s="84" t="s">
        <v>227</v>
      </c>
      <c r="L6" s="84" t="s">
        <v>169</v>
      </c>
      <c r="M6" s="92">
        <v>8000</v>
      </c>
      <c r="N6" s="147" t="s">
        <v>97</v>
      </c>
      <c r="O6" s="147" t="s">
        <v>228</v>
      </c>
      <c r="P6" s="147" t="s">
        <v>229</v>
      </c>
      <c r="Q6" s="147" t="s">
        <v>100</v>
      </c>
      <c r="R6" s="147" t="s">
        <v>230</v>
      </c>
      <c r="S6" s="147" t="s">
        <v>102</v>
      </c>
      <c r="T6" s="154">
        <v>990479</v>
      </c>
      <c r="U6" s="147" t="s">
        <v>231</v>
      </c>
      <c r="V6" s="154">
        <v>990479</v>
      </c>
      <c r="W6" s="147" t="s">
        <v>231</v>
      </c>
      <c r="X6" s="147" t="s">
        <v>231</v>
      </c>
      <c r="Y6" s="147" t="s">
        <v>231</v>
      </c>
      <c r="Z6" s="147" t="s">
        <v>231</v>
      </c>
      <c r="AA6" s="147" t="s">
        <v>231</v>
      </c>
      <c r="AB6" s="154">
        <v>174791</v>
      </c>
      <c r="AC6" s="147" t="s">
        <v>104</v>
      </c>
      <c r="AD6" s="147" t="s">
        <v>231</v>
      </c>
      <c r="AE6" s="154">
        <v>990479</v>
      </c>
      <c r="AF6" s="147" t="s">
        <v>231</v>
      </c>
      <c r="AG6" s="147" t="s">
        <v>231</v>
      </c>
      <c r="AH6" s="147" t="s">
        <v>232</v>
      </c>
      <c r="AI6" s="147" t="s">
        <v>233</v>
      </c>
      <c r="AJ6" s="166"/>
      <c r="AK6" s="150" t="s">
        <v>430</v>
      </c>
    </row>
    <row r="7" spans="1:37" ht="60" x14ac:dyDescent="0.25">
      <c r="A7" s="1"/>
      <c r="B7" s="152"/>
      <c r="C7" s="147"/>
      <c r="D7" s="147"/>
      <c r="E7" s="147"/>
      <c r="F7" s="147"/>
      <c r="G7" s="147"/>
      <c r="H7" s="147"/>
      <c r="I7" s="147"/>
      <c r="J7" s="84" t="s">
        <v>234</v>
      </c>
      <c r="K7" s="84" t="s">
        <v>235</v>
      </c>
      <c r="L7" s="84" t="s">
        <v>236</v>
      </c>
      <c r="M7" s="94">
        <v>3.0619999999999998</v>
      </c>
      <c r="N7" s="147"/>
      <c r="O7" s="147"/>
      <c r="P7" s="147"/>
      <c r="Q7" s="147"/>
      <c r="R7" s="147"/>
      <c r="S7" s="147"/>
      <c r="T7" s="154"/>
      <c r="U7" s="147"/>
      <c r="V7" s="154"/>
      <c r="W7" s="147"/>
      <c r="X7" s="147"/>
      <c r="Y7" s="147"/>
      <c r="Z7" s="147"/>
      <c r="AA7" s="147"/>
      <c r="AB7" s="154"/>
      <c r="AC7" s="147"/>
      <c r="AD7" s="147"/>
      <c r="AE7" s="154"/>
      <c r="AF7" s="147"/>
      <c r="AG7" s="147"/>
      <c r="AH7" s="147"/>
      <c r="AI7" s="147"/>
      <c r="AJ7" s="166"/>
      <c r="AK7" s="151"/>
    </row>
    <row r="8" spans="1:37" ht="72" x14ac:dyDescent="0.25">
      <c r="A8" s="1"/>
      <c r="B8" s="152" t="s">
        <v>237</v>
      </c>
      <c r="C8" s="147" t="s">
        <v>238</v>
      </c>
      <c r="D8" s="147"/>
      <c r="E8" s="147"/>
      <c r="F8" s="147" t="s">
        <v>238</v>
      </c>
      <c r="G8" s="147"/>
      <c r="H8" s="147" t="s">
        <v>93</v>
      </c>
      <c r="I8" s="147" t="s">
        <v>93</v>
      </c>
      <c r="J8" s="84" t="s">
        <v>226</v>
      </c>
      <c r="K8" s="84" t="s">
        <v>227</v>
      </c>
      <c r="L8" s="84" t="s">
        <v>169</v>
      </c>
      <c r="M8" s="92">
        <v>5000</v>
      </c>
      <c r="N8" s="147" t="s">
        <v>97</v>
      </c>
      <c r="O8" s="147" t="s">
        <v>112</v>
      </c>
      <c r="P8" s="147" t="s">
        <v>229</v>
      </c>
      <c r="Q8" s="147" t="s">
        <v>100</v>
      </c>
      <c r="R8" s="147" t="s">
        <v>230</v>
      </c>
      <c r="S8" s="147" t="s">
        <v>102</v>
      </c>
      <c r="T8" s="153">
        <v>721348</v>
      </c>
      <c r="U8" s="155" t="s">
        <v>231</v>
      </c>
      <c r="V8" s="153">
        <v>721348</v>
      </c>
      <c r="W8" s="147" t="s">
        <v>231</v>
      </c>
      <c r="X8" s="147" t="s">
        <v>231</v>
      </c>
      <c r="Y8" s="147" t="s">
        <v>231</v>
      </c>
      <c r="Z8" s="147" t="s">
        <v>231</v>
      </c>
      <c r="AA8" s="147" t="s">
        <v>231</v>
      </c>
      <c r="AB8" s="154">
        <v>127297</v>
      </c>
      <c r="AC8" s="147" t="s">
        <v>104</v>
      </c>
      <c r="AD8" s="147" t="s">
        <v>231</v>
      </c>
      <c r="AE8" s="153">
        <v>721348</v>
      </c>
      <c r="AF8" s="147" t="s">
        <v>231</v>
      </c>
      <c r="AG8" s="147" t="s">
        <v>231</v>
      </c>
      <c r="AH8" s="147" t="s">
        <v>239</v>
      </c>
      <c r="AI8" s="147" t="s">
        <v>240</v>
      </c>
      <c r="AJ8" s="167">
        <v>45380</v>
      </c>
      <c r="AK8" s="150" t="s">
        <v>430</v>
      </c>
    </row>
    <row r="9" spans="1:37" ht="60" x14ac:dyDescent="0.25">
      <c r="A9" s="1"/>
      <c r="B9" s="152"/>
      <c r="C9" s="147"/>
      <c r="D9" s="147"/>
      <c r="E9" s="147"/>
      <c r="F9" s="147"/>
      <c r="G9" s="147"/>
      <c r="H9" s="147"/>
      <c r="I9" s="147"/>
      <c r="J9" s="84" t="s">
        <v>234</v>
      </c>
      <c r="K9" s="84" t="s">
        <v>235</v>
      </c>
      <c r="L9" s="84" t="s">
        <v>236</v>
      </c>
      <c r="M9" s="96">
        <v>1.2230000000000001</v>
      </c>
      <c r="N9" s="147"/>
      <c r="O9" s="147"/>
      <c r="P9" s="147"/>
      <c r="Q9" s="147"/>
      <c r="R9" s="147"/>
      <c r="S9" s="147"/>
      <c r="T9" s="153"/>
      <c r="U9" s="155"/>
      <c r="V9" s="153"/>
      <c r="W9" s="147"/>
      <c r="X9" s="147"/>
      <c r="Y9" s="147"/>
      <c r="Z9" s="147"/>
      <c r="AA9" s="147"/>
      <c r="AB9" s="154"/>
      <c r="AC9" s="147"/>
      <c r="AD9" s="147"/>
      <c r="AE9" s="153"/>
      <c r="AF9" s="147"/>
      <c r="AG9" s="147"/>
      <c r="AH9" s="147"/>
      <c r="AI9" s="147"/>
      <c r="AJ9" s="147"/>
      <c r="AK9" s="151"/>
    </row>
    <row r="10" spans="1:37" ht="72" x14ac:dyDescent="0.25">
      <c r="A10" s="1"/>
      <c r="B10" s="152" t="s">
        <v>241</v>
      </c>
      <c r="C10" s="147" t="s">
        <v>242</v>
      </c>
      <c r="D10" s="147"/>
      <c r="E10" s="147"/>
      <c r="F10" s="147" t="s">
        <v>242</v>
      </c>
      <c r="G10" s="147"/>
      <c r="H10" s="147" t="s">
        <v>93</v>
      </c>
      <c r="I10" s="147" t="s">
        <v>93</v>
      </c>
      <c r="J10" s="84" t="s">
        <v>226</v>
      </c>
      <c r="K10" s="84" t="s">
        <v>227</v>
      </c>
      <c r="L10" s="84" t="s">
        <v>169</v>
      </c>
      <c r="M10" s="97">
        <v>8000</v>
      </c>
      <c r="N10" s="147" t="s">
        <v>97</v>
      </c>
      <c r="O10" s="147" t="s">
        <v>112</v>
      </c>
      <c r="P10" s="147" t="s">
        <v>229</v>
      </c>
      <c r="Q10" s="147" t="s">
        <v>100</v>
      </c>
      <c r="R10" s="147" t="s">
        <v>230</v>
      </c>
      <c r="S10" s="147" t="s">
        <v>102</v>
      </c>
      <c r="T10" s="153">
        <v>5674840</v>
      </c>
      <c r="U10" s="155" t="s">
        <v>231</v>
      </c>
      <c r="V10" s="153">
        <v>5674840</v>
      </c>
      <c r="W10" s="147" t="s">
        <v>231</v>
      </c>
      <c r="X10" s="147" t="s">
        <v>231</v>
      </c>
      <c r="Y10" s="147" t="s">
        <v>231</v>
      </c>
      <c r="Z10" s="147" t="s">
        <v>231</v>
      </c>
      <c r="AA10" s="147" t="s">
        <v>231</v>
      </c>
      <c r="AB10" s="153">
        <v>1001443</v>
      </c>
      <c r="AC10" s="147" t="s">
        <v>104</v>
      </c>
      <c r="AD10" s="147" t="s">
        <v>231</v>
      </c>
      <c r="AE10" s="153">
        <v>5674840</v>
      </c>
      <c r="AF10" s="147" t="s">
        <v>231</v>
      </c>
      <c r="AG10" s="147" t="s">
        <v>231</v>
      </c>
      <c r="AH10" s="147" t="s">
        <v>243</v>
      </c>
      <c r="AI10" s="147" t="s">
        <v>244</v>
      </c>
      <c r="AJ10" s="167">
        <v>45451</v>
      </c>
      <c r="AK10" s="150" t="s">
        <v>430</v>
      </c>
    </row>
    <row r="11" spans="1:37" ht="60" x14ac:dyDescent="0.25">
      <c r="A11" s="1"/>
      <c r="B11" s="152"/>
      <c r="C11" s="147"/>
      <c r="D11" s="147"/>
      <c r="E11" s="147"/>
      <c r="F11" s="147"/>
      <c r="G11" s="147"/>
      <c r="H11" s="147"/>
      <c r="I11" s="147"/>
      <c r="J11" s="84" t="s">
        <v>234</v>
      </c>
      <c r="K11" s="84" t="s">
        <v>235</v>
      </c>
      <c r="L11" s="84" t="s">
        <v>236</v>
      </c>
      <c r="M11" s="96">
        <v>15.257</v>
      </c>
      <c r="N11" s="147"/>
      <c r="O11" s="147"/>
      <c r="P11" s="147"/>
      <c r="Q11" s="147"/>
      <c r="R11" s="147"/>
      <c r="S11" s="147"/>
      <c r="T11" s="153"/>
      <c r="U11" s="155"/>
      <c r="V11" s="153"/>
      <c r="W11" s="147"/>
      <c r="X11" s="147"/>
      <c r="Y11" s="147"/>
      <c r="Z11" s="147"/>
      <c r="AA11" s="147"/>
      <c r="AB11" s="153"/>
      <c r="AC11" s="147"/>
      <c r="AD11" s="147"/>
      <c r="AE11" s="153"/>
      <c r="AF11" s="147"/>
      <c r="AG11" s="147"/>
      <c r="AH11" s="147"/>
      <c r="AI11" s="147"/>
      <c r="AJ11" s="147"/>
      <c r="AK11" s="151"/>
    </row>
    <row r="12" spans="1:37" ht="72" x14ac:dyDescent="0.25">
      <c r="A12" s="1"/>
      <c r="B12" s="152" t="s">
        <v>245</v>
      </c>
      <c r="C12" s="147" t="s">
        <v>246</v>
      </c>
      <c r="D12" s="147"/>
      <c r="E12" s="147"/>
      <c r="F12" s="147" t="s">
        <v>246</v>
      </c>
      <c r="G12" s="147"/>
      <c r="H12" s="147" t="s">
        <v>93</v>
      </c>
      <c r="I12" s="147" t="s">
        <v>93</v>
      </c>
      <c r="J12" s="84" t="s">
        <v>226</v>
      </c>
      <c r="K12" s="84" t="s">
        <v>227</v>
      </c>
      <c r="L12" s="84" t="s">
        <v>169</v>
      </c>
      <c r="M12" s="97">
        <v>1200</v>
      </c>
      <c r="N12" s="147" t="s">
        <v>97</v>
      </c>
      <c r="O12" s="147" t="s">
        <v>123</v>
      </c>
      <c r="P12" s="147" t="s">
        <v>229</v>
      </c>
      <c r="Q12" s="147" t="s">
        <v>100</v>
      </c>
      <c r="R12" s="147" t="s">
        <v>230</v>
      </c>
      <c r="S12" s="147" t="s">
        <v>102</v>
      </c>
      <c r="T12" s="153">
        <v>680000</v>
      </c>
      <c r="U12" s="155" t="s">
        <v>231</v>
      </c>
      <c r="V12" s="153">
        <v>680000</v>
      </c>
      <c r="W12" s="147" t="s">
        <v>231</v>
      </c>
      <c r="X12" s="147" t="s">
        <v>231</v>
      </c>
      <c r="Y12" s="147" t="s">
        <v>231</v>
      </c>
      <c r="Z12" s="147" t="s">
        <v>231</v>
      </c>
      <c r="AA12" s="147" t="s">
        <v>231</v>
      </c>
      <c r="AB12" s="153">
        <v>120000</v>
      </c>
      <c r="AC12" s="147" t="s">
        <v>104</v>
      </c>
      <c r="AD12" s="147" t="s">
        <v>231</v>
      </c>
      <c r="AE12" s="153">
        <v>680000</v>
      </c>
      <c r="AF12" s="147" t="s">
        <v>231</v>
      </c>
      <c r="AG12" s="147" t="s">
        <v>231</v>
      </c>
      <c r="AH12" s="147" t="s">
        <v>232</v>
      </c>
      <c r="AI12" s="147" t="s">
        <v>233</v>
      </c>
      <c r="AJ12" s="147"/>
      <c r="AK12" s="150" t="s">
        <v>430</v>
      </c>
    </row>
    <row r="13" spans="1:37" ht="60" x14ac:dyDescent="0.25">
      <c r="A13" s="1"/>
      <c r="B13" s="152"/>
      <c r="C13" s="147"/>
      <c r="D13" s="147"/>
      <c r="E13" s="147"/>
      <c r="F13" s="147"/>
      <c r="G13" s="147"/>
      <c r="H13" s="147"/>
      <c r="I13" s="147"/>
      <c r="J13" s="84" t="s">
        <v>234</v>
      </c>
      <c r="K13" s="84" t="s">
        <v>235</v>
      </c>
      <c r="L13" s="84" t="s">
        <v>236</v>
      </c>
      <c r="M13" s="96">
        <v>1.33</v>
      </c>
      <c r="N13" s="147"/>
      <c r="O13" s="147"/>
      <c r="P13" s="147"/>
      <c r="Q13" s="147"/>
      <c r="R13" s="147"/>
      <c r="S13" s="147"/>
      <c r="T13" s="153"/>
      <c r="U13" s="155"/>
      <c r="V13" s="153"/>
      <c r="W13" s="147"/>
      <c r="X13" s="147"/>
      <c r="Y13" s="147"/>
      <c r="Z13" s="147"/>
      <c r="AA13" s="147"/>
      <c r="AB13" s="153"/>
      <c r="AC13" s="147"/>
      <c r="AD13" s="147"/>
      <c r="AE13" s="153"/>
      <c r="AF13" s="147"/>
      <c r="AG13" s="147"/>
      <c r="AH13" s="147"/>
      <c r="AI13" s="147"/>
      <c r="AJ13" s="147"/>
      <c r="AK13" s="151"/>
    </row>
    <row r="14" spans="1:37" ht="72" customHeight="1" x14ac:dyDescent="0.25">
      <c r="A14" s="1"/>
      <c r="B14" s="152" t="s">
        <v>247</v>
      </c>
      <c r="C14" s="147" t="s">
        <v>248</v>
      </c>
      <c r="D14" s="147"/>
      <c r="E14" s="147"/>
      <c r="F14" s="147" t="s">
        <v>248</v>
      </c>
      <c r="G14" s="147"/>
      <c r="H14" s="147" t="s">
        <v>93</v>
      </c>
      <c r="I14" s="147" t="s">
        <v>93</v>
      </c>
      <c r="J14" s="84" t="s">
        <v>226</v>
      </c>
      <c r="K14" s="84" t="s">
        <v>227</v>
      </c>
      <c r="L14" s="84" t="s">
        <v>169</v>
      </c>
      <c r="M14" s="92">
        <v>1500</v>
      </c>
      <c r="N14" s="147" t="s">
        <v>97</v>
      </c>
      <c r="O14" s="147" t="s">
        <v>123</v>
      </c>
      <c r="P14" s="147" t="s">
        <v>229</v>
      </c>
      <c r="Q14" s="147" t="s">
        <v>100</v>
      </c>
      <c r="R14" s="147" t="s">
        <v>230</v>
      </c>
      <c r="S14" s="147" t="s">
        <v>102</v>
      </c>
      <c r="T14" s="153">
        <v>680000</v>
      </c>
      <c r="U14" s="155" t="s">
        <v>231</v>
      </c>
      <c r="V14" s="153">
        <v>680000</v>
      </c>
      <c r="W14" s="147" t="s">
        <v>231</v>
      </c>
      <c r="X14" s="147" t="s">
        <v>231</v>
      </c>
      <c r="Y14" s="147" t="s">
        <v>231</v>
      </c>
      <c r="Z14" s="147" t="s">
        <v>231</v>
      </c>
      <c r="AA14" s="147" t="s">
        <v>231</v>
      </c>
      <c r="AB14" s="153">
        <v>120000</v>
      </c>
      <c r="AC14" s="147" t="s">
        <v>104</v>
      </c>
      <c r="AD14" s="147" t="s">
        <v>231</v>
      </c>
      <c r="AE14" s="153">
        <v>680000</v>
      </c>
      <c r="AF14" s="147" t="s">
        <v>231</v>
      </c>
      <c r="AG14" s="147" t="s">
        <v>231</v>
      </c>
      <c r="AH14" s="147" t="s">
        <v>232</v>
      </c>
      <c r="AI14" s="147" t="s">
        <v>233</v>
      </c>
      <c r="AJ14" s="147"/>
      <c r="AK14" s="150" t="s">
        <v>430</v>
      </c>
    </row>
    <row r="15" spans="1:37" ht="60" x14ac:dyDescent="0.25">
      <c r="A15" s="1"/>
      <c r="B15" s="152"/>
      <c r="C15" s="147"/>
      <c r="D15" s="147"/>
      <c r="E15" s="147"/>
      <c r="F15" s="147"/>
      <c r="G15" s="147"/>
      <c r="H15" s="147"/>
      <c r="I15" s="147"/>
      <c r="J15" s="84" t="s">
        <v>234</v>
      </c>
      <c r="K15" s="84" t="s">
        <v>235</v>
      </c>
      <c r="L15" s="84" t="s">
        <v>236</v>
      </c>
      <c r="M15" s="98">
        <v>2.2000000000000002</v>
      </c>
      <c r="N15" s="147"/>
      <c r="O15" s="147"/>
      <c r="P15" s="147"/>
      <c r="Q15" s="147"/>
      <c r="R15" s="147"/>
      <c r="S15" s="147"/>
      <c r="T15" s="153"/>
      <c r="U15" s="155"/>
      <c r="V15" s="153"/>
      <c r="W15" s="147"/>
      <c r="X15" s="147"/>
      <c r="Y15" s="147"/>
      <c r="Z15" s="147"/>
      <c r="AA15" s="147"/>
      <c r="AB15" s="153"/>
      <c r="AC15" s="147"/>
      <c r="AD15" s="147"/>
      <c r="AE15" s="153"/>
      <c r="AF15" s="147"/>
      <c r="AG15" s="147"/>
      <c r="AH15" s="147"/>
      <c r="AI15" s="147"/>
      <c r="AJ15" s="147"/>
      <c r="AK15" s="151"/>
    </row>
    <row r="16" spans="1:37" ht="72" x14ac:dyDescent="0.25">
      <c r="A16" s="1"/>
      <c r="B16" s="152" t="s">
        <v>249</v>
      </c>
      <c r="C16" s="147" t="s">
        <v>250</v>
      </c>
      <c r="D16" s="147"/>
      <c r="E16" s="147"/>
      <c r="F16" s="147" t="s">
        <v>250</v>
      </c>
      <c r="G16" s="147"/>
      <c r="H16" s="147" t="s">
        <v>93</v>
      </c>
      <c r="I16" s="147" t="s">
        <v>93</v>
      </c>
      <c r="J16" s="84" t="s">
        <v>226</v>
      </c>
      <c r="K16" s="84" t="s">
        <v>227</v>
      </c>
      <c r="L16" s="84" t="s">
        <v>169</v>
      </c>
      <c r="M16" s="92">
        <v>900</v>
      </c>
      <c r="N16" s="147" t="s">
        <v>97</v>
      </c>
      <c r="O16" s="147" t="s">
        <v>123</v>
      </c>
      <c r="P16" s="147" t="s">
        <v>229</v>
      </c>
      <c r="Q16" s="147" t="s">
        <v>100</v>
      </c>
      <c r="R16" s="147" t="s">
        <v>230</v>
      </c>
      <c r="S16" s="147" t="s">
        <v>102</v>
      </c>
      <c r="T16" s="153">
        <v>654500</v>
      </c>
      <c r="U16" s="155" t="s">
        <v>231</v>
      </c>
      <c r="V16" s="153">
        <v>654500</v>
      </c>
      <c r="W16" s="147" t="s">
        <v>231</v>
      </c>
      <c r="X16" s="147" t="s">
        <v>231</v>
      </c>
      <c r="Y16" s="147" t="s">
        <v>231</v>
      </c>
      <c r="Z16" s="147" t="s">
        <v>231</v>
      </c>
      <c r="AA16" s="147" t="s">
        <v>231</v>
      </c>
      <c r="AB16" s="153">
        <v>115500</v>
      </c>
      <c r="AC16" s="147" t="s">
        <v>104</v>
      </c>
      <c r="AD16" s="147" t="s">
        <v>231</v>
      </c>
      <c r="AE16" s="153">
        <v>654500</v>
      </c>
      <c r="AF16" s="147" t="s">
        <v>231</v>
      </c>
      <c r="AG16" s="147" t="s">
        <v>231</v>
      </c>
      <c r="AH16" s="147" t="s">
        <v>251</v>
      </c>
      <c r="AI16" s="147" t="s">
        <v>252</v>
      </c>
      <c r="AJ16" s="147"/>
      <c r="AK16" s="150" t="s">
        <v>430</v>
      </c>
    </row>
    <row r="17" spans="1:37" ht="60" x14ac:dyDescent="0.25">
      <c r="A17" s="1"/>
      <c r="B17" s="152"/>
      <c r="C17" s="147"/>
      <c r="D17" s="147"/>
      <c r="E17" s="147"/>
      <c r="F17" s="147"/>
      <c r="G17" s="147"/>
      <c r="H17" s="147"/>
      <c r="I17" s="147"/>
      <c r="J17" s="84" t="s">
        <v>234</v>
      </c>
      <c r="K17" s="84" t="s">
        <v>235</v>
      </c>
      <c r="L17" s="84" t="s">
        <v>236</v>
      </c>
      <c r="M17" s="93">
        <v>1.05</v>
      </c>
      <c r="N17" s="147"/>
      <c r="O17" s="147"/>
      <c r="P17" s="147"/>
      <c r="Q17" s="147"/>
      <c r="R17" s="147"/>
      <c r="S17" s="147"/>
      <c r="T17" s="153"/>
      <c r="U17" s="155"/>
      <c r="V17" s="153"/>
      <c r="W17" s="147"/>
      <c r="X17" s="147"/>
      <c r="Y17" s="147"/>
      <c r="Z17" s="147"/>
      <c r="AA17" s="147"/>
      <c r="AB17" s="153"/>
      <c r="AC17" s="147"/>
      <c r="AD17" s="147"/>
      <c r="AE17" s="153"/>
      <c r="AF17" s="147"/>
      <c r="AG17" s="147"/>
      <c r="AH17" s="147"/>
      <c r="AI17" s="147"/>
      <c r="AJ17" s="147"/>
      <c r="AK17" s="151"/>
    </row>
    <row r="18" spans="1:37" ht="72" x14ac:dyDescent="0.25">
      <c r="A18" s="1"/>
      <c r="B18" s="152" t="s">
        <v>253</v>
      </c>
      <c r="C18" s="147" t="s">
        <v>254</v>
      </c>
      <c r="D18" s="147"/>
      <c r="E18" s="147"/>
      <c r="F18" s="147" t="s">
        <v>254</v>
      </c>
      <c r="G18" s="147"/>
      <c r="H18" s="147" t="s">
        <v>93</v>
      </c>
      <c r="I18" s="147" t="s">
        <v>93</v>
      </c>
      <c r="J18" s="84" t="s">
        <v>226</v>
      </c>
      <c r="K18" s="84" t="s">
        <v>227</v>
      </c>
      <c r="L18" s="84" t="s">
        <v>169</v>
      </c>
      <c r="M18" s="92">
        <v>500</v>
      </c>
      <c r="N18" s="147" t="s">
        <v>97</v>
      </c>
      <c r="O18" s="147" t="s">
        <v>123</v>
      </c>
      <c r="P18" s="147" t="s">
        <v>229</v>
      </c>
      <c r="Q18" s="147" t="s">
        <v>100</v>
      </c>
      <c r="R18" s="147" t="s">
        <v>230</v>
      </c>
      <c r="S18" s="147" t="s">
        <v>102</v>
      </c>
      <c r="T18" s="153">
        <v>680000</v>
      </c>
      <c r="U18" s="155" t="s">
        <v>231</v>
      </c>
      <c r="V18" s="153">
        <v>680000</v>
      </c>
      <c r="W18" s="147" t="s">
        <v>231</v>
      </c>
      <c r="X18" s="147" t="s">
        <v>231</v>
      </c>
      <c r="Y18" s="147" t="s">
        <v>231</v>
      </c>
      <c r="Z18" s="147" t="s">
        <v>231</v>
      </c>
      <c r="AA18" s="147" t="s">
        <v>231</v>
      </c>
      <c r="AB18" s="153">
        <v>120000</v>
      </c>
      <c r="AC18" s="147" t="s">
        <v>104</v>
      </c>
      <c r="AD18" s="147" t="s">
        <v>231</v>
      </c>
      <c r="AE18" s="153">
        <v>680000</v>
      </c>
      <c r="AF18" s="147" t="s">
        <v>231</v>
      </c>
      <c r="AG18" s="147" t="s">
        <v>231</v>
      </c>
      <c r="AH18" s="147" t="s">
        <v>255</v>
      </c>
      <c r="AI18" s="147" t="s">
        <v>256</v>
      </c>
      <c r="AJ18" s="147"/>
      <c r="AK18" s="150" t="s">
        <v>430</v>
      </c>
    </row>
    <row r="19" spans="1:37" ht="60" x14ac:dyDescent="0.25">
      <c r="A19" s="1"/>
      <c r="B19" s="152"/>
      <c r="C19" s="147"/>
      <c r="D19" s="147"/>
      <c r="E19" s="147"/>
      <c r="F19" s="147"/>
      <c r="G19" s="147"/>
      <c r="H19" s="147"/>
      <c r="I19" s="147"/>
      <c r="J19" s="84" t="s">
        <v>234</v>
      </c>
      <c r="K19" s="84" t="s">
        <v>235</v>
      </c>
      <c r="L19" s="84" t="s">
        <v>236</v>
      </c>
      <c r="M19" s="93">
        <v>1.68</v>
      </c>
      <c r="N19" s="147"/>
      <c r="O19" s="147"/>
      <c r="P19" s="147"/>
      <c r="Q19" s="147"/>
      <c r="R19" s="147"/>
      <c r="S19" s="147"/>
      <c r="T19" s="153"/>
      <c r="U19" s="155"/>
      <c r="V19" s="153"/>
      <c r="W19" s="147"/>
      <c r="X19" s="147"/>
      <c r="Y19" s="147"/>
      <c r="Z19" s="147"/>
      <c r="AA19" s="147"/>
      <c r="AB19" s="153"/>
      <c r="AC19" s="147"/>
      <c r="AD19" s="147"/>
      <c r="AE19" s="153"/>
      <c r="AF19" s="147"/>
      <c r="AG19" s="147"/>
      <c r="AH19" s="147"/>
      <c r="AI19" s="147"/>
      <c r="AJ19" s="147"/>
      <c r="AK19" s="151"/>
    </row>
    <row r="20" spans="1:37" ht="72" x14ac:dyDescent="0.25">
      <c r="A20" s="1"/>
      <c r="B20" s="152" t="s">
        <v>257</v>
      </c>
      <c r="C20" s="147" t="s">
        <v>258</v>
      </c>
      <c r="D20" s="147"/>
      <c r="E20" s="147"/>
      <c r="F20" s="147" t="s">
        <v>258</v>
      </c>
      <c r="G20" s="147"/>
      <c r="H20" s="147" t="s">
        <v>93</v>
      </c>
      <c r="I20" s="147" t="s">
        <v>93</v>
      </c>
      <c r="J20" s="84" t="s">
        <v>226</v>
      </c>
      <c r="K20" s="84" t="s">
        <v>227</v>
      </c>
      <c r="L20" s="84" t="s">
        <v>169</v>
      </c>
      <c r="M20" s="92">
        <v>1700</v>
      </c>
      <c r="N20" s="147" t="s">
        <v>97</v>
      </c>
      <c r="O20" s="147" t="s">
        <v>123</v>
      </c>
      <c r="P20" s="147" t="s">
        <v>229</v>
      </c>
      <c r="Q20" s="147" t="s">
        <v>100</v>
      </c>
      <c r="R20" s="147" t="s">
        <v>230</v>
      </c>
      <c r="S20" s="147" t="s">
        <v>102</v>
      </c>
      <c r="T20" s="153">
        <v>2150500</v>
      </c>
      <c r="U20" s="155" t="s">
        <v>231</v>
      </c>
      <c r="V20" s="153">
        <v>2150500</v>
      </c>
      <c r="W20" s="147" t="s">
        <v>231</v>
      </c>
      <c r="X20" s="147" t="s">
        <v>231</v>
      </c>
      <c r="Y20" s="147" t="s">
        <v>231</v>
      </c>
      <c r="Z20" s="147" t="s">
        <v>231</v>
      </c>
      <c r="AA20" s="147" t="s">
        <v>231</v>
      </c>
      <c r="AB20" s="154">
        <v>379500</v>
      </c>
      <c r="AC20" s="147" t="s">
        <v>104</v>
      </c>
      <c r="AD20" s="147" t="s">
        <v>231</v>
      </c>
      <c r="AE20" s="153">
        <v>2150500</v>
      </c>
      <c r="AF20" s="147" t="s">
        <v>231</v>
      </c>
      <c r="AG20" s="147" t="s">
        <v>231</v>
      </c>
      <c r="AH20" s="147" t="s">
        <v>255</v>
      </c>
      <c r="AI20" s="147" t="s">
        <v>256</v>
      </c>
      <c r="AJ20" s="147"/>
      <c r="AK20" s="147" t="s">
        <v>430</v>
      </c>
    </row>
    <row r="21" spans="1:37" ht="60" x14ac:dyDescent="0.25">
      <c r="A21" s="1"/>
      <c r="B21" s="152"/>
      <c r="C21" s="147"/>
      <c r="D21" s="147"/>
      <c r="E21" s="147"/>
      <c r="F21" s="147"/>
      <c r="G21" s="147"/>
      <c r="H21" s="147"/>
      <c r="I21" s="147"/>
      <c r="J21" s="84" t="s">
        <v>234</v>
      </c>
      <c r="K21" s="84" t="s">
        <v>235</v>
      </c>
      <c r="L21" s="84" t="s">
        <v>236</v>
      </c>
      <c r="M21" s="84">
        <v>4.7</v>
      </c>
      <c r="N21" s="147"/>
      <c r="O21" s="147"/>
      <c r="P21" s="147"/>
      <c r="Q21" s="147"/>
      <c r="R21" s="147"/>
      <c r="S21" s="147"/>
      <c r="T21" s="153"/>
      <c r="U21" s="155"/>
      <c r="V21" s="153"/>
      <c r="W21" s="147"/>
      <c r="X21" s="147"/>
      <c r="Y21" s="147"/>
      <c r="Z21" s="147"/>
      <c r="AA21" s="147"/>
      <c r="AB21" s="154"/>
      <c r="AC21" s="147"/>
      <c r="AD21" s="147"/>
      <c r="AE21" s="153"/>
      <c r="AF21" s="147"/>
      <c r="AG21" s="147"/>
      <c r="AH21" s="147"/>
      <c r="AI21" s="147"/>
      <c r="AJ21" s="147"/>
      <c r="AK21" s="147"/>
    </row>
    <row r="22" spans="1:37" ht="127.5" customHeight="1" x14ac:dyDescent="0.25">
      <c r="A22" s="1"/>
      <c r="B22" s="57" t="s">
        <v>403</v>
      </c>
      <c r="C22" s="84" t="s">
        <v>318</v>
      </c>
      <c r="D22" s="147"/>
      <c r="E22" s="147"/>
      <c r="F22" s="84" t="s">
        <v>318</v>
      </c>
      <c r="G22" s="147"/>
      <c r="H22" s="84" t="s">
        <v>93</v>
      </c>
      <c r="I22" s="84" t="s">
        <v>93</v>
      </c>
      <c r="J22" s="84" t="s">
        <v>320</v>
      </c>
      <c r="K22" s="84" t="s">
        <v>321</v>
      </c>
      <c r="L22" s="84" t="s">
        <v>181</v>
      </c>
      <c r="M22" s="92">
        <v>1</v>
      </c>
      <c r="N22" s="84" t="s">
        <v>97</v>
      </c>
      <c r="O22" s="84" t="s">
        <v>112</v>
      </c>
      <c r="P22" s="84" t="s">
        <v>229</v>
      </c>
      <c r="Q22" s="84" t="s">
        <v>100</v>
      </c>
      <c r="R22" s="84" t="s">
        <v>230</v>
      </c>
      <c r="S22" s="84" t="s">
        <v>102</v>
      </c>
      <c r="T22" s="95">
        <v>396162</v>
      </c>
      <c r="U22" s="92" t="s">
        <v>231</v>
      </c>
      <c r="V22" s="95">
        <v>396162</v>
      </c>
      <c r="W22" s="84" t="s">
        <v>231</v>
      </c>
      <c r="X22" s="84" t="s">
        <v>231</v>
      </c>
      <c r="Y22" s="84" t="s">
        <v>231</v>
      </c>
      <c r="Z22" s="84" t="s">
        <v>231</v>
      </c>
      <c r="AA22" s="84" t="s">
        <v>231</v>
      </c>
      <c r="AB22" s="95">
        <v>69911</v>
      </c>
      <c r="AC22" s="84" t="s">
        <v>104</v>
      </c>
      <c r="AD22" s="84" t="s">
        <v>231</v>
      </c>
      <c r="AE22" s="95">
        <v>396162</v>
      </c>
      <c r="AF22" s="84" t="s">
        <v>231</v>
      </c>
      <c r="AG22" s="84" t="s">
        <v>231</v>
      </c>
      <c r="AH22" s="84" t="s">
        <v>342</v>
      </c>
      <c r="AI22" s="84" t="s">
        <v>404</v>
      </c>
      <c r="AJ22" s="99">
        <v>45412</v>
      </c>
      <c r="AK22" s="107" t="s">
        <v>430</v>
      </c>
    </row>
    <row r="23" spans="1:37" ht="136.5" customHeight="1" x14ac:dyDescent="0.25">
      <c r="A23" s="1"/>
      <c r="B23" s="57" t="s">
        <v>317</v>
      </c>
      <c r="C23" s="84" t="s">
        <v>319</v>
      </c>
      <c r="D23" s="147"/>
      <c r="E23" s="147"/>
      <c r="F23" s="84" t="s">
        <v>319</v>
      </c>
      <c r="G23" s="147"/>
      <c r="H23" s="84" t="s">
        <v>93</v>
      </c>
      <c r="I23" s="84" t="s">
        <v>93</v>
      </c>
      <c r="J23" s="84" t="s">
        <v>320</v>
      </c>
      <c r="K23" s="84" t="s">
        <v>321</v>
      </c>
      <c r="L23" s="84" t="s">
        <v>181</v>
      </c>
      <c r="M23" s="92">
        <v>2</v>
      </c>
      <c r="N23" s="84" t="s">
        <v>97</v>
      </c>
      <c r="O23" s="84" t="s">
        <v>123</v>
      </c>
      <c r="P23" s="84" t="s">
        <v>229</v>
      </c>
      <c r="Q23" s="84" t="s">
        <v>100</v>
      </c>
      <c r="R23" s="84" t="s">
        <v>230</v>
      </c>
      <c r="S23" s="84" t="s">
        <v>102</v>
      </c>
      <c r="T23" s="95">
        <v>776942</v>
      </c>
      <c r="U23" s="92" t="s">
        <v>231</v>
      </c>
      <c r="V23" s="95">
        <v>776942</v>
      </c>
      <c r="W23" s="84" t="s">
        <v>231</v>
      </c>
      <c r="X23" s="84" t="s">
        <v>231</v>
      </c>
      <c r="Y23" s="84" t="s">
        <v>231</v>
      </c>
      <c r="Z23" s="84" t="s">
        <v>231</v>
      </c>
      <c r="AA23" s="84" t="s">
        <v>231</v>
      </c>
      <c r="AB23" s="93">
        <v>137108</v>
      </c>
      <c r="AC23" s="84" t="s">
        <v>104</v>
      </c>
      <c r="AD23" s="84" t="s">
        <v>231</v>
      </c>
      <c r="AE23" s="95">
        <v>776942</v>
      </c>
      <c r="AF23" s="84" t="s">
        <v>231</v>
      </c>
      <c r="AG23" s="84" t="s">
        <v>231</v>
      </c>
      <c r="AH23" s="84" t="s">
        <v>404</v>
      </c>
      <c r="AI23" s="84" t="s">
        <v>256</v>
      </c>
      <c r="AJ23" s="57"/>
      <c r="AK23" s="107" t="s">
        <v>430</v>
      </c>
    </row>
    <row r="24" spans="1:37" ht="87" customHeight="1" x14ac:dyDescent="0.25">
      <c r="A24" s="1"/>
      <c r="B24" s="152" t="s">
        <v>405</v>
      </c>
      <c r="C24" s="147" t="s">
        <v>406</v>
      </c>
      <c r="D24" s="147"/>
      <c r="E24" s="147"/>
      <c r="F24" s="147" t="s">
        <v>406</v>
      </c>
      <c r="G24" s="147"/>
      <c r="H24" s="150" t="s">
        <v>93</v>
      </c>
      <c r="I24" s="150" t="s">
        <v>93</v>
      </c>
      <c r="J24" s="84" t="s">
        <v>226</v>
      </c>
      <c r="K24" s="84" t="s">
        <v>227</v>
      </c>
      <c r="L24" s="84" t="s">
        <v>169</v>
      </c>
      <c r="M24" s="92">
        <v>1000</v>
      </c>
      <c r="N24" s="147" t="s">
        <v>97</v>
      </c>
      <c r="O24" s="147" t="s">
        <v>112</v>
      </c>
      <c r="P24" s="147" t="s">
        <v>229</v>
      </c>
      <c r="Q24" s="147" t="s">
        <v>100</v>
      </c>
      <c r="R24" s="147" t="s">
        <v>230</v>
      </c>
      <c r="S24" s="147" t="s">
        <v>102</v>
      </c>
      <c r="T24" s="154">
        <v>256223</v>
      </c>
      <c r="U24" s="155" t="s">
        <v>231</v>
      </c>
      <c r="V24" s="154">
        <v>256223</v>
      </c>
      <c r="W24" s="147" t="s">
        <v>231</v>
      </c>
      <c r="X24" s="147" t="s">
        <v>231</v>
      </c>
      <c r="Y24" s="147" t="s">
        <v>231</v>
      </c>
      <c r="Z24" s="147" t="s">
        <v>231</v>
      </c>
      <c r="AA24" s="147" t="s">
        <v>231</v>
      </c>
      <c r="AB24" s="153">
        <v>45216</v>
      </c>
      <c r="AC24" s="147" t="s">
        <v>104</v>
      </c>
      <c r="AD24" s="147" t="s">
        <v>231</v>
      </c>
      <c r="AE24" s="154">
        <v>256223</v>
      </c>
      <c r="AF24" s="147" t="s">
        <v>231</v>
      </c>
      <c r="AG24" s="147" t="s">
        <v>231</v>
      </c>
      <c r="AH24" s="147" t="s">
        <v>255</v>
      </c>
      <c r="AI24" s="147" t="s">
        <v>256</v>
      </c>
      <c r="AJ24" s="152"/>
      <c r="AK24" s="147" t="s">
        <v>430</v>
      </c>
    </row>
    <row r="25" spans="1:37" ht="66.75" customHeight="1" x14ac:dyDescent="0.25">
      <c r="A25" s="1"/>
      <c r="B25" s="152"/>
      <c r="C25" s="147"/>
      <c r="D25" s="147"/>
      <c r="E25" s="147"/>
      <c r="F25" s="147"/>
      <c r="G25" s="147"/>
      <c r="H25" s="151"/>
      <c r="I25" s="151"/>
      <c r="J25" s="84" t="s">
        <v>234</v>
      </c>
      <c r="K25" s="84" t="s">
        <v>235</v>
      </c>
      <c r="L25" s="84" t="s">
        <v>236</v>
      </c>
      <c r="M25" s="84">
        <v>6.5000000000000002E-2</v>
      </c>
      <c r="N25" s="147"/>
      <c r="O25" s="147"/>
      <c r="P25" s="147"/>
      <c r="Q25" s="147"/>
      <c r="R25" s="147"/>
      <c r="S25" s="147"/>
      <c r="T25" s="154"/>
      <c r="U25" s="155"/>
      <c r="V25" s="154"/>
      <c r="W25" s="147"/>
      <c r="X25" s="147"/>
      <c r="Y25" s="147"/>
      <c r="Z25" s="147"/>
      <c r="AA25" s="147"/>
      <c r="AB25" s="153"/>
      <c r="AC25" s="147"/>
      <c r="AD25" s="147"/>
      <c r="AE25" s="154"/>
      <c r="AF25" s="147"/>
      <c r="AG25" s="147"/>
      <c r="AH25" s="147"/>
      <c r="AI25" s="147"/>
      <c r="AJ25" s="152"/>
      <c r="AK25" s="147"/>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59" t="s">
        <v>24</v>
      </c>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row>
  </sheetData>
  <mergeCells count="292">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S14:S15"/>
    <mergeCell ref="T14:T15"/>
    <mergeCell ref="U14:U15"/>
    <mergeCell ref="V14:V15"/>
    <mergeCell ref="W14:W15"/>
    <mergeCell ref="N14:N15"/>
    <mergeCell ref="O14:O15"/>
    <mergeCell ref="P14:P15"/>
    <mergeCell ref="Q14:Q15"/>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B24:B25"/>
    <mergeCell ref="C24:C25"/>
    <mergeCell ref="F24:F25"/>
    <mergeCell ref="H24:H25"/>
    <mergeCell ref="I24:I25"/>
    <mergeCell ref="N24:N25"/>
    <mergeCell ref="B20:B21"/>
    <mergeCell ref="C20:C21"/>
    <mergeCell ref="F20:F21"/>
    <mergeCell ref="H20:H21"/>
    <mergeCell ref="I20:I21"/>
    <mergeCell ref="N20:N21"/>
    <mergeCell ref="O24:O25"/>
    <mergeCell ref="P24:P25"/>
    <mergeCell ref="Q24:Q25"/>
    <mergeCell ref="R24:R25"/>
    <mergeCell ref="S24:S25"/>
    <mergeCell ref="T24:T25"/>
    <mergeCell ref="U24:U25"/>
    <mergeCell ref="V24:V25"/>
    <mergeCell ref="W24:W25"/>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AK24:AK25"/>
    <mergeCell ref="AK3:AK4"/>
    <mergeCell ref="AK6:AK7"/>
    <mergeCell ref="AK8:AK9"/>
    <mergeCell ref="AK10:AK11"/>
    <mergeCell ref="AK12:AK13"/>
    <mergeCell ref="AK14:AK15"/>
    <mergeCell ref="AK16:AK17"/>
    <mergeCell ref="AK18:AK19"/>
    <mergeCell ref="AK20:AK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
  <sheetViews>
    <sheetView topLeftCell="O20" zoomScale="60" zoomScaleNormal="60" workbookViewId="0">
      <selection activeCell="AL21" sqref="AL21:AL23"/>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56" t="s">
        <v>40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57" t="s">
        <v>0</v>
      </c>
      <c r="C3" s="157" t="s">
        <v>1</v>
      </c>
      <c r="D3" s="157" t="s">
        <v>28</v>
      </c>
      <c r="E3" s="157" t="s">
        <v>29</v>
      </c>
      <c r="F3" s="157" t="s">
        <v>30</v>
      </c>
      <c r="G3" s="157" t="s">
        <v>3</v>
      </c>
      <c r="H3" s="157" t="s">
        <v>4</v>
      </c>
      <c r="I3" s="157" t="s">
        <v>5</v>
      </c>
      <c r="J3" s="158" t="s">
        <v>6</v>
      </c>
      <c r="K3" s="158"/>
      <c r="L3" s="158"/>
      <c r="M3" s="158"/>
      <c r="N3" s="148" t="s">
        <v>47</v>
      </c>
      <c r="O3" s="157" t="s">
        <v>31</v>
      </c>
      <c r="P3" s="165" t="s">
        <v>42</v>
      </c>
      <c r="Q3" s="165" t="s">
        <v>32</v>
      </c>
      <c r="R3" s="165" t="s">
        <v>37</v>
      </c>
      <c r="S3" s="165" t="s">
        <v>33</v>
      </c>
      <c r="T3" s="157" t="s">
        <v>55</v>
      </c>
      <c r="U3" s="157" t="s">
        <v>57</v>
      </c>
      <c r="V3" s="158" t="s">
        <v>59</v>
      </c>
      <c r="W3" s="158"/>
      <c r="X3" s="158"/>
      <c r="Y3" s="158"/>
      <c r="Z3" s="158"/>
      <c r="AA3" s="158"/>
      <c r="AB3" s="157" t="s">
        <v>69</v>
      </c>
      <c r="AC3" s="160" t="s">
        <v>75</v>
      </c>
      <c r="AD3" s="162" t="s">
        <v>77</v>
      </c>
      <c r="AE3" s="163"/>
      <c r="AF3" s="164"/>
      <c r="AG3" s="148" t="s">
        <v>27</v>
      </c>
      <c r="AH3" s="148" t="s">
        <v>36</v>
      </c>
      <c r="AI3" s="157" t="s">
        <v>34</v>
      </c>
      <c r="AJ3" s="148" t="s">
        <v>35</v>
      </c>
      <c r="AK3" s="132" t="s">
        <v>399</v>
      </c>
      <c r="AL3" s="132" t="s">
        <v>408</v>
      </c>
    </row>
    <row r="4" spans="1:38" ht="168.95" customHeight="1" x14ac:dyDescent="0.25">
      <c r="A4" s="1"/>
      <c r="B4" s="157"/>
      <c r="C4" s="157"/>
      <c r="D4" s="157"/>
      <c r="E4" s="157"/>
      <c r="F4" s="157"/>
      <c r="G4" s="157"/>
      <c r="H4" s="157"/>
      <c r="I4" s="157"/>
      <c r="J4" s="3" t="s">
        <v>7</v>
      </c>
      <c r="K4" s="3" t="s">
        <v>8</v>
      </c>
      <c r="L4" s="3" t="s">
        <v>9</v>
      </c>
      <c r="M4" s="11" t="s">
        <v>10</v>
      </c>
      <c r="N4" s="149"/>
      <c r="O4" s="157"/>
      <c r="P4" s="165"/>
      <c r="Q4" s="165"/>
      <c r="R4" s="165"/>
      <c r="S4" s="165"/>
      <c r="T4" s="157"/>
      <c r="U4" s="157"/>
      <c r="V4" s="3" t="s">
        <v>61</v>
      </c>
      <c r="W4" s="3" t="s">
        <v>62</v>
      </c>
      <c r="X4" s="3" t="s">
        <v>15</v>
      </c>
      <c r="Y4" s="3" t="s">
        <v>63</v>
      </c>
      <c r="Z4" s="3" t="s">
        <v>60</v>
      </c>
      <c r="AA4" s="3" t="s">
        <v>25</v>
      </c>
      <c r="AB4" s="157"/>
      <c r="AC4" s="161"/>
      <c r="AD4" s="3" t="s">
        <v>16</v>
      </c>
      <c r="AE4" s="3" t="s">
        <v>17</v>
      </c>
      <c r="AF4" s="3" t="s">
        <v>26</v>
      </c>
      <c r="AG4" s="149"/>
      <c r="AH4" s="149"/>
      <c r="AI4" s="157"/>
      <c r="AJ4" s="149"/>
      <c r="AK4" s="132"/>
      <c r="AL4" s="13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26" x14ac:dyDescent="0.25">
      <c r="A6" s="1"/>
      <c r="B6" s="168" t="s">
        <v>282</v>
      </c>
      <c r="C6" s="168" t="s">
        <v>283</v>
      </c>
      <c r="D6" s="168" t="s">
        <v>384</v>
      </c>
      <c r="E6" s="168" t="s">
        <v>284</v>
      </c>
      <c r="F6" s="168" t="s">
        <v>285</v>
      </c>
      <c r="G6" s="168" t="s">
        <v>286</v>
      </c>
      <c r="H6" s="168" t="s">
        <v>93</v>
      </c>
      <c r="I6" s="203" t="s">
        <v>287</v>
      </c>
      <c r="J6" s="68" t="s">
        <v>288</v>
      </c>
      <c r="K6" s="68" t="s">
        <v>289</v>
      </c>
      <c r="L6" s="68" t="s">
        <v>143</v>
      </c>
      <c r="M6" s="68">
        <v>313</v>
      </c>
      <c r="N6" s="219" t="s">
        <v>290</v>
      </c>
      <c r="O6" s="206" t="s">
        <v>291</v>
      </c>
      <c r="P6" s="180" t="s">
        <v>292</v>
      </c>
      <c r="Q6" s="180" t="s">
        <v>100</v>
      </c>
      <c r="R6" s="180" t="s">
        <v>101</v>
      </c>
      <c r="S6" s="180" t="s">
        <v>102</v>
      </c>
      <c r="T6" s="168">
        <v>790000</v>
      </c>
      <c r="U6" s="168">
        <v>790000</v>
      </c>
      <c r="V6" s="168">
        <v>790000</v>
      </c>
      <c r="W6" s="168" t="s">
        <v>231</v>
      </c>
      <c r="X6" s="168" t="s">
        <v>231</v>
      </c>
      <c r="Y6" s="168" t="s">
        <v>231</v>
      </c>
      <c r="Z6" s="168" t="s">
        <v>231</v>
      </c>
      <c r="AA6" s="180" t="s">
        <v>231</v>
      </c>
      <c r="AB6" s="168">
        <v>790000</v>
      </c>
      <c r="AC6" s="180" t="s">
        <v>293</v>
      </c>
      <c r="AD6" s="180" t="s">
        <v>231</v>
      </c>
      <c r="AE6" s="180" t="s">
        <v>231</v>
      </c>
      <c r="AF6" s="180">
        <v>790000</v>
      </c>
      <c r="AG6" s="180" t="s">
        <v>231</v>
      </c>
      <c r="AH6" s="183" t="s">
        <v>336</v>
      </c>
      <c r="AI6" s="183" t="s">
        <v>380</v>
      </c>
      <c r="AJ6" s="177">
        <v>45530</v>
      </c>
      <c r="AK6" s="229" t="s">
        <v>400</v>
      </c>
      <c r="AL6" s="171" t="s">
        <v>231</v>
      </c>
    </row>
    <row r="7" spans="1:38" ht="94.5" x14ac:dyDescent="0.25">
      <c r="A7" s="1"/>
      <c r="B7" s="169"/>
      <c r="C7" s="169"/>
      <c r="D7" s="169"/>
      <c r="E7" s="169"/>
      <c r="F7" s="169"/>
      <c r="G7" s="169"/>
      <c r="H7" s="169"/>
      <c r="I7" s="204"/>
      <c r="J7" s="68" t="s">
        <v>295</v>
      </c>
      <c r="K7" s="68" t="s">
        <v>296</v>
      </c>
      <c r="L7" s="68" t="s">
        <v>297</v>
      </c>
      <c r="M7" s="68">
        <v>1134</v>
      </c>
      <c r="N7" s="219"/>
      <c r="O7" s="207"/>
      <c r="P7" s="181"/>
      <c r="Q7" s="181"/>
      <c r="R7" s="181"/>
      <c r="S7" s="181"/>
      <c r="T7" s="169"/>
      <c r="U7" s="169"/>
      <c r="V7" s="169"/>
      <c r="W7" s="169"/>
      <c r="X7" s="169"/>
      <c r="Y7" s="169"/>
      <c r="Z7" s="169"/>
      <c r="AA7" s="181"/>
      <c r="AB7" s="169"/>
      <c r="AC7" s="181"/>
      <c r="AD7" s="181"/>
      <c r="AE7" s="181"/>
      <c r="AF7" s="181"/>
      <c r="AG7" s="181"/>
      <c r="AH7" s="184"/>
      <c r="AI7" s="184"/>
      <c r="AJ7" s="178"/>
      <c r="AK7" s="229"/>
      <c r="AL7" s="171"/>
    </row>
    <row r="8" spans="1:38" ht="141.75" x14ac:dyDescent="0.25">
      <c r="A8" s="1"/>
      <c r="B8" s="169"/>
      <c r="C8" s="169"/>
      <c r="D8" s="169"/>
      <c r="E8" s="169"/>
      <c r="F8" s="169"/>
      <c r="G8" s="169"/>
      <c r="H8" s="169"/>
      <c r="I8" s="204"/>
      <c r="J8" s="68" t="s">
        <v>385</v>
      </c>
      <c r="K8" s="68" t="s">
        <v>298</v>
      </c>
      <c r="L8" s="68" t="s">
        <v>143</v>
      </c>
      <c r="M8" s="68">
        <v>878</v>
      </c>
      <c r="N8" s="219"/>
      <c r="O8" s="207"/>
      <c r="P8" s="181"/>
      <c r="Q8" s="181"/>
      <c r="R8" s="181"/>
      <c r="S8" s="181"/>
      <c r="T8" s="169"/>
      <c r="U8" s="169"/>
      <c r="V8" s="169"/>
      <c r="W8" s="169"/>
      <c r="X8" s="169"/>
      <c r="Y8" s="169"/>
      <c r="Z8" s="169"/>
      <c r="AA8" s="181"/>
      <c r="AB8" s="169"/>
      <c r="AC8" s="181"/>
      <c r="AD8" s="181"/>
      <c r="AE8" s="181"/>
      <c r="AF8" s="181"/>
      <c r="AG8" s="181"/>
      <c r="AH8" s="184"/>
      <c r="AI8" s="184"/>
      <c r="AJ8" s="178"/>
      <c r="AK8" s="229"/>
      <c r="AL8" s="171"/>
    </row>
    <row r="9" spans="1:38" ht="79.5" thickBot="1" x14ac:dyDescent="0.3">
      <c r="A9" s="1"/>
      <c r="B9" s="170"/>
      <c r="C9" s="170"/>
      <c r="D9" s="169"/>
      <c r="E9" s="169"/>
      <c r="F9" s="170"/>
      <c r="G9" s="169"/>
      <c r="H9" s="170"/>
      <c r="I9" s="205"/>
      <c r="J9" s="68" t="s">
        <v>299</v>
      </c>
      <c r="K9" s="68" t="s">
        <v>300</v>
      </c>
      <c r="L9" s="68" t="s">
        <v>301</v>
      </c>
      <c r="M9" s="68">
        <v>1950</v>
      </c>
      <c r="N9" s="219"/>
      <c r="O9" s="208"/>
      <c r="P9" s="181"/>
      <c r="Q9" s="181"/>
      <c r="R9" s="181"/>
      <c r="S9" s="181"/>
      <c r="T9" s="170"/>
      <c r="U9" s="170"/>
      <c r="V9" s="170"/>
      <c r="W9" s="170"/>
      <c r="X9" s="170"/>
      <c r="Y9" s="170"/>
      <c r="Z9" s="170"/>
      <c r="AA9" s="182"/>
      <c r="AB9" s="170"/>
      <c r="AC9" s="182"/>
      <c r="AD9" s="182"/>
      <c r="AE9" s="182"/>
      <c r="AF9" s="182"/>
      <c r="AG9" s="182"/>
      <c r="AH9" s="185"/>
      <c r="AI9" s="185"/>
      <c r="AJ9" s="179"/>
      <c r="AK9" s="229"/>
      <c r="AL9" s="171"/>
    </row>
    <row r="10" spans="1:38" ht="126" x14ac:dyDescent="0.25">
      <c r="A10" s="1"/>
      <c r="B10" s="168" t="s">
        <v>302</v>
      </c>
      <c r="C10" s="168" t="s">
        <v>303</v>
      </c>
      <c r="D10" s="169"/>
      <c r="E10" s="169"/>
      <c r="F10" s="168" t="s">
        <v>304</v>
      </c>
      <c r="G10" s="169"/>
      <c r="H10" s="168" t="s">
        <v>93</v>
      </c>
      <c r="I10" s="203" t="s">
        <v>287</v>
      </c>
      <c r="J10" s="68" t="s">
        <v>305</v>
      </c>
      <c r="K10" s="68" t="s">
        <v>298</v>
      </c>
      <c r="L10" s="68" t="s">
        <v>143</v>
      </c>
      <c r="M10" s="69" t="s">
        <v>386</v>
      </c>
      <c r="N10" s="219"/>
      <c r="O10" s="206" t="s">
        <v>306</v>
      </c>
      <c r="P10" s="181"/>
      <c r="Q10" s="181"/>
      <c r="R10" s="181"/>
      <c r="S10" s="181"/>
      <c r="T10" s="168">
        <v>1654677</v>
      </c>
      <c r="U10" s="168" t="s">
        <v>563</v>
      </c>
      <c r="V10" s="168" t="s">
        <v>563</v>
      </c>
      <c r="W10" s="168" t="s">
        <v>231</v>
      </c>
      <c r="X10" s="168" t="s">
        <v>231</v>
      </c>
      <c r="Y10" s="168" t="s">
        <v>231</v>
      </c>
      <c r="Z10" s="168" t="s">
        <v>231</v>
      </c>
      <c r="AA10" s="180" t="s">
        <v>231</v>
      </c>
      <c r="AB10" s="217">
        <v>30843101</v>
      </c>
      <c r="AC10" s="180" t="s">
        <v>293</v>
      </c>
      <c r="AD10" s="180" t="s">
        <v>231</v>
      </c>
      <c r="AE10" s="180" t="s">
        <v>231</v>
      </c>
      <c r="AF10" s="180" t="s">
        <v>563</v>
      </c>
      <c r="AG10" s="180" t="s">
        <v>231</v>
      </c>
      <c r="AH10" s="188" t="s">
        <v>381</v>
      </c>
      <c r="AI10" s="188" t="s">
        <v>272</v>
      </c>
      <c r="AJ10" s="172">
        <v>45371</v>
      </c>
      <c r="AK10" s="229" t="s">
        <v>400</v>
      </c>
      <c r="AL10" s="171" t="s">
        <v>231</v>
      </c>
    </row>
    <row r="11" spans="1:38" ht="126" x14ac:dyDescent="0.25">
      <c r="A11" s="1"/>
      <c r="B11" s="169"/>
      <c r="C11" s="169"/>
      <c r="D11" s="169"/>
      <c r="E11" s="169"/>
      <c r="F11" s="169"/>
      <c r="G11" s="169"/>
      <c r="H11" s="169"/>
      <c r="I11" s="204"/>
      <c r="J11" s="68" t="s">
        <v>308</v>
      </c>
      <c r="K11" s="68" t="s">
        <v>309</v>
      </c>
      <c r="L11" s="68" t="s">
        <v>310</v>
      </c>
      <c r="M11" s="68">
        <v>7.617</v>
      </c>
      <c r="N11" s="219"/>
      <c r="O11" s="207"/>
      <c r="P11" s="181"/>
      <c r="Q11" s="181"/>
      <c r="R11" s="181"/>
      <c r="S11" s="181"/>
      <c r="T11" s="169"/>
      <c r="U11" s="169"/>
      <c r="V11" s="169"/>
      <c r="W11" s="169"/>
      <c r="X11" s="169"/>
      <c r="Y11" s="169"/>
      <c r="Z11" s="169"/>
      <c r="AA11" s="181"/>
      <c r="AB11" s="218"/>
      <c r="AC11" s="181"/>
      <c r="AD11" s="181"/>
      <c r="AE11" s="181"/>
      <c r="AF11" s="181"/>
      <c r="AG11" s="181"/>
      <c r="AH11" s="189"/>
      <c r="AI11" s="189"/>
      <c r="AJ11" s="173"/>
      <c r="AK11" s="229"/>
      <c r="AL11" s="171"/>
    </row>
    <row r="12" spans="1:38" ht="78.75" x14ac:dyDescent="0.25">
      <c r="A12" s="1"/>
      <c r="B12" s="169"/>
      <c r="C12" s="169"/>
      <c r="D12" s="169"/>
      <c r="E12" s="169"/>
      <c r="F12" s="169"/>
      <c r="G12" s="169"/>
      <c r="H12" s="169"/>
      <c r="I12" s="204"/>
      <c r="J12" s="68" t="s">
        <v>299</v>
      </c>
      <c r="K12" s="68" t="s">
        <v>300</v>
      </c>
      <c r="L12" s="68" t="s">
        <v>301</v>
      </c>
      <c r="M12" s="68">
        <v>82</v>
      </c>
      <c r="N12" s="219"/>
      <c r="O12" s="207"/>
      <c r="P12" s="181"/>
      <c r="Q12" s="181"/>
      <c r="R12" s="181"/>
      <c r="S12" s="181"/>
      <c r="T12" s="169"/>
      <c r="U12" s="169"/>
      <c r="V12" s="169"/>
      <c r="W12" s="169"/>
      <c r="X12" s="169"/>
      <c r="Y12" s="169"/>
      <c r="Z12" s="169"/>
      <c r="AA12" s="181"/>
      <c r="AB12" s="218"/>
      <c r="AC12" s="181"/>
      <c r="AD12" s="181"/>
      <c r="AE12" s="181"/>
      <c r="AF12" s="181"/>
      <c r="AG12" s="181"/>
      <c r="AH12" s="189"/>
      <c r="AI12" s="189"/>
      <c r="AJ12" s="173"/>
      <c r="AK12" s="229"/>
      <c r="AL12" s="171"/>
    </row>
    <row r="13" spans="1:38" ht="126" x14ac:dyDescent="0.25">
      <c r="A13" s="1"/>
      <c r="B13" s="168" t="s">
        <v>311</v>
      </c>
      <c r="C13" s="168" t="s">
        <v>312</v>
      </c>
      <c r="D13" s="169"/>
      <c r="E13" s="169"/>
      <c r="F13" s="168" t="s">
        <v>312</v>
      </c>
      <c r="G13" s="169"/>
      <c r="H13" s="168" t="s">
        <v>93</v>
      </c>
      <c r="I13" s="203" t="s">
        <v>287</v>
      </c>
      <c r="J13" s="68" t="s">
        <v>288</v>
      </c>
      <c r="K13" s="68" t="s">
        <v>289</v>
      </c>
      <c r="L13" s="68" t="s">
        <v>143</v>
      </c>
      <c r="M13" s="68">
        <v>3230</v>
      </c>
      <c r="N13" s="219"/>
      <c r="O13" s="206" t="s">
        <v>313</v>
      </c>
      <c r="P13" s="181"/>
      <c r="Q13" s="181"/>
      <c r="R13" s="181"/>
      <c r="S13" s="181"/>
      <c r="T13" s="168">
        <v>1142368</v>
      </c>
      <c r="U13" s="168">
        <v>1142368</v>
      </c>
      <c r="V13" s="168">
        <v>1142368</v>
      </c>
      <c r="W13" s="168" t="s">
        <v>231</v>
      </c>
      <c r="X13" s="168" t="s">
        <v>231</v>
      </c>
      <c r="Y13" s="168" t="s">
        <v>231</v>
      </c>
      <c r="Z13" s="168" t="s">
        <v>231</v>
      </c>
      <c r="AA13" s="180" t="s">
        <v>231</v>
      </c>
      <c r="AB13" s="168">
        <v>1160429</v>
      </c>
      <c r="AC13" s="180" t="s">
        <v>293</v>
      </c>
      <c r="AD13" s="180" t="s">
        <v>231</v>
      </c>
      <c r="AE13" s="180" t="s">
        <v>231</v>
      </c>
      <c r="AF13" s="180">
        <v>1142368</v>
      </c>
      <c r="AG13" s="180" t="s">
        <v>231</v>
      </c>
      <c r="AH13" s="174" t="s">
        <v>336</v>
      </c>
      <c r="AI13" s="174" t="s">
        <v>380</v>
      </c>
      <c r="AJ13" s="177">
        <v>45530</v>
      </c>
      <c r="AK13" s="229" t="s">
        <v>400</v>
      </c>
      <c r="AL13" s="171" t="s">
        <v>231</v>
      </c>
    </row>
    <row r="14" spans="1:38" ht="94.5" x14ac:dyDescent="0.25">
      <c r="A14" s="1"/>
      <c r="B14" s="169"/>
      <c r="C14" s="169"/>
      <c r="D14" s="169"/>
      <c r="E14" s="169"/>
      <c r="F14" s="169"/>
      <c r="G14" s="169"/>
      <c r="H14" s="169"/>
      <c r="I14" s="204"/>
      <c r="J14" s="68" t="s">
        <v>295</v>
      </c>
      <c r="K14" s="68" t="s">
        <v>296</v>
      </c>
      <c r="L14" s="68" t="s">
        <v>297</v>
      </c>
      <c r="M14" s="68">
        <v>264</v>
      </c>
      <c r="N14" s="219"/>
      <c r="O14" s="207"/>
      <c r="P14" s="181"/>
      <c r="Q14" s="181"/>
      <c r="R14" s="181"/>
      <c r="S14" s="181"/>
      <c r="T14" s="169"/>
      <c r="U14" s="169"/>
      <c r="V14" s="169"/>
      <c r="W14" s="169"/>
      <c r="X14" s="169"/>
      <c r="Y14" s="169"/>
      <c r="Z14" s="169"/>
      <c r="AA14" s="181"/>
      <c r="AB14" s="169"/>
      <c r="AC14" s="181"/>
      <c r="AD14" s="181"/>
      <c r="AE14" s="181"/>
      <c r="AF14" s="181"/>
      <c r="AG14" s="181"/>
      <c r="AH14" s="175"/>
      <c r="AI14" s="175"/>
      <c r="AJ14" s="178"/>
      <c r="AK14" s="229"/>
      <c r="AL14" s="171"/>
    </row>
    <row r="15" spans="1:38" ht="126" x14ac:dyDescent="0.25">
      <c r="A15" s="1"/>
      <c r="B15" s="169"/>
      <c r="C15" s="169"/>
      <c r="D15" s="169"/>
      <c r="E15" s="169"/>
      <c r="F15" s="169"/>
      <c r="G15" s="169"/>
      <c r="H15" s="169"/>
      <c r="I15" s="204"/>
      <c r="J15" s="68" t="s">
        <v>305</v>
      </c>
      <c r="K15" s="68" t="s">
        <v>298</v>
      </c>
      <c r="L15" s="68" t="s">
        <v>143</v>
      </c>
      <c r="M15" s="68">
        <v>126</v>
      </c>
      <c r="N15" s="219"/>
      <c r="O15" s="207"/>
      <c r="P15" s="181"/>
      <c r="Q15" s="181"/>
      <c r="R15" s="181"/>
      <c r="S15" s="181"/>
      <c r="T15" s="169"/>
      <c r="U15" s="169"/>
      <c r="V15" s="169"/>
      <c r="W15" s="169"/>
      <c r="X15" s="169"/>
      <c r="Y15" s="169"/>
      <c r="Z15" s="169"/>
      <c r="AA15" s="181"/>
      <c r="AB15" s="169"/>
      <c r="AC15" s="181"/>
      <c r="AD15" s="181"/>
      <c r="AE15" s="181"/>
      <c r="AF15" s="181"/>
      <c r="AG15" s="181"/>
      <c r="AH15" s="175"/>
      <c r="AI15" s="175"/>
      <c r="AJ15" s="178"/>
      <c r="AK15" s="229"/>
      <c r="AL15" s="171"/>
    </row>
    <row r="16" spans="1:38" ht="126" x14ac:dyDescent="0.25">
      <c r="A16" s="1"/>
      <c r="B16" s="169"/>
      <c r="C16" s="169"/>
      <c r="D16" s="169"/>
      <c r="E16" s="169"/>
      <c r="F16" s="169"/>
      <c r="G16" s="169"/>
      <c r="H16" s="169"/>
      <c r="I16" s="204"/>
      <c r="J16" s="68" t="s">
        <v>308</v>
      </c>
      <c r="K16" s="68" t="s">
        <v>309</v>
      </c>
      <c r="L16" s="68" t="s">
        <v>310</v>
      </c>
      <c r="M16" s="68">
        <v>4.97</v>
      </c>
      <c r="N16" s="219"/>
      <c r="O16" s="207"/>
      <c r="P16" s="181"/>
      <c r="Q16" s="181"/>
      <c r="R16" s="181"/>
      <c r="S16" s="181"/>
      <c r="T16" s="169"/>
      <c r="U16" s="169"/>
      <c r="V16" s="169"/>
      <c r="W16" s="169"/>
      <c r="X16" s="169"/>
      <c r="Y16" s="169"/>
      <c r="Z16" s="169"/>
      <c r="AA16" s="181"/>
      <c r="AB16" s="169"/>
      <c r="AC16" s="181"/>
      <c r="AD16" s="181"/>
      <c r="AE16" s="181"/>
      <c r="AF16" s="181"/>
      <c r="AG16" s="181"/>
      <c r="AH16" s="175"/>
      <c r="AI16" s="175"/>
      <c r="AJ16" s="178"/>
      <c r="AK16" s="229"/>
      <c r="AL16" s="171"/>
    </row>
    <row r="17" spans="1:38" ht="78.75" x14ac:dyDescent="0.25">
      <c r="A17" s="1"/>
      <c r="B17" s="170"/>
      <c r="C17" s="170"/>
      <c r="D17" s="169"/>
      <c r="E17" s="169"/>
      <c r="F17" s="170"/>
      <c r="G17" s="169"/>
      <c r="H17" s="170"/>
      <c r="I17" s="205"/>
      <c r="J17" s="68" t="s">
        <v>299</v>
      </c>
      <c r="K17" s="68" t="s">
        <v>300</v>
      </c>
      <c r="L17" s="68" t="s">
        <v>301</v>
      </c>
      <c r="M17" s="68">
        <v>126</v>
      </c>
      <c r="N17" s="219"/>
      <c r="O17" s="208"/>
      <c r="P17" s="181"/>
      <c r="Q17" s="181"/>
      <c r="R17" s="181"/>
      <c r="S17" s="181"/>
      <c r="T17" s="170"/>
      <c r="U17" s="170"/>
      <c r="V17" s="170"/>
      <c r="W17" s="170"/>
      <c r="X17" s="170"/>
      <c r="Y17" s="170"/>
      <c r="Z17" s="170"/>
      <c r="AA17" s="182"/>
      <c r="AB17" s="170"/>
      <c r="AC17" s="182"/>
      <c r="AD17" s="182"/>
      <c r="AE17" s="182"/>
      <c r="AF17" s="182"/>
      <c r="AG17" s="182"/>
      <c r="AH17" s="176"/>
      <c r="AI17" s="176"/>
      <c r="AJ17" s="179"/>
      <c r="AK17" s="229"/>
      <c r="AL17" s="171"/>
    </row>
    <row r="18" spans="1:38" ht="126" x14ac:dyDescent="0.25">
      <c r="A18" s="1"/>
      <c r="B18" s="168" t="s">
        <v>314</v>
      </c>
      <c r="C18" s="168" t="s">
        <v>315</v>
      </c>
      <c r="D18" s="169"/>
      <c r="E18" s="169"/>
      <c r="F18" s="168" t="s">
        <v>315</v>
      </c>
      <c r="G18" s="169"/>
      <c r="H18" s="168" t="s">
        <v>93</v>
      </c>
      <c r="I18" s="203" t="s">
        <v>287</v>
      </c>
      <c r="J18" s="68" t="s">
        <v>305</v>
      </c>
      <c r="K18" s="68" t="s">
        <v>298</v>
      </c>
      <c r="L18" s="68" t="s">
        <v>143</v>
      </c>
      <c r="M18" s="68">
        <v>126</v>
      </c>
      <c r="N18" s="219"/>
      <c r="O18" s="206" t="s">
        <v>316</v>
      </c>
      <c r="P18" s="181"/>
      <c r="Q18" s="181"/>
      <c r="R18" s="181"/>
      <c r="S18" s="181"/>
      <c r="T18" s="168">
        <v>419850</v>
      </c>
      <c r="U18" s="168">
        <v>419850</v>
      </c>
      <c r="V18" s="168">
        <v>419850</v>
      </c>
      <c r="W18" s="168" t="s">
        <v>231</v>
      </c>
      <c r="X18" s="168" t="s">
        <v>231</v>
      </c>
      <c r="Y18" s="168" t="s">
        <v>231</v>
      </c>
      <c r="Z18" s="168" t="s">
        <v>231</v>
      </c>
      <c r="AA18" s="180" t="s">
        <v>231</v>
      </c>
      <c r="AB18" s="168">
        <v>775050</v>
      </c>
      <c r="AC18" s="180" t="s">
        <v>293</v>
      </c>
      <c r="AD18" s="180" t="s">
        <v>231</v>
      </c>
      <c r="AE18" s="180" t="s">
        <v>231</v>
      </c>
      <c r="AF18" s="180">
        <v>419850</v>
      </c>
      <c r="AG18" s="180" t="s">
        <v>231</v>
      </c>
      <c r="AH18" s="188" t="s">
        <v>382</v>
      </c>
      <c r="AI18" s="188" t="s">
        <v>383</v>
      </c>
      <c r="AJ18" s="172">
        <v>45371</v>
      </c>
      <c r="AK18" s="229" t="s">
        <v>400</v>
      </c>
      <c r="AL18" s="171" t="s">
        <v>231</v>
      </c>
    </row>
    <row r="19" spans="1:38" ht="126" x14ac:dyDescent="0.25">
      <c r="A19" s="1"/>
      <c r="B19" s="169"/>
      <c r="C19" s="169"/>
      <c r="D19" s="169"/>
      <c r="E19" s="169"/>
      <c r="F19" s="169"/>
      <c r="G19" s="169"/>
      <c r="H19" s="169"/>
      <c r="I19" s="204"/>
      <c r="J19" s="68" t="s">
        <v>308</v>
      </c>
      <c r="K19" s="68" t="s">
        <v>309</v>
      </c>
      <c r="L19" s="68" t="s">
        <v>310</v>
      </c>
      <c r="M19" s="68">
        <v>1.6</v>
      </c>
      <c r="N19" s="219"/>
      <c r="O19" s="207"/>
      <c r="P19" s="181"/>
      <c r="Q19" s="181"/>
      <c r="R19" s="181"/>
      <c r="S19" s="181"/>
      <c r="T19" s="169"/>
      <c r="U19" s="169"/>
      <c r="V19" s="169"/>
      <c r="W19" s="169"/>
      <c r="X19" s="169"/>
      <c r="Y19" s="169"/>
      <c r="Z19" s="169"/>
      <c r="AA19" s="181"/>
      <c r="AB19" s="169"/>
      <c r="AC19" s="181"/>
      <c r="AD19" s="181"/>
      <c r="AE19" s="181"/>
      <c r="AF19" s="181"/>
      <c r="AG19" s="181"/>
      <c r="AH19" s="189"/>
      <c r="AI19" s="189"/>
      <c r="AJ19" s="173"/>
      <c r="AK19" s="229"/>
      <c r="AL19" s="171"/>
    </row>
    <row r="20" spans="1:38" ht="78.75" x14ac:dyDescent="0.25">
      <c r="A20" s="1"/>
      <c r="B20" s="170"/>
      <c r="C20" s="170"/>
      <c r="D20" s="170"/>
      <c r="E20" s="170"/>
      <c r="F20" s="170"/>
      <c r="G20" s="170"/>
      <c r="H20" s="170"/>
      <c r="I20" s="205"/>
      <c r="J20" s="68" t="s">
        <v>299</v>
      </c>
      <c r="K20" s="68" t="s">
        <v>300</v>
      </c>
      <c r="L20" s="68" t="s">
        <v>301</v>
      </c>
      <c r="M20" s="68">
        <v>347</v>
      </c>
      <c r="N20" s="219"/>
      <c r="O20" s="208"/>
      <c r="P20" s="182"/>
      <c r="Q20" s="182"/>
      <c r="R20" s="182"/>
      <c r="S20" s="182"/>
      <c r="T20" s="170"/>
      <c r="U20" s="170"/>
      <c r="V20" s="170"/>
      <c r="W20" s="170"/>
      <c r="X20" s="170"/>
      <c r="Y20" s="170"/>
      <c r="Z20" s="170"/>
      <c r="AA20" s="182"/>
      <c r="AB20" s="170"/>
      <c r="AC20" s="182"/>
      <c r="AD20" s="182"/>
      <c r="AE20" s="182"/>
      <c r="AF20" s="182"/>
      <c r="AG20" s="182"/>
      <c r="AH20" s="190"/>
      <c r="AI20" s="190"/>
      <c r="AJ20" s="187"/>
      <c r="AK20" s="229"/>
      <c r="AL20" s="171"/>
    </row>
    <row r="21" spans="1:38" ht="51" x14ac:dyDescent="0.25">
      <c r="B21" s="212" t="s">
        <v>327</v>
      </c>
      <c r="C21" s="213" t="s">
        <v>328</v>
      </c>
      <c r="D21" s="213" t="s">
        <v>329</v>
      </c>
      <c r="E21" s="213" t="s">
        <v>330</v>
      </c>
      <c r="F21" s="213" t="s">
        <v>328</v>
      </c>
      <c r="G21" s="213" t="s">
        <v>331</v>
      </c>
      <c r="H21" s="213" t="s">
        <v>93</v>
      </c>
      <c r="I21" s="213" t="s">
        <v>93</v>
      </c>
      <c r="J21" s="55" t="s">
        <v>332</v>
      </c>
      <c r="K21" s="55" t="s">
        <v>333</v>
      </c>
      <c r="L21" s="55" t="s">
        <v>334</v>
      </c>
      <c r="M21" s="55">
        <v>4495</v>
      </c>
      <c r="N21" s="214" t="s">
        <v>290</v>
      </c>
      <c r="O21" s="214" t="s">
        <v>335</v>
      </c>
      <c r="P21" s="226" t="s">
        <v>292</v>
      </c>
      <c r="Q21" s="226" t="s">
        <v>100</v>
      </c>
      <c r="R21" s="226" t="s">
        <v>101</v>
      </c>
      <c r="S21" s="226" t="s">
        <v>102</v>
      </c>
      <c r="T21" s="191">
        <v>3481539</v>
      </c>
      <c r="U21" s="191">
        <v>3481539</v>
      </c>
      <c r="V21" s="191">
        <v>3481539</v>
      </c>
      <c r="W21" s="191" t="s">
        <v>231</v>
      </c>
      <c r="X21" s="191" t="s">
        <v>231</v>
      </c>
      <c r="Y21" s="191" t="s">
        <v>231</v>
      </c>
      <c r="Z21" s="191" t="s">
        <v>231</v>
      </c>
      <c r="AA21" s="200" t="s">
        <v>231</v>
      </c>
      <c r="AB21" s="191">
        <v>614390</v>
      </c>
      <c r="AC21" s="209" t="s">
        <v>293</v>
      </c>
      <c r="AD21" s="209" t="s">
        <v>231</v>
      </c>
      <c r="AE21" s="209" t="s">
        <v>231</v>
      </c>
      <c r="AF21" s="209">
        <v>3481539</v>
      </c>
      <c r="AG21" s="226" t="s">
        <v>231</v>
      </c>
      <c r="AH21" s="194" t="s">
        <v>307</v>
      </c>
      <c r="AI21" s="194" t="s">
        <v>562</v>
      </c>
      <c r="AJ21" s="197">
        <v>45432</v>
      </c>
      <c r="AK21" s="230" t="s">
        <v>401</v>
      </c>
      <c r="AL21" s="171" t="s">
        <v>231</v>
      </c>
    </row>
    <row r="22" spans="1:38" ht="63.75" x14ac:dyDescent="0.25">
      <c r="B22" s="212"/>
      <c r="C22" s="213"/>
      <c r="D22" s="213"/>
      <c r="E22" s="213"/>
      <c r="F22" s="213"/>
      <c r="G22" s="213"/>
      <c r="H22" s="213"/>
      <c r="I22" s="213"/>
      <c r="J22" s="55" t="s">
        <v>337</v>
      </c>
      <c r="K22" s="55" t="s">
        <v>338</v>
      </c>
      <c r="L22" s="55" t="s">
        <v>339</v>
      </c>
      <c r="M22" s="56">
        <v>4007929</v>
      </c>
      <c r="N22" s="215"/>
      <c r="O22" s="215"/>
      <c r="P22" s="227"/>
      <c r="Q22" s="227"/>
      <c r="R22" s="227"/>
      <c r="S22" s="227"/>
      <c r="T22" s="192"/>
      <c r="U22" s="192"/>
      <c r="V22" s="192"/>
      <c r="W22" s="192"/>
      <c r="X22" s="192"/>
      <c r="Y22" s="192"/>
      <c r="Z22" s="192"/>
      <c r="AA22" s="201"/>
      <c r="AB22" s="192"/>
      <c r="AC22" s="210"/>
      <c r="AD22" s="210"/>
      <c r="AE22" s="210"/>
      <c r="AF22" s="210"/>
      <c r="AG22" s="227"/>
      <c r="AH22" s="195"/>
      <c r="AI22" s="195"/>
      <c r="AJ22" s="198"/>
      <c r="AK22" s="230"/>
      <c r="AL22" s="171"/>
    </row>
    <row r="23" spans="1:38" ht="89.25" x14ac:dyDescent="0.25">
      <c r="B23" s="212"/>
      <c r="C23" s="213"/>
      <c r="D23" s="213"/>
      <c r="E23" s="213"/>
      <c r="F23" s="213"/>
      <c r="G23" s="213"/>
      <c r="H23" s="213"/>
      <c r="I23" s="213"/>
      <c r="J23" s="55" t="s">
        <v>340</v>
      </c>
      <c r="K23" s="55" t="s">
        <v>341</v>
      </c>
      <c r="L23" s="55" t="s">
        <v>181</v>
      </c>
      <c r="M23" s="55">
        <v>1</v>
      </c>
      <c r="N23" s="216"/>
      <c r="O23" s="216"/>
      <c r="P23" s="228"/>
      <c r="Q23" s="228"/>
      <c r="R23" s="228"/>
      <c r="S23" s="228"/>
      <c r="T23" s="193"/>
      <c r="U23" s="193"/>
      <c r="V23" s="193"/>
      <c r="W23" s="193"/>
      <c r="X23" s="193"/>
      <c r="Y23" s="193"/>
      <c r="Z23" s="193"/>
      <c r="AA23" s="202"/>
      <c r="AB23" s="193"/>
      <c r="AC23" s="211"/>
      <c r="AD23" s="211"/>
      <c r="AE23" s="211"/>
      <c r="AF23" s="211"/>
      <c r="AG23" s="228"/>
      <c r="AH23" s="196"/>
      <c r="AI23" s="196"/>
      <c r="AJ23" s="199"/>
      <c r="AK23" s="230"/>
      <c r="AL23" s="171"/>
    </row>
    <row r="24" spans="1:38" ht="76.5" x14ac:dyDescent="0.25">
      <c r="B24" s="225" t="s">
        <v>387</v>
      </c>
      <c r="C24" s="220" t="s">
        <v>388</v>
      </c>
      <c r="D24" s="220" t="s">
        <v>389</v>
      </c>
      <c r="E24" s="220" t="s">
        <v>390</v>
      </c>
      <c r="F24" s="220" t="s">
        <v>388</v>
      </c>
      <c r="G24" s="220" t="s">
        <v>391</v>
      </c>
      <c r="H24" s="220" t="s">
        <v>93</v>
      </c>
      <c r="I24" s="220" t="s">
        <v>93</v>
      </c>
      <c r="J24" s="70" t="s">
        <v>392</v>
      </c>
      <c r="K24" s="70" t="s">
        <v>393</v>
      </c>
      <c r="L24" s="70" t="s">
        <v>143</v>
      </c>
      <c r="M24" s="71">
        <v>30415</v>
      </c>
      <c r="N24" s="220" t="s">
        <v>97</v>
      </c>
      <c r="O24" s="220" t="s">
        <v>112</v>
      </c>
      <c r="P24" s="220" t="s">
        <v>292</v>
      </c>
      <c r="Q24" s="220" t="s">
        <v>100</v>
      </c>
      <c r="R24" s="220" t="s">
        <v>101</v>
      </c>
      <c r="S24" s="220" t="s">
        <v>102</v>
      </c>
      <c r="T24" s="222">
        <v>2061375</v>
      </c>
      <c r="U24" s="224">
        <v>2061375</v>
      </c>
      <c r="V24" s="224">
        <v>2061375</v>
      </c>
      <c r="W24" s="220" t="s">
        <v>231</v>
      </c>
      <c r="X24" s="220" t="s">
        <v>231</v>
      </c>
      <c r="Y24" s="220" t="s">
        <v>231</v>
      </c>
      <c r="Z24" s="220" t="s">
        <v>231</v>
      </c>
      <c r="AA24" s="220" t="s">
        <v>231</v>
      </c>
      <c r="AB24" s="231">
        <v>363773</v>
      </c>
      <c r="AC24" s="220" t="s">
        <v>293</v>
      </c>
      <c r="AD24" s="220" t="s">
        <v>231</v>
      </c>
      <c r="AE24" s="224" t="s">
        <v>231</v>
      </c>
      <c r="AF24" s="233">
        <v>2061375</v>
      </c>
      <c r="AG24" s="220" t="s">
        <v>231</v>
      </c>
      <c r="AH24" s="235" t="s">
        <v>394</v>
      </c>
      <c r="AI24" s="235" t="s">
        <v>398</v>
      </c>
      <c r="AJ24" s="235"/>
      <c r="AK24" s="230" t="s">
        <v>402</v>
      </c>
      <c r="AL24" s="186">
        <v>45559</v>
      </c>
    </row>
    <row r="25" spans="1:38" ht="102" x14ac:dyDescent="0.25">
      <c r="B25" s="223"/>
      <c r="C25" s="221"/>
      <c r="D25" s="221"/>
      <c r="E25" s="221"/>
      <c r="F25" s="221"/>
      <c r="G25" s="221"/>
      <c r="H25" s="221"/>
      <c r="I25" s="221"/>
      <c r="J25" s="70" t="s">
        <v>395</v>
      </c>
      <c r="K25" s="70" t="s">
        <v>396</v>
      </c>
      <c r="L25" s="70" t="s">
        <v>397</v>
      </c>
      <c r="M25" s="71">
        <v>5</v>
      </c>
      <c r="N25" s="221"/>
      <c r="O25" s="221"/>
      <c r="P25" s="221"/>
      <c r="Q25" s="221"/>
      <c r="R25" s="221"/>
      <c r="S25" s="221"/>
      <c r="T25" s="223"/>
      <c r="U25" s="221"/>
      <c r="V25" s="221"/>
      <c r="W25" s="221"/>
      <c r="X25" s="221"/>
      <c r="Y25" s="221"/>
      <c r="Z25" s="221"/>
      <c r="AA25" s="221"/>
      <c r="AB25" s="232"/>
      <c r="AC25" s="221"/>
      <c r="AD25" s="221"/>
      <c r="AE25" s="221"/>
      <c r="AF25" s="234"/>
      <c r="AG25" s="221"/>
      <c r="AH25" s="236"/>
      <c r="AI25" s="236"/>
      <c r="AJ25" s="236"/>
      <c r="AK25" s="230"/>
      <c r="AL25" s="171"/>
    </row>
  </sheetData>
  <mergeCells count="202">
    <mergeCell ref="AK3:AK4"/>
    <mergeCell ref="AK6:AK9"/>
    <mergeCell ref="AK10:AK12"/>
    <mergeCell ref="AK13:AK17"/>
    <mergeCell ref="AK18:AK20"/>
    <mergeCell ref="AK21:AK23"/>
    <mergeCell ref="AK24:AK25"/>
    <mergeCell ref="X24:X25"/>
    <mergeCell ref="Y24:Y25"/>
    <mergeCell ref="Z24:Z25"/>
    <mergeCell ref="AA24:AA25"/>
    <mergeCell ref="AB24:AB25"/>
    <mergeCell ref="AC24:AC25"/>
    <mergeCell ref="AD24:AD25"/>
    <mergeCell ref="AE24:AE25"/>
    <mergeCell ref="AF24:AF25"/>
    <mergeCell ref="AJ6:AJ9"/>
    <mergeCell ref="AA10:AA12"/>
    <mergeCell ref="AG24:AG25"/>
    <mergeCell ref="AH24:AH25"/>
    <mergeCell ref="AI24:AI25"/>
    <mergeCell ref="AJ24:AJ25"/>
    <mergeCell ref="AJ3:AJ4"/>
    <mergeCell ref="AG21:AG23"/>
    <mergeCell ref="V18:V20"/>
    <mergeCell ref="U6:U9"/>
    <mergeCell ref="U10:U12"/>
    <mergeCell ref="O10:O12"/>
    <mergeCell ref="T10:T12"/>
    <mergeCell ref="W24:W25"/>
    <mergeCell ref="B24:B25"/>
    <mergeCell ref="C24:C25"/>
    <mergeCell ref="D24:D25"/>
    <mergeCell ref="E24:E25"/>
    <mergeCell ref="F24:F25"/>
    <mergeCell ref="G24:G25"/>
    <mergeCell ref="H24:H25"/>
    <mergeCell ref="I24:I25"/>
    <mergeCell ref="N24:N25"/>
    <mergeCell ref="V24:V25"/>
    <mergeCell ref="O21:O23"/>
    <mergeCell ref="P21:P23"/>
    <mergeCell ref="Q21:Q23"/>
    <mergeCell ref="R21:R23"/>
    <mergeCell ref="S21:S23"/>
    <mergeCell ref="T21:T23"/>
    <mergeCell ref="U21:U23"/>
    <mergeCell ref="V21:V23"/>
    <mergeCell ref="T6:T9"/>
    <mergeCell ref="S3:S4"/>
    <mergeCell ref="O24:O25"/>
    <mergeCell ref="P24:P25"/>
    <mergeCell ref="Q24:Q25"/>
    <mergeCell ref="R24:R25"/>
    <mergeCell ref="S24:S25"/>
    <mergeCell ref="T24:T25"/>
    <mergeCell ref="U24:U25"/>
    <mergeCell ref="T18:T20"/>
    <mergeCell ref="U18:U20"/>
    <mergeCell ref="Q3:Q4"/>
    <mergeCell ref="R3:R4"/>
    <mergeCell ref="AI6:AI9"/>
    <mergeCell ref="V10:V12"/>
    <mergeCell ref="W10:W12"/>
    <mergeCell ref="X10:X12"/>
    <mergeCell ref="Y10:Y12"/>
    <mergeCell ref="Z10:Z12"/>
    <mergeCell ref="F10:F12"/>
    <mergeCell ref="H10:H12"/>
    <mergeCell ref="I10:I12"/>
    <mergeCell ref="AC10:AC12"/>
    <mergeCell ref="AD10:AD12"/>
    <mergeCell ref="AE10:AE12"/>
    <mergeCell ref="AF10:AF12"/>
    <mergeCell ref="AG10:AG12"/>
    <mergeCell ref="AH10:AH12"/>
    <mergeCell ref="AI10:AI12"/>
    <mergeCell ref="G6:G20"/>
    <mergeCell ref="N6:N20"/>
    <mergeCell ref="P6:P20"/>
    <mergeCell ref="Q6:Q20"/>
    <mergeCell ref="R6:R20"/>
    <mergeCell ref="S6:S20"/>
    <mergeCell ref="AG13:AG17"/>
    <mergeCell ref="AH13:AH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AB10:AB12"/>
    <mergeCell ref="Y13:Y17"/>
    <mergeCell ref="AB13:AB17"/>
    <mergeCell ref="AC13:AC17"/>
    <mergeCell ref="AD13:AD17"/>
    <mergeCell ref="AE13:AE17"/>
    <mergeCell ref="AF13:AF17"/>
    <mergeCell ref="Z13:Z17"/>
    <mergeCell ref="AA13:AA17"/>
    <mergeCell ref="AB21:AB23"/>
    <mergeCell ref="AC21:AC23"/>
    <mergeCell ref="AD21:AD23"/>
    <mergeCell ref="AE21:AE23"/>
    <mergeCell ref="AF21:AF23"/>
    <mergeCell ref="B21:B23"/>
    <mergeCell ref="C21:C23"/>
    <mergeCell ref="D21:D23"/>
    <mergeCell ref="E21:E23"/>
    <mergeCell ref="F21:F23"/>
    <mergeCell ref="G21:G23"/>
    <mergeCell ref="H21:H23"/>
    <mergeCell ref="I21:I23"/>
    <mergeCell ref="N21:N23"/>
    <mergeCell ref="B13:B17"/>
    <mergeCell ref="C13:C17"/>
    <mergeCell ref="F13:F17"/>
    <mergeCell ref="H13:H17"/>
    <mergeCell ref="I13:I17"/>
    <mergeCell ref="O13:O17"/>
    <mergeCell ref="T13:T17"/>
    <mergeCell ref="U13:U17"/>
    <mergeCell ref="V13:V17"/>
    <mergeCell ref="D6:D20"/>
    <mergeCell ref="E6:E20"/>
    <mergeCell ref="B18:B20"/>
    <mergeCell ref="B6:B9"/>
    <mergeCell ref="C6:C9"/>
    <mergeCell ref="I6:I9"/>
    <mergeCell ref="O6:O9"/>
    <mergeCell ref="B10:B12"/>
    <mergeCell ref="C18:C20"/>
    <mergeCell ref="F18:F20"/>
    <mergeCell ref="H18:H20"/>
    <mergeCell ref="I18:I20"/>
    <mergeCell ref="O18:O20"/>
    <mergeCell ref="V6:V9"/>
    <mergeCell ref="H6:H9"/>
    <mergeCell ref="AL21:AL23"/>
    <mergeCell ref="AL24:AL25"/>
    <mergeCell ref="AJ18:AJ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W21:W23"/>
    <mergeCell ref="AH21:AH23"/>
    <mergeCell ref="AI21:AI23"/>
    <mergeCell ref="AJ21:AJ23"/>
    <mergeCell ref="X21:X23"/>
    <mergeCell ref="Y21:Y23"/>
    <mergeCell ref="Z21:Z23"/>
    <mergeCell ref="AA21:AA23"/>
    <mergeCell ref="F6:F9"/>
    <mergeCell ref="C10:C12"/>
    <mergeCell ref="AL3:AL4"/>
    <mergeCell ref="AL6:AL9"/>
    <mergeCell ref="AL10:AL12"/>
    <mergeCell ref="AL13:AL17"/>
    <mergeCell ref="AL18:AL20"/>
    <mergeCell ref="AJ10:AJ12"/>
    <mergeCell ref="AI13:AI17"/>
    <mergeCell ref="AJ13:AJ17"/>
    <mergeCell ref="W13:W17"/>
    <mergeCell ref="X13:X17"/>
    <mergeCell ref="X6:X9"/>
    <mergeCell ref="Y6:Y9"/>
    <mergeCell ref="Z6:Z9"/>
    <mergeCell ref="AA6:AA9"/>
    <mergeCell ref="AG6:AG9"/>
    <mergeCell ref="AH6:AH9"/>
    <mergeCell ref="AB6:AB9"/>
    <mergeCell ref="AC6:AC9"/>
    <mergeCell ref="AD6:AD9"/>
    <mergeCell ref="AE6:AE9"/>
    <mergeCell ref="AF6:AF9"/>
    <mergeCell ref="W6:W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6CD-5433-4D4E-B0DE-F44BF6E3D261}">
  <sheetPr>
    <pageSetUpPr fitToPage="1"/>
  </sheetPr>
  <dimension ref="A1:AK175"/>
  <sheetViews>
    <sheetView tabSelected="1" zoomScaleNormal="100" workbookViewId="0">
      <pane xSplit="6" ySplit="7" topLeftCell="G147" activePane="bottomRight" state="frozen"/>
      <selection activeCell="A8" sqref="A8"/>
      <selection pane="topRight" activeCell="G8" sqref="G8"/>
      <selection pane="bottomLeft" activeCell="A16" sqref="A16"/>
      <selection pane="bottomRight" activeCell="B149" sqref="B149:B152"/>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42" t="s">
        <v>40</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4" spans="2:36" x14ac:dyDescent="0.25">
      <c r="J4" s="139" t="s">
        <v>78</v>
      </c>
      <c r="K4" s="139"/>
      <c r="L4" s="139"/>
      <c r="M4" s="139"/>
      <c r="N4" s="139"/>
      <c r="O4" s="139"/>
      <c r="P4" s="15"/>
      <c r="Q4" s="15"/>
      <c r="R4" s="15"/>
      <c r="S4" s="15"/>
    </row>
    <row r="5" spans="2:36" x14ac:dyDescent="0.25">
      <c r="B5" s="138" t="s">
        <v>0</v>
      </c>
      <c r="C5" s="138" t="s">
        <v>1</v>
      </c>
      <c r="D5" s="138" t="s">
        <v>28</v>
      </c>
      <c r="E5" s="138" t="s">
        <v>79</v>
      </c>
      <c r="F5" s="138" t="s">
        <v>30</v>
      </c>
      <c r="G5" s="138" t="s">
        <v>3</v>
      </c>
      <c r="H5" s="138" t="s">
        <v>431</v>
      </c>
      <c r="I5" s="138" t="s">
        <v>432</v>
      </c>
      <c r="J5" s="143" t="s">
        <v>6</v>
      </c>
      <c r="K5" s="143"/>
      <c r="L5" s="143"/>
      <c r="M5" s="143"/>
      <c r="N5" s="136" t="s">
        <v>47</v>
      </c>
      <c r="O5" s="138" t="s">
        <v>81</v>
      </c>
      <c r="P5" s="136" t="s">
        <v>42</v>
      </c>
      <c r="Q5" s="136" t="s">
        <v>32</v>
      </c>
      <c r="R5" s="136" t="s">
        <v>37</v>
      </c>
      <c r="S5" s="136" t="s">
        <v>33</v>
      </c>
      <c r="T5" s="138" t="s">
        <v>82</v>
      </c>
      <c r="U5" s="138" t="s">
        <v>57</v>
      </c>
      <c r="V5" s="144" t="s">
        <v>59</v>
      </c>
      <c r="W5" s="145"/>
      <c r="X5" s="145"/>
      <c r="Y5" s="145"/>
      <c r="Z5" s="145"/>
      <c r="AA5" s="146"/>
      <c r="AB5" s="138" t="s">
        <v>69</v>
      </c>
      <c r="AC5" s="136" t="s">
        <v>75</v>
      </c>
      <c r="AD5" s="133" t="s">
        <v>83</v>
      </c>
      <c r="AE5" s="134"/>
      <c r="AF5" s="135"/>
      <c r="AG5" s="136" t="s">
        <v>84</v>
      </c>
      <c r="AH5" s="138" t="s">
        <v>85</v>
      </c>
      <c r="AI5" s="138" t="s">
        <v>86</v>
      </c>
      <c r="AJ5" s="138" t="s">
        <v>35</v>
      </c>
    </row>
    <row r="6" spans="2:36" ht="108" customHeight="1" x14ac:dyDescent="0.25">
      <c r="B6" s="138"/>
      <c r="C6" s="138"/>
      <c r="D6" s="138"/>
      <c r="E6" s="138"/>
      <c r="F6" s="138"/>
      <c r="G6" s="138"/>
      <c r="H6" s="138"/>
      <c r="I6" s="138"/>
      <c r="J6" s="16" t="s">
        <v>7</v>
      </c>
      <c r="K6" s="16" t="s">
        <v>8</v>
      </c>
      <c r="L6" s="16" t="s">
        <v>9</v>
      </c>
      <c r="M6" s="16" t="s">
        <v>10</v>
      </c>
      <c r="N6" s="137"/>
      <c r="O6" s="138"/>
      <c r="P6" s="137"/>
      <c r="Q6" s="137"/>
      <c r="R6" s="137"/>
      <c r="S6" s="137"/>
      <c r="T6" s="138"/>
      <c r="U6" s="138"/>
      <c r="V6" s="16" t="s">
        <v>87</v>
      </c>
      <c r="W6" s="16" t="s">
        <v>62</v>
      </c>
      <c r="X6" s="16" t="s">
        <v>15</v>
      </c>
      <c r="Y6" s="16" t="s">
        <v>88</v>
      </c>
      <c r="Z6" s="16" t="s">
        <v>60</v>
      </c>
      <c r="AA6" s="16" t="s">
        <v>25</v>
      </c>
      <c r="AB6" s="138"/>
      <c r="AC6" s="137"/>
      <c r="AD6" s="16" t="s">
        <v>16</v>
      </c>
      <c r="AE6" s="16" t="s">
        <v>89</v>
      </c>
      <c r="AF6" s="16" t="s">
        <v>26</v>
      </c>
      <c r="AG6" s="137"/>
      <c r="AH6" s="138"/>
      <c r="AI6" s="138"/>
      <c r="AJ6" s="138"/>
    </row>
    <row r="7" spans="2:36" x14ac:dyDescent="0.25">
      <c r="B7" s="114">
        <v>1</v>
      </c>
      <c r="C7" s="114">
        <v>2</v>
      </c>
      <c r="D7" s="114">
        <v>3</v>
      </c>
      <c r="E7" s="114">
        <v>4</v>
      </c>
      <c r="F7" s="114">
        <v>5</v>
      </c>
      <c r="G7" s="114">
        <v>6</v>
      </c>
      <c r="H7" s="114">
        <v>7</v>
      </c>
      <c r="I7" s="114">
        <v>8</v>
      </c>
      <c r="J7" s="114">
        <v>9</v>
      </c>
      <c r="K7" s="114">
        <v>10</v>
      </c>
      <c r="L7" s="114">
        <v>11</v>
      </c>
      <c r="M7" s="114">
        <v>12</v>
      </c>
      <c r="N7" s="114">
        <v>13</v>
      </c>
      <c r="O7" s="114">
        <v>14</v>
      </c>
      <c r="P7" s="114">
        <v>15</v>
      </c>
      <c r="Q7" s="114">
        <v>16</v>
      </c>
      <c r="R7" s="114">
        <v>17</v>
      </c>
      <c r="S7" s="114">
        <v>18</v>
      </c>
      <c r="T7" s="114">
        <v>19</v>
      </c>
      <c r="U7" s="114">
        <v>20</v>
      </c>
      <c r="V7" s="114">
        <v>21</v>
      </c>
      <c r="W7" s="114">
        <v>22</v>
      </c>
      <c r="X7" s="114">
        <v>23</v>
      </c>
      <c r="Y7" s="114">
        <v>24</v>
      </c>
      <c r="Z7" s="114">
        <v>25</v>
      </c>
      <c r="AA7" s="114">
        <v>26</v>
      </c>
      <c r="AB7" s="114">
        <v>27</v>
      </c>
      <c r="AC7" s="114">
        <v>28</v>
      </c>
      <c r="AD7" s="114">
        <v>29</v>
      </c>
      <c r="AE7" s="114">
        <v>30</v>
      </c>
      <c r="AF7" s="114">
        <v>31</v>
      </c>
      <c r="AG7" s="114">
        <v>32</v>
      </c>
      <c r="AH7" s="114">
        <v>33</v>
      </c>
      <c r="AI7" s="114">
        <v>34</v>
      </c>
      <c r="AJ7" s="114">
        <v>35</v>
      </c>
    </row>
    <row r="8" spans="2:36" ht="15.75" thickBot="1" x14ac:dyDescent="0.3">
      <c r="B8" s="114"/>
      <c r="C8" s="114"/>
      <c r="D8" s="114"/>
      <c r="E8" s="114"/>
      <c r="F8" s="114"/>
      <c r="G8" s="115"/>
      <c r="H8" s="115"/>
      <c r="I8" s="114"/>
      <c r="J8" s="114"/>
      <c r="K8" s="114"/>
      <c r="L8" s="114"/>
      <c r="M8" s="114"/>
      <c r="N8" s="115"/>
      <c r="O8" s="116"/>
      <c r="P8" s="114"/>
      <c r="Q8" s="114"/>
      <c r="R8" s="114"/>
      <c r="S8" s="114"/>
      <c r="T8" s="117"/>
      <c r="U8" s="114"/>
      <c r="V8" s="114"/>
      <c r="W8" s="114"/>
      <c r="X8" s="114"/>
      <c r="Y8" s="114"/>
      <c r="Z8" s="114"/>
      <c r="AA8" s="114"/>
      <c r="AB8" s="114"/>
      <c r="AC8" s="114"/>
      <c r="AD8" s="114"/>
      <c r="AE8" s="114"/>
      <c r="AF8" s="114"/>
      <c r="AG8" s="114"/>
      <c r="AH8" s="114"/>
      <c r="AI8" s="114"/>
      <c r="AJ8" s="114"/>
    </row>
    <row r="9" spans="2:36" ht="38.25" x14ac:dyDescent="0.25">
      <c r="B9" s="274" t="s">
        <v>433</v>
      </c>
      <c r="C9" s="426" t="s">
        <v>434</v>
      </c>
      <c r="D9" s="426" t="s">
        <v>435</v>
      </c>
      <c r="E9" s="426" t="s">
        <v>436</v>
      </c>
      <c r="F9" s="237" t="s">
        <v>437</v>
      </c>
      <c r="G9" s="260" t="s">
        <v>438</v>
      </c>
      <c r="H9" s="237" t="s">
        <v>93</v>
      </c>
      <c r="I9" s="264" t="s">
        <v>439</v>
      </c>
      <c r="J9" s="118" t="s">
        <v>440</v>
      </c>
      <c r="K9" s="118" t="s">
        <v>441</v>
      </c>
      <c r="L9" s="118" t="s">
        <v>397</v>
      </c>
      <c r="M9" s="78">
        <v>11.52</v>
      </c>
      <c r="N9" s="260" t="s">
        <v>97</v>
      </c>
      <c r="O9" s="253" t="s">
        <v>112</v>
      </c>
      <c r="P9" s="268" t="s">
        <v>442</v>
      </c>
      <c r="Q9" s="268" t="s">
        <v>100</v>
      </c>
      <c r="R9" s="268" t="s">
        <v>101</v>
      </c>
      <c r="S9" s="268" t="s">
        <v>102</v>
      </c>
      <c r="T9" s="239">
        <f>+U9+U12+U15+U18+U21+U24</f>
        <v>3275874</v>
      </c>
      <c r="U9" s="239">
        <v>828750</v>
      </c>
      <c r="V9" s="239">
        <f>+U9</f>
        <v>828750</v>
      </c>
      <c r="W9" s="237" t="s">
        <v>103</v>
      </c>
      <c r="X9" s="237" t="s">
        <v>103</v>
      </c>
      <c r="Y9" s="237" t="s">
        <v>103</v>
      </c>
      <c r="Z9" s="237" t="s">
        <v>103</v>
      </c>
      <c r="AA9" s="237" t="s">
        <v>103</v>
      </c>
      <c r="AB9" s="239">
        <v>146250</v>
      </c>
      <c r="AC9" s="237" t="s">
        <v>104</v>
      </c>
      <c r="AD9" s="237"/>
      <c r="AE9" s="239">
        <f>U9</f>
        <v>828750</v>
      </c>
      <c r="AF9" s="237"/>
      <c r="AG9" s="237"/>
      <c r="AH9" s="237" t="s">
        <v>380</v>
      </c>
      <c r="AI9" s="237" t="s">
        <v>415</v>
      </c>
      <c r="AJ9" s="277" t="s">
        <v>439</v>
      </c>
    </row>
    <row r="10" spans="2:36" ht="25.5" x14ac:dyDescent="0.25">
      <c r="B10" s="275"/>
      <c r="C10" s="397"/>
      <c r="D10" s="397"/>
      <c r="E10" s="397"/>
      <c r="F10" s="263"/>
      <c r="G10" s="261"/>
      <c r="H10" s="263"/>
      <c r="I10" s="265"/>
      <c r="J10" s="119" t="s">
        <v>443</v>
      </c>
      <c r="K10" s="119" t="s">
        <v>444</v>
      </c>
      <c r="L10" s="119" t="s">
        <v>445</v>
      </c>
      <c r="M10" s="80">
        <v>115200</v>
      </c>
      <c r="N10" s="261"/>
      <c r="O10" s="267"/>
      <c r="P10" s="269"/>
      <c r="Q10" s="269"/>
      <c r="R10" s="269"/>
      <c r="S10" s="269"/>
      <c r="T10" s="263"/>
      <c r="U10" s="258"/>
      <c r="V10" s="258"/>
      <c r="W10" s="263"/>
      <c r="X10" s="263"/>
      <c r="Y10" s="263"/>
      <c r="Z10" s="263"/>
      <c r="AA10" s="263"/>
      <c r="AB10" s="258"/>
      <c r="AC10" s="263"/>
      <c r="AD10" s="263"/>
      <c r="AE10" s="258"/>
      <c r="AF10" s="263"/>
      <c r="AG10" s="263"/>
      <c r="AH10" s="263"/>
      <c r="AI10" s="263"/>
      <c r="AJ10" s="278"/>
    </row>
    <row r="11" spans="2:36" ht="25.5" x14ac:dyDescent="0.25">
      <c r="B11" s="275"/>
      <c r="C11" s="397"/>
      <c r="D11" s="397"/>
      <c r="E11" s="397"/>
      <c r="F11" s="271"/>
      <c r="G11" s="261"/>
      <c r="H11" s="263"/>
      <c r="I11" s="265"/>
      <c r="J11" s="119" t="s">
        <v>446</v>
      </c>
      <c r="K11" s="120" t="s">
        <v>447</v>
      </c>
      <c r="L11" s="120" t="s">
        <v>448</v>
      </c>
      <c r="M11" s="80">
        <v>1</v>
      </c>
      <c r="N11" s="261"/>
      <c r="O11" s="267"/>
      <c r="P11" s="269"/>
      <c r="Q11" s="269"/>
      <c r="R11" s="269"/>
      <c r="S11" s="269"/>
      <c r="T11" s="263"/>
      <c r="U11" s="259"/>
      <c r="V11" s="259"/>
      <c r="W11" s="271"/>
      <c r="X11" s="271"/>
      <c r="Y11" s="271"/>
      <c r="Z11" s="271"/>
      <c r="AA11" s="271"/>
      <c r="AB11" s="259"/>
      <c r="AC11" s="271"/>
      <c r="AD11" s="271"/>
      <c r="AE11" s="259"/>
      <c r="AF11" s="271"/>
      <c r="AG11" s="271"/>
      <c r="AH11" s="263"/>
      <c r="AI11" s="263"/>
      <c r="AJ11" s="278"/>
    </row>
    <row r="12" spans="2:36" ht="38.25" x14ac:dyDescent="0.25">
      <c r="B12" s="275"/>
      <c r="C12" s="397"/>
      <c r="D12" s="397"/>
      <c r="E12" s="397"/>
      <c r="F12" s="272" t="s">
        <v>449</v>
      </c>
      <c r="G12" s="261"/>
      <c r="H12" s="263"/>
      <c r="I12" s="265"/>
      <c r="J12" s="119" t="s">
        <v>440</v>
      </c>
      <c r="K12" s="119" t="s">
        <v>441</v>
      </c>
      <c r="L12" s="119" t="s">
        <v>397</v>
      </c>
      <c r="M12" s="80">
        <v>8.9099999999999999E-2</v>
      </c>
      <c r="N12" s="261"/>
      <c r="O12" s="280" t="s">
        <v>113</v>
      </c>
      <c r="P12" s="269"/>
      <c r="Q12" s="269"/>
      <c r="R12" s="269"/>
      <c r="S12" s="269"/>
      <c r="T12" s="263"/>
      <c r="U12" s="273">
        <v>255000</v>
      </c>
      <c r="V12" s="273">
        <f>+U12</f>
        <v>255000</v>
      </c>
      <c r="W12" s="272" t="s">
        <v>103</v>
      </c>
      <c r="X12" s="272" t="s">
        <v>103</v>
      </c>
      <c r="Y12" s="272" t="s">
        <v>103</v>
      </c>
      <c r="Z12" s="272" t="s">
        <v>103</v>
      </c>
      <c r="AA12" s="272" t="s">
        <v>103</v>
      </c>
      <c r="AB12" s="273">
        <v>45000</v>
      </c>
      <c r="AC12" s="272" t="s">
        <v>104</v>
      </c>
      <c r="AD12" s="272"/>
      <c r="AE12" s="273">
        <f>U12</f>
        <v>255000</v>
      </c>
      <c r="AF12" s="272"/>
      <c r="AG12" s="272"/>
      <c r="AH12" s="263"/>
      <c r="AI12" s="263"/>
      <c r="AJ12" s="278"/>
    </row>
    <row r="13" spans="2:36" ht="25.5" x14ac:dyDescent="0.25">
      <c r="B13" s="275"/>
      <c r="C13" s="397"/>
      <c r="D13" s="397"/>
      <c r="E13" s="397"/>
      <c r="F13" s="263"/>
      <c r="G13" s="261"/>
      <c r="H13" s="263"/>
      <c r="I13" s="265"/>
      <c r="J13" s="119" t="s">
        <v>443</v>
      </c>
      <c r="K13" s="119" t="s">
        <v>444</v>
      </c>
      <c r="L13" s="119" t="s">
        <v>445</v>
      </c>
      <c r="M13" s="80">
        <v>891</v>
      </c>
      <c r="N13" s="261"/>
      <c r="O13" s="267"/>
      <c r="P13" s="269"/>
      <c r="Q13" s="269"/>
      <c r="R13" s="269"/>
      <c r="S13" s="269"/>
      <c r="T13" s="263"/>
      <c r="U13" s="258"/>
      <c r="V13" s="258"/>
      <c r="W13" s="263"/>
      <c r="X13" s="263"/>
      <c r="Y13" s="263"/>
      <c r="Z13" s="263"/>
      <c r="AA13" s="263"/>
      <c r="AB13" s="258"/>
      <c r="AC13" s="263"/>
      <c r="AD13" s="263"/>
      <c r="AE13" s="258"/>
      <c r="AF13" s="263"/>
      <c r="AG13" s="263"/>
      <c r="AH13" s="263"/>
      <c r="AI13" s="263"/>
      <c r="AJ13" s="278"/>
    </row>
    <row r="14" spans="2:36" ht="25.5" x14ac:dyDescent="0.25">
      <c r="B14" s="275"/>
      <c r="C14" s="397"/>
      <c r="D14" s="397"/>
      <c r="E14" s="397"/>
      <c r="F14" s="271"/>
      <c r="G14" s="261"/>
      <c r="H14" s="263"/>
      <c r="I14" s="265"/>
      <c r="J14" s="119" t="s">
        <v>446</v>
      </c>
      <c r="K14" s="120" t="s">
        <v>447</v>
      </c>
      <c r="L14" s="120" t="s">
        <v>448</v>
      </c>
      <c r="M14" s="80">
        <v>1</v>
      </c>
      <c r="N14" s="261"/>
      <c r="O14" s="267"/>
      <c r="P14" s="269"/>
      <c r="Q14" s="269"/>
      <c r="R14" s="269"/>
      <c r="S14" s="269"/>
      <c r="T14" s="263"/>
      <c r="U14" s="259"/>
      <c r="V14" s="259"/>
      <c r="W14" s="271"/>
      <c r="X14" s="271"/>
      <c r="Y14" s="271"/>
      <c r="Z14" s="271"/>
      <c r="AA14" s="271"/>
      <c r="AB14" s="259"/>
      <c r="AC14" s="271"/>
      <c r="AD14" s="271"/>
      <c r="AE14" s="259"/>
      <c r="AF14" s="271"/>
      <c r="AG14" s="271"/>
      <c r="AH14" s="263"/>
      <c r="AI14" s="263"/>
      <c r="AJ14" s="278"/>
    </row>
    <row r="15" spans="2:36" ht="38.25" x14ac:dyDescent="0.25">
      <c r="B15" s="275"/>
      <c r="C15" s="397"/>
      <c r="D15" s="397"/>
      <c r="E15" s="397"/>
      <c r="F15" s="272" t="s">
        <v>450</v>
      </c>
      <c r="G15" s="261"/>
      <c r="H15" s="263"/>
      <c r="I15" s="265"/>
      <c r="J15" s="119" t="s">
        <v>440</v>
      </c>
      <c r="K15" s="119" t="s">
        <v>441</v>
      </c>
      <c r="L15" s="119" t="s">
        <v>397</v>
      </c>
      <c r="M15" s="80">
        <v>0.65369999999999995</v>
      </c>
      <c r="N15" s="261"/>
      <c r="O15" s="280" t="s">
        <v>113</v>
      </c>
      <c r="P15" s="269"/>
      <c r="Q15" s="269"/>
      <c r="R15" s="269"/>
      <c r="S15" s="269"/>
      <c r="T15" s="263"/>
      <c r="U15" s="273">
        <v>305000</v>
      </c>
      <c r="V15" s="273">
        <f>+U15</f>
        <v>305000</v>
      </c>
      <c r="W15" s="272" t="s">
        <v>103</v>
      </c>
      <c r="X15" s="272" t="s">
        <v>103</v>
      </c>
      <c r="Y15" s="272" t="s">
        <v>103</v>
      </c>
      <c r="Z15" s="272" t="s">
        <v>103</v>
      </c>
      <c r="AA15" s="272" t="s">
        <v>103</v>
      </c>
      <c r="AB15" s="273">
        <v>53824</v>
      </c>
      <c r="AC15" s="272" t="s">
        <v>104</v>
      </c>
      <c r="AD15" s="272"/>
      <c r="AE15" s="273">
        <f>U15</f>
        <v>305000</v>
      </c>
      <c r="AF15" s="272"/>
      <c r="AG15" s="272"/>
      <c r="AH15" s="263"/>
      <c r="AI15" s="263"/>
      <c r="AJ15" s="278"/>
    </row>
    <row r="16" spans="2:36" ht="25.5" x14ac:dyDescent="0.25">
      <c r="B16" s="275"/>
      <c r="C16" s="397"/>
      <c r="D16" s="397"/>
      <c r="E16" s="397"/>
      <c r="F16" s="263"/>
      <c r="G16" s="261"/>
      <c r="H16" s="263"/>
      <c r="I16" s="265"/>
      <c r="J16" s="119" t="s">
        <v>443</v>
      </c>
      <c r="K16" s="119" t="s">
        <v>444</v>
      </c>
      <c r="L16" s="119" t="s">
        <v>445</v>
      </c>
      <c r="M16" s="80">
        <v>6537</v>
      </c>
      <c r="N16" s="261"/>
      <c r="O16" s="267"/>
      <c r="P16" s="269"/>
      <c r="Q16" s="269"/>
      <c r="R16" s="269"/>
      <c r="S16" s="269"/>
      <c r="T16" s="263"/>
      <c r="U16" s="258"/>
      <c r="V16" s="258"/>
      <c r="W16" s="263"/>
      <c r="X16" s="263"/>
      <c r="Y16" s="263"/>
      <c r="Z16" s="263"/>
      <c r="AA16" s="263"/>
      <c r="AB16" s="258"/>
      <c r="AC16" s="263"/>
      <c r="AD16" s="263"/>
      <c r="AE16" s="258"/>
      <c r="AF16" s="263"/>
      <c r="AG16" s="263"/>
      <c r="AH16" s="263"/>
      <c r="AI16" s="263"/>
      <c r="AJ16" s="278"/>
    </row>
    <row r="17" spans="2:36" ht="25.5" x14ac:dyDescent="0.25">
      <c r="B17" s="275"/>
      <c r="C17" s="397"/>
      <c r="D17" s="397"/>
      <c r="E17" s="397"/>
      <c r="F17" s="271"/>
      <c r="G17" s="261"/>
      <c r="H17" s="263"/>
      <c r="I17" s="265"/>
      <c r="J17" s="119" t="s">
        <v>446</v>
      </c>
      <c r="K17" s="120" t="s">
        <v>447</v>
      </c>
      <c r="L17" s="120" t="s">
        <v>448</v>
      </c>
      <c r="M17" s="80">
        <v>1</v>
      </c>
      <c r="N17" s="261"/>
      <c r="O17" s="267"/>
      <c r="P17" s="269"/>
      <c r="Q17" s="269"/>
      <c r="R17" s="269"/>
      <c r="S17" s="269"/>
      <c r="T17" s="263"/>
      <c r="U17" s="259"/>
      <c r="V17" s="259"/>
      <c r="W17" s="271"/>
      <c r="X17" s="271"/>
      <c r="Y17" s="271"/>
      <c r="Z17" s="271"/>
      <c r="AA17" s="271"/>
      <c r="AB17" s="259"/>
      <c r="AC17" s="271"/>
      <c r="AD17" s="271"/>
      <c r="AE17" s="259"/>
      <c r="AF17" s="271"/>
      <c r="AG17" s="271"/>
      <c r="AH17" s="263"/>
      <c r="AI17" s="263"/>
      <c r="AJ17" s="278"/>
    </row>
    <row r="18" spans="2:36" ht="38.25" x14ac:dyDescent="0.25">
      <c r="B18" s="275"/>
      <c r="C18" s="397"/>
      <c r="D18" s="397"/>
      <c r="E18" s="397"/>
      <c r="F18" s="272" t="s">
        <v>451</v>
      </c>
      <c r="G18" s="261"/>
      <c r="H18" s="263"/>
      <c r="I18" s="265"/>
      <c r="J18" s="119" t="s">
        <v>440</v>
      </c>
      <c r="K18" s="119" t="s">
        <v>441</v>
      </c>
      <c r="L18" s="119" t="s">
        <v>397</v>
      </c>
      <c r="M18" s="80">
        <v>3.2</v>
      </c>
      <c r="N18" s="261"/>
      <c r="O18" s="280" t="s">
        <v>123</v>
      </c>
      <c r="P18" s="269"/>
      <c r="Q18" s="269"/>
      <c r="R18" s="269"/>
      <c r="S18" s="269"/>
      <c r="T18" s="263"/>
      <c r="U18" s="273">
        <v>405999</v>
      </c>
      <c r="V18" s="273">
        <f>+U18</f>
        <v>405999</v>
      </c>
      <c r="W18" s="272" t="s">
        <v>103</v>
      </c>
      <c r="X18" s="272" t="s">
        <v>103</v>
      </c>
      <c r="Y18" s="272" t="s">
        <v>103</v>
      </c>
      <c r="Z18" s="272" t="s">
        <v>103</v>
      </c>
      <c r="AA18" s="272" t="s">
        <v>103</v>
      </c>
      <c r="AB18" s="273">
        <v>71647</v>
      </c>
      <c r="AC18" s="272" t="s">
        <v>104</v>
      </c>
      <c r="AD18" s="272"/>
      <c r="AE18" s="273">
        <f>U18</f>
        <v>405999</v>
      </c>
      <c r="AF18" s="272"/>
      <c r="AG18" s="272"/>
      <c r="AH18" s="263"/>
      <c r="AI18" s="263"/>
      <c r="AJ18" s="278"/>
    </row>
    <row r="19" spans="2:36" ht="25.5" x14ac:dyDescent="0.25">
      <c r="B19" s="275"/>
      <c r="C19" s="397"/>
      <c r="D19" s="397"/>
      <c r="E19" s="397"/>
      <c r="F19" s="263"/>
      <c r="G19" s="261"/>
      <c r="H19" s="263"/>
      <c r="I19" s="265"/>
      <c r="J19" s="119" t="s">
        <v>443</v>
      </c>
      <c r="K19" s="119" t="s">
        <v>444</v>
      </c>
      <c r="L19" s="119" t="s">
        <v>445</v>
      </c>
      <c r="M19" s="80">
        <v>4300</v>
      </c>
      <c r="N19" s="261"/>
      <c r="O19" s="267"/>
      <c r="P19" s="269"/>
      <c r="Q19" s="269"/>
      <c r="R19" s="269"/>
      <c r="S19" s="269"/>
      <c r="T19" s="263"/>
      <c r="U19" s="258"/>
      <c r="V19" s="258"/>
      <c r="W19" s="263"/>
      <c r="X19" s="263"/>
      <c r="Y19" s="263"/>
      <c r="Z19" s="263"/>
      <c r="AA19" s="263"/>
      <c r="AB19" s="258"/>
      <c r="AC19" s="263"/>
      <c r="AD19" s="263"/>
      <c r="AE19" s="258"/>
      <c r="AF19" s="263"/>
      <c r="AG19" s="263"/>
      <c r="AH19" s="263"/>
      <c r="AI19" s="263"/>
      <c r="AJ19" s="278"/>
    </row>
    <row r="20" spans="2:36" ht="25.5" x14ac:dyDescent="0.25">
      <c r="B20" s="275"/>
      <c r="C20" s="397"/>
      <c r="D20" s="397"/>
      <c r="E20" s="397"/>
      <c r="F20" s="271"/>
      <c r="G20" s="261"/>
      <c r="H20" s="263"/>
      <c r="I20" s="265"/>
      <c r="J20" s="119" t="s">
        <v>446</v>
      </c>
      <c r="K20" s="120" t="s">
        <v>447</v>
      </c>
      <c r="L20" s="120" t="s">
        <v>448</v>
      </c>
      <c r="M20" s="80">
        <v>1</v>
      </c>
      <c r="N20" s="261"/>
      <c r="O20" s="267"/>
      <c r="P20" s="269"/>
      <c r="Q20" s="269"/>
      <c r="R20" s="269"/>
      <c r="S20" s="269"/>
      <c r="T20" s="263"/>
      <c r="U20" s="259"/>
      <c r="V20" s="259"/>
      <c r="W20" s="271"/>
      <c r="X20" s="271"/>
      <c r="Y20" s="271"/>
      <c r="Z20" s="271"/>
      <c r="AA20" s="271"/>
      <c r="AB20" s="259"/>
      <c r="AC20" s="271"/>
      <c r="AD20" s="271"/>
      <c r="AE20" s="259"/>
      <c r="AF20" s="271"/>
      <c r="AG20" s="271"/>
      <c r="AH20" s="263"/>
      <c r="AI20" s="263"/>
      <c r="AJ20" s="278"/>
    </row>
    <row r="21" spans="2:36" ht="38.25" x14ac:dyDescent="0.25">
      <c r="B21" s="275"/>
      <c r="C21" s="397"/>
      <c r="D21" s="397"/>
      <c r="E21" s="397"/>
      <c r="F21" s="272" t="s">
        <v>452</v>
      </c>
      <c r="G21" s="261"/>
      <c r="H21" s="263"/>
      <c r="I21" s="265"/>
      <c r="J21" s="119" t="s">
        <v>440</v>
      </c>
      <c r="K21" s="119" t="s">
        <v>441</v>
      </c>
      <c r="L21" s="119" t="s">
        <v>397</v>
      </c>
      <c r="M21" s="80">
        <v>13.46</v>
      </c>
      <c r="N21" s="261"/>
      <c r="O21" s="280" t="s">
        <v>112</v>
      </c>
      <c r="P21" s="269"/>
      <c r="Q21" s="269"/>
      <c r="R21" s="269"/>
      <c r="S21" s="269"/>
      <c r="T21" s="263"/>
      <c r="U21" s="273">
        <v>801125</v>
      </c>
      <c r="V21" s="273">
        <f>+U21</f>
        <v>801125</v>
      </c>
      <c r="W21" s="272" t="s">
        <v>103</v>
      </c>
      <c r="X21" s="272" t="s">
        <v>103</v>
      </c>
      <c r="Y21" s="272" t="s">
        <v>103</v>
      </c>
      <c r="Z21" s="272" t="s">
        <v>103</v>
      </c>
      <c r="AA21" s="272" t="s">
        <v>103</v>
      </c>
      <c r="AB21" s="273">
        <v>141375</v>
      </c>
      <c r="AC21" s="272" t="s">
        <v>104</v>
      </c>
      <c r="AD21" s="272"/>
      <c r="AE21" s="273">
        <f>U21</f>
        <v>801125</v>
      </c>
      <c r="AF21" s="272"/>
      <c r="AG21" s="272"/>
      <c r="AH21" s="263"/>
      <c r="AI21" s="263"/>
      <c r="AJ21" s="278"/>
    </row>
    <row r="22" spans="2:36" ht="25.5" x14ac:dyDescent="0.25">
      <c r="B22" s="275"/>
      <c r="C22" s="397"/>
      <c r="D22" s="397"/>
      <c r="E22" s="397"/>
      <c r="F22" s="263"/>
      <c r="G22" s="261"/>
      <c r="H22" s="263"/>
      <c r="I22" s="265"/>
      <c r="J22" s="119" t="s">
        <v>443</v>
      </c>
      <c r="K22" s="119" t="s">
        <v>444</v>
      </c>
      <c r="L22" s="119" t="s">
        <v>445</v>
      </c>
      <c r="M22" s="80">
        <v>134600</v>
      </c>
      <c r="N22" s="261"/>
      <c r="O22" s="267"/>
      <c r="P22" s="269"/>
      <c r="Q22" s="269"/>
      <c r="R22" s="269"/>
      <c r="S22" s="269"/>
      <c r="T22" s="263"/>
      <c r="U22" s="258"/>
      <c r="V22" s="258"/>
      <c r="W22" s="263"/>
      <c r="X22" s="263"/>
      <c r="Y22" s="263"/>
      <c r="Z22" s="263"/>
      <c r="AA22" s="263"/>
      <c r="AB22" s="258"/>
      <c r="AC22" s="263"/>
      <c r="AD22" s="263"/>
      <c r="AE22" s="258"/>
      <c r="AF22" s="263"/>
      <c r="AG22" s="263"/>
      <c r="AH22" s="263"/>
      <c r="AI22" s="263"/>
      <c r="AJ22" s="278"/>
    </row>
    <row r="23" spans="2:36" ht="25.5" x14ac:dyDescent="0.25">
      <c r="B23" s="275"/>
      <c r="C23" s="397"/>
      <c r="D23" s="397"/>
      <c r="E23" s="397"/>
      <c r="F23" s="271"/>
      <c r="G23" s="261"/>
      <c r="H23" s="263"/>
      <c r="I23" s="265"/>
      <c r="J23" s="119" t="s">
        <v>446</v>
      </c>
      <c r="K23" s="120" t="s">
        <v>447</v>
      </c>
      <c r="L23" s="120" t="s">
        <v>448</v>
      </c>
      <c r="M23" s="80">
        <v>1</v>
      </c>
      <c r="N23" s="261"/>
      <c r="O23" s="267"/>
      <c r="P23" s="269"/>
      <c r="Q23" s="269"/>
      <c r="R23" s="269"/>
      <c r="S23" s="269"/>
      <c r="T23" s="263"/>
      <c r="U23" s="259"/>
      <c r="V23" s="259"/>
      <c r="W23" s="271"/>
      <c r="X23" s="271"/>
      <c r="Y23" s="271"/>
      <c r="Z23" s="271"/>
      <c r="AA23" s="271"/>
      <c r="AB23" s="259"/>
      <c r="AC23" s="271"/>
      <c r="AD23" s="271"/>
      <c r="AE23" s="259"/>
      <c r="AF23" s="271"/>
      <c r="AG23" s="271"/>
      <c r="AH23" s="263"/>
      <c r="AI23" s="263"/>
      <c r="AJ23" s="278"/>
    </row>
    <row r="24" spans="2:36" ht="38.25" x14ac:dyDescent="0.25">
      <c r="B24" s="275"/>
      <c r="C24" s="397"/>
      <c r="D24" s="397"/>
      <c r="E24" s="397"/>
      <c r="F24" s="272" t="s">
        <v>453</v>
      </c>
      <c r="G24" s="261"/>
      <c r="H24" s="263"/>
      <c r="I24" s="265"/>
      <c r="J24" s="119" t="s">
        <v>440</v>
      </c>
      <c r="K24" s="119" t="s">
        <v>441</v>
      </c>
      <c r="L24" s="119" t="s">
        <v>397</v>
      </c>
      <c r="M24" s="80">
        <v>56.401699999999998</v>
      </c>
      <c r="N24" s="261"/>
      <c r="O24" s="272" t="s">
        <v>113</v>
      </c>
      <c r="P24" s="269"/>
      <c r="Q24" s="269"/>
      <c r="R24" s="269"/>
      <c r="S24" s="269"/>
      <c r="T24" s="263"/>
      <c r="U24" s="273">
        <v>680000</v>
      </c>
      <c r="V24" s="273">
        <f>+U24</f>
        <v>680000</v>
      </c>
      <c r="W24" s="272" t="s">
        <v>103</v>
      </c>
      <c r="X24" s="272" t="s">
        <v>103</v>
      </c>
      <c r="Y24" s="272" t="s">
        <v>103</v>
      </c>
      <c r="Z24" s="272" t="s">
        <v>103</v>
      </c>
      <c r="AA24" s="272" t="s">
        <v>103</v>
      </c>
      <c r="AB24" s="273">
        <v>120000</v>
      </c>
      <c r="AC24" s="272" t="s">
        <v>104</v>
      </c>
      <c r="AD24" s="272"/>
      <c r="AE24" s="273">
        <f>U24</f>
        <v>680000</v>
      </c>
      <c r="AF24" s="272"/>
      <c r="AG24" s="272"/>
      <c r="AH24" s="263"/>
      <c r="AI24" s="263"/>
      <c r="AJ24" s="278"/>
    </row>
    <row r="25" spans="2:36" ht="25.5" x14ac:dyDescent="0.25">
      <c r="B25" s="275"/>
      <c r="C25" s="397"/>
      <c r="D25" s="397"/>
      <c r="E25" s="397"/>
      <c r="F25" s="263"/>
      <c r="G25" s="261"/>
      <c r="H25" s="263"/>
      <c r="I25" s="265"/>
      <c r="J25" s="119" t="s">
        <v>443</v>
      </c>
      <c r="K25" s="119" t="s">
        <v>444</v>
      </c>
      <c r="L25" s="119" t="s">
        <v>445</v>
      </c>
      <c r="M25" s="80">
        <v>1850</v>
      </c>
      <c r="N25" s="261"/>
      <c r="O25" s="263"/>
      <c r="P25" s="269"/>
      <c r="Q25" s="269"/>
      <c r="R25" s="269"/>
      <c r="S25" s="269"/>
      <c r="T25" s="263"/>
      <c r="U25" s="258"/>
      <c r="V25" s="258"/>
      <c r="W25" s="263"/>
      <c r="X25" s="263"/>
      <c r="Y25" s="263"/>
      <c r="Z25" s="263"/>
      <c r="AA25" s="263"/>
      <c r="AB25" s="258"/>
      <c r="AC25" s="263"/>
      <c r="AD25" s="263"/>
      <c r="AE25" s="258"/>
      <c r="AF25" s="263"/>
      <c r="AG25" s="263"/>
      <c r="AH25" s="263"/>
      <c r="AI25" s="263"/>
      <c r="AJ25" s="278"/>
    </row>
    <row r="26" spans="2:36" ht="25.5" x14ac:dyDescent="0.25">
      <c r="B26" s="275"/>
      <c r="C26" s="397"/>
      <c r="D26" s="397"/>
      <c r="E26" s="397"/>
      <c r="F26" s="263"/>
      <c r="G26" s="261"/>
      <c r="H26" s="263"/>
      <c r="I26" s="265"/>
      <c r="J26" s="119" t="s">
        <v>454</v>
      </c>
      <c r="K26" s="119" t="s">
        <v>455</v>
      </c>
      <c r="L26" s="119" t="s">
        <v>169</v>
      </c>
      <c r="M26" s="80">
        <v>2000</v>
      </c>
      <c r="N26" s="261"/>
      <c r="O26" s="263"/>
      <c r="P26" s="269"/>
      <c r="Q26" s="269"/>
      <c r="R26" s="269"/>
      <c r="S26" s="269"/>
      <c r="T26" s="263"/>
      <c r="U26" s="258"/>
      <c r="V26" s="258"/>
      <c r="W26" s="263"/>
      <c r="X26" s="263"/>
      <c r="Y26" s="263"/>
      <c r="Z26" s="263"/>
      <c r="AA26" s="263"/>
      <c r="AB26" s="258"/>
      <c r="AC26" s="263"/>
      <c r="AD26" s="263"/>
      <c r="AE26" s="258"/>
      <c r="AF26" s="263"/>
      <c r="AG26" s="263"/>
      <c r="AH26" s="263"/>
      <c r="AI26" s="263"/>
      <c r="AJ26" s="278"/>
    </row>
    <row r="27" spans="2:36" ht="25.5" x14ac:dyDescent="0.25">
      <c r="B27" s="275"/>
      <c r="C27" s="397"/>
      <c r="D27" s="397"/>
      <c r="E27" s="397"/>
      <c r="F27" s="263"/>
      <c r="G27" s="261"/>
      <c r="H27" s="263"/>
      <c r="I27" s="265"/>
      <c r="J27" s="119" t="s">
        <v>456</v>
      </c>
      <c r="K27" s="119" t="s">
        <v>457</v>
      </c>
      <c r="L27" s="119" t="s">
        <v>236</v>
      </c>
      <c r="M27" s="80">
        <v>0.74</v>
      </c>
      <c r="N27" s="261"/>
      <c r="O27" s="263"/>
      <c r="P27" s="269"/>
      <c r="Q27" s="269"/>
      <c r="R27" s="269"/>
      <c r="S27" s="269"/>
      <c r="T27" s="263"/>
      <c r="U27" s="258"/>
      <c r="V27" s="258"/>
      <c r="W27" s="263"/>
      <c r="X27" s="263"/>
      <c r="Y27" s="263"/>
      <c r="Z27" s="263"/>
      <c r="AA27" s="263"/>
      <c r="AB27" s="258"/>
      <c r="AC27" s="263"/>
      <c r="AD27" s="263"/>
      <c r="AE27" s="258"/>
      <c r="AF27" s="263"/>
      <c r="AG27" s="263"/>
      <c r="AH27" s="263"/>
      <c r="AI27" s="263"/>
      <c r="AJ27" s="278"/>
    </row>
    <row r="28" spans="2:36" ht="26.25" thickBot="1" x14ac:dyDescent="0.3">
      <c r="B28" s="276"/>
      <c r="C28" s="427"/>
      <c r="D28" s="427"/>
      <c r="E28" s="427"/>
      <c r="F28" s="238"/>
      <c r="G28" s="262"/>
      <c r="H28" s="238"/>
      <c r="I28" s="266"/>
      <c r="J28" s="121" t="s">
        <v>446</v>
      </c>
      <c r="K28" s="121" t="s">
        <v>447</v>
      </c>
      <c r="L28" s="121" t="s">
        <v>448</v>
      </c>
      <c r="M28" s="82">
        <v>1</v>
      </c>
      <c r="N28" s="262"/>
      <c r="O28" s="238"/>
      <c r="P28" s="270"/>
      <c r="Q28" s="270"/>
      <c r="R28" s="270"/>
      <c r="S28" s="270"/>
      <c r="T28" s="238"/>
      <c r="U28" s="240"/>
      <c r="V28" s="240"/>
      <c r="W28" s="238"/>
      <c r="X28" s="238"/>
      <c r="Y28" s="238"/>
      <c r="Z28" s="238"/>
      <c r="AA28" s="238"/>
      <c r="AB28" s="240"/>
      <c r="AC28" s="238"/>
      <c r="AD28" s="238"/>
      <c r="AE28" s="240"/>
      <c r="AF28" s="238"/>
      <c r="AG28" s="238"/>
      <c r="AH28" s="238"/>
      <c r="AI28" s="238"/>
      <c r="AJ28" s="279"/>
    </row>
    <row r="29" spans="2:36" ht="38.25" x14ac:dyDescent="0.25">
      <c r="B29" s="275" t="s">
        <v>458</v>
      </c>
      <c r="C29" s="397" t="s">
        <v>459</v>
      </c>
      <c r="D29" s="397" t="s">
        <v>435</v>
      </c>
      <c r="E29" s="397" t="s">
        <v>436</v>
      </c>
      <c r="F29" s="272" t="s">
        <v>466</v>
      </c>
      <c r="G29" s="269" t="s">
        <v>438</v>
      </c>
      <c r="H29" s="265" t="s">
        <v>93</v>
      </c>
      <c r="I29" s="265" t="s">
        <v>231</v>
      </c>
      <c r="J29" s="119" t="s">
        <v>440</v>
      </c>
      <c r="K29" s="119" t="s">
        <v>441</v>
      </c>
      <c r="L29" s="119" t="s">
        <v>397</v>
      </c>
      <c r="M29" s="80">
        <v>1.8</v>
      </c>
      <c r="N29" s="281" t="s">
        <v>97</v>
      </c>
      <c r="O29" s="269" t="s">
        <v>467</v>
      </c>
      <c r="P29" s="269" t="s">
        <v>442</v>
      </c>
      <c r="Q29" s="269" t="s">
        <v>100</v>
      </c>
      <c r="R29" s="269" t="s">
        <v>101</v>
      </c>
      <c r="S29" s="269" t="s">
        <v>102</v>
      </c>
      <c r="T29" s="258">
        <f>U29+U34+U37</f>
        <v>1158525</v>
      </c>
      <c r="U29" s="273">
        <v>689920</v>
      </c>
      <c r="V29" s="273">
        <f>+U29</f>
        <v>689920</v>
      </c>
      <c r="W29" s="272" t="s">
        <v>103</v>
      </c>
      <c r="X29" s="272" t="s">
        <v>103</v>
      </c>
      <c r="Y29" s="272" t="s">
        <v>103</v>
      </c>
      <c r="Z29" s="272" t="s">
        <v>103</v>
      </c>
      <c r="AA29" s="272" t="s">
        <v>103</v>
      </c>
      <c r="AB29" s="273">
        <v>121751</v>
      </c>
      <c r="AC29" s="272" t="s">
        <v>104</v>
      </c>
      <c r="AD29" s="272"/>
      <c r="AE29" s="273">
        <f>U29</f>
        <v>689920</v>
      </c>
      <c r="AF29" s="272"/>
      <c r="AG29" s="272"/>
      <c r="AH29" s="284" t="s">
        <v>465</v>
      </c>
      <c r="AI29" s="284" t="s">
        <v>394</v>
      </c>
      <c r="AJ29" s="278"/>
    </row>
    <row r="30" spans="2:36" ht="25.5" x14ac:dyDescent="0.25">
      <c r="B30" s="275"/>
      <c r="C30" s="397"/>
      <c r="D30" s="397"/>
      <c r="E30" s="397"/>
      <c r="F30" s="263"/>
      <c r="G30" s="269"/>
      <c r="H30" s="265"/>
      <c r="I30" s="265"/>
      <c r="J30" s="119" t="s">
        <v>443</v>
      </c>
      <c r="K30" s="119" t="s">
        <v>444</v>
      </c>
      <c r="L30" s="119" t="s">
        <v>445</v>
      </c>
      <c r="M30" s="80">
        <v>2155</v>
      </c>
      <c r="N30" s="281"/>
      <c r="O30" s="269"/>
      <c r="P30" s="269"/>
      <c r="Q30" s="269"/>
      <c r="R30" s="269"/>
      <c r="S30" s="269"/>
      <c r="T30" s="263"/>
      <c r="U30" s="258"/>
      <c r="V30" s="258"/>
      <c r="W30" s="263"/>
      <c r="X30" s="263"/>
      <c r="Y30" s="263"/>
      <c r="Z30" s="263"/>
      <c r="AA30" s="263"/>
      <c r="AB30" s="258"/>
      <c r="AC30" s="263"/>
      <c r="AD30" s="263"/>
      <c r="AE30" s="258"/>
      <c r="AF30" s="263"/>
      <c r="AG30" s="263"/>
      <c r="AH30" s="284"/>
      <c r="AI30" s="284"/>
      <c r="AJ30" s="278"/>
    </row>
    <row r="31" spans="2:36" ht="25.5" x14ac:dyDescent="0.25">
      <c r="B31" s="275"/>
      <c r="C31" s="397"/>
      <c r="D31" s="397"/>
      <c r="E31" s="397"/>
      <c r="F31" s="263"/>
      <c r="G31" s="269"/>
      <c r="H31" s="265"/>
      <c r="I31" s="265"/>
      <c r="J31" s="119" t="s">
        <v>454</v>
      </c>
      <c r="K31" s="119" t="s">
        <v>455</v>
      </c>
      <c r="L31" s="119" t="s">
        <v>169</v>
      </c>
      <c r="M31" s="80">
        <v>2000</v>
      </c>
      <c r="N31" s="281"/>
      <c r="O31" s="269"/>
      <c r="P31" s="269"/>
      <c r="Q31" s="269"/>
      <c r="R31" s="269"/>
      <c r="S31" s="269"/>
      <c r="T31" s="263"/>
      <c r="U31" s="258"/>
      <c r="V31" s="258"/>
      <c r="W31" s="263"/>
      <c r="X31" s="263"/>
      <c r="Y31" s="263"/>
      <c r="Z31" s="263"/>
      <c r="AA31" s="263"/>
      <c r="AB31" s="258"/>
      <c r="AC31" s="263"/>
      <c r="AD31" s="263"/>
      <c r="AE31" s="258"/>
      <c r="AF31" s="263"/>
      <c r="AG31" s="263"/>
      <c r="AH31" s="284"/>
      <c r="AI31" s="284"/>
      <c r="AJ31" s="278"/>
    </row>
    <row r="32" spans="2:36" ht="25.5" x14ac:dyDescent="0.25">
      <c r="B32" s="275"/>
      <c r="C32" s="397"/>
      <c r="D32" s="397"/>
      <c r="E32" s="397"/>
      <c r="F32" s="263"/>
      <c r="G32" s="269"/>
      <c r="H32" s="265"/>
      <c r="I32" s="265"/>
      <c r="J32" s="119" t="s">
        <v>456</v>
      </c>
      <c r="K32" s="119" t="s">
        <v>457</v>
      </c>
      <c r="L32" s="119" t="s">
        <v>236</v>
      </c>
      <c r="M32" s="80">
        <v>0.82</v>
      </c>
      <c r="N32" s="281"/>
      <c r="O32" s="269"/>
      <c r="P32" s="269"/>
      <c r="Q32" s="269"/>
      <c r="R32" s="269"/>
      <c r="S32" s="269"/>
      <c r="T32" s="263"/>
      <c r="U32" s="258"/>
      <c r="V32" s="258"/>
      <c r="W32" s="263"/>
      <c r="X32" s="263"/>
      <c r="Y32" s="263"/>
      <c r="Z32" s="263"/>
      <c r="AA32" s="263"/>
      <c r="AB32" s="258"/>
      <c r="AC32" s="263"/>
      <c r="AD32" s="263"/>
      <c r="AE32" s="258"/>
      <c r="AF32" s="263"/>
      <c r="AG32" s="263"/>
      <c r="AH32" s="284"/>
      <c r="AI32" s="284"/>
      <c r="AJ32" s="278"/>
    </row>
    <row r="33" spans="2:36" ht="25.5" x14ac:dyDescent="0.25">
      <c r="B33" s="275"/>
      <c r="C33" s="397"/>
      <c r="D33" s="397"/>
      <c r="E33" s="397"/>
      <c r="F33" s="263"/>
      <c r="G33" s="269"/>
      <c r="H33" s="265"/>
      <c r="I33" s="265"/>
      <c r="J33" s="119" t="s">
        <v>446</v>
      </c>
      <c r="K33" s="120" t="s">
        <v>447</v>
      </c>
      <c r="L33" s="120" t="s">
        <v>448</v>
      </c>
      <c r="M33" s="80">
        <v>1</v>
      </c>
      <c r="N33" s="281"/>
      <c r="O33" s="269"/>
      <c r="P33" s="269"/>
      <c r="Q33" s="269"/>
      <c r="R33" s="269"/>
      <c r="S33" s="269"/>
      <c r="T33" s="263"/>
      <c r="U33" s="258"/>
      <c r="V33" s="258"/>
      <c r="W33" s="263"/>
      <c r="X33" s="263"/>
      <c r="Y33" s="263"/>
      <c r="Z33" s="263"/>
      <c r="AA33" s="263"/>
      <c r="AB33" s="258"/>
      <c r="AC33" s="263"/>
      <c r="AD33" s="263"/>
      <c r="AE33" s="258"/>
      <c r="AF33" s="263"/>
      <c r="AG33" s="263"/>
      <c r="AH33" s="284"/>
      <c r="AI33" s="284"/>
      <c r="AJ33" s="278"/>
    </row>
    <row r="34" spans="2:36" ht="38.25" x14ac:dyDescent="0.25">
      <c r="B34" s="275"/>
      <c r="C34" s="397"/>
      <c r="D34" s="397"/>
      <c r="E34" s="397"/>
      <c r="F34" s="272" t="s">
        <v>468</v>
      </c>
      <c r="G34" s="269"/>
      <c r="H34" s="265"/>
      <c r="I34" s="265"/>
      <c r="J34" s="119" t="s">
        <v>440</v>
      </c>
      <c r="K34" s="119" t="s">
        <v>441</v>
      </c>
      <c r="L34" s="119" t="s">
        <v>397</v>
      </c>
      <c r="M34" s="80">
        <v>0.1</v>
      </c>
      <c r="N34" s="281"/>
      <c r="O34" s="269" t="s">
        <v>467</v>
      </c>
      <c r="P34" s="269"/>
      <c r="Q34" s="269"/>
      <c r="R34" s="269"/>
      <c r="S34" s="269"/>
      <c r="T34" s="263"/>
      <c r="U34" s="273">
        <v>43605</v>
      </c>
      <c r="V34" s="273">
        <f>+U34</f>
        <v>43605</v>
      </c>
      <c r="W34" s="272" t="s">
        <v>103</v>
      </c>
      <c r="X34" s="272" t="s">
        <v>103</v>
      </c>
      <c r="Y34" s="272" t="s">
        <v>103</v>
      </c>
      <c r="Z34" s="272" t="s">
        <v>103</v>
      </c>
      <c r="AA34" s="272" t="s">
        <v>103</v>
      </c>
      <c r="AB34" s="273">
        <v>7695</v>
      </c>
      <c r="AC34" s="272" t="s">
        <v>104</v>
      </c>
      <c r="AD34" s="272"/>
      <c r="AE34" s="273">
        <f>U34</f>
        <v>43605</v>
      </c>
      <c r="AF34" s="272"/>
      <c r="AG34" s="272"/>
      <c r="AH34" s="284"/>
      <c r="AI34" s="284"/>
      <c r="AJ34" s="278"/>
    </row>
    <row r="35" spans="2:36" ht="25.5" x14ac:dyDescent="0.25">
      <c r="B35" s="275"/>
      <c r="C35" s="397"/>
      <c r="D35" s="397"/>
      <c r="E35" s="397"/>
      <c r="F35" s="263"/>
      <c r="G35" s="269"/>
      <c r="H35" s="265"/>
      <c r="I35" s="265"/>
      <c r="J35" s="119" t="s">
        <v>443</v>
      </c>
      <c r="K35" s="119" t="s">
        <v>444</v>
      </c>
      <c r="L35" s="119" t="s">
        <v>445</v>
      </c>
      <c r="M35" s="80">
        <v>1000</v>
      </c>
      <c r="N35" s="281"/>
      <c r="O35" s="269"/>
      <c r="P35" s="269"/>
      <c r="Q35" s="269"/>
      <c r="R35" s="269"/>
      <c r="S35" s="269"/>
      <c r="T35" s="263"/>
      <c r="U35" s="258"/>
      <c r="V35" s="258"/>
      <c r="W35" s="263"/>
      <c r="X35" s="263"/>
      <c r="Y35" s="263"/>
      <c r="Z35" s="263"/>
      <c r="AA35" s="263"/>
      <c r="AB35" s="258"/>
      <c r="AC35" s="263"/>
      <c r="AD35" s="263"/>
      <c r="AE35" s="258"/>
      <c r="AF35" s="263"/>
      <c r="AG35" s="263"/>
      <c r="AH35" s="284"/>
      <c r="AI35" s="284"/>
      <c r="AJ35" s="278"/>
    </row>
    <row r="36" spans="2:36" ht="25.5" x14ac:dyDescent="0.25">
      <c r="B36" s="275"/>
      <c r="C36" s="397"/>
      <c r="D36" s="397"/>
      <c r="E36" s="397"/>
      <c r="F36" s="271"/>
      <c r="G36" s="269"/>
      <c r="H36" s="265"/>
      <c r="I36" s="265"/>
      <c r="J36" s="119" t="s">
        <v>446</v>
      </c>
      <c r="K36" s="120" t="s">
        <v>447</v>
      </c>
      <c r="L36" s="120" t="s">
        <v>448</v>
      </c>
      <c r="M36" s="80">
        <v>1</v>
      </c>
      <c r="N36" s="281"/>
      <c r="O36" s="269"/>
      <c r="P36" s="269"/>
      <c r="Q36" s="269"/>
      <c r="R36" s="269"/>
      <c r="S36" s="269"/>
      <c r="T36" s="263"/>
      <c r="U36" s="259"/>
      <c r="V36" s="259"/>
      <c r="W36" s="271"/>
      <c r="X36" s="271"/>
      <c r="Y36" s="271"/>
      <c r="Z36" s="271"/>
      <c r="AA36" s="271"/>
      <c r="AB36" s="259"/>
      <c r="AC36" s="271"/>
      <c r="AD36" s="271"/>
      <c r="AE36" s="259"/>
      <c r="AF36" s="271"/>
      <c r="AG36" s="271"/>
      <c r="AH36" s="284"/>
      <c r="AI36" s="284"/>
      <c r="AJ36" s="278"/>
    </row>
    <row r="37" spans="2:36" ht="38.25" x14ac:dyDescent="0.25">
      <c r="B37" s="275"/>
      <c r="C37" s="397"/>
      <c r="D37" s="397"/>
      <c r="E37" s="397"/>
      <c r="F37" s="272" t="s">
        <v>469</v>
      </c>
      <c r="G37" s="269"/>
      <c r="H37" s="265"/>
      <c r="I37" s="265"/>
      <c r="J37" s="119" t="s">
        <v>440</v>
      </c>
      <c r="K37" s="119" t="s">
        <v>441</v>
      </c>
      <c r="L37" s="119" t="s">
        <v>397</v>
      </c>
      <c r="M37" s="80">
        <v>1</v>
      </c>
      <c r="N37" s="281"/>
      <c r="O37" s="269" t="s">
        <v>113</v>
      </c>
      <c r="P37" s="269"/>
      <c r="Q37" s="269"/>
      <c r="R37" s="269"/>
      <c r="S37" s="269"/>
      <c r="T37" s="263"/>
      <c r="U37" s="273">
        <v>425000</v>
      </c>
      <c r="V37" s="273">
        <f>+U37</f>
        <v>425000</v>
      </c>
      <c r="W37" s="272" t="s">
        <v>103</v>
      </c>
      <c r="X37" s="272" t="s">
        <v>103</v>
      </c>
      <c r="Y37" s="272" t="s">
        <v>103</v>
      </c>
      <c r="Z37" s="272" t="s">
        <v>103</v>
      </c>
      <c r="AA37" s="272" t="s">
        <v>103</v>
      </c>
      <c r="AB37" s="273">
        <v>75000</v>
      </c>
      <c r="AC37" s="272" t="s">
        <v>104</v>
      </c>
      <c r="AD37" s="272"/>
      <c r="AE37" s="273">
        <f>U37</f>
        <v>425000</v>
      </c>
      <c r="AF37" s="272"/>
      <c r="AG37" s="272"/>
      <c r="AH37" s="284"/>
      <c r="AI37" s="284"/>
      <c r="AJ37" s="278"/>
    </row>
    <row r="38" spans="2:36" ht="25.5" x14ac:dyDescent="0.25">
      <c r="B38" s="275"/>
      <c r="C38" s="397"/>
      <c r="D38" s="397"/>
      <c r="E38" s="397"/>
      <c r="F38" s="263"/>
      <c r="G38" s="269"/>
      <c r="H38" s="265"/>
      <c r="I38" s="265"/>
      <c r="J38" s="119" t="s">
        <v>443</v>
      </c>
      <c r="K38" s="119" t="s">
        <v>444</v>
      </c>
      <c r="L38" s="119" t="s">
        <v>445</v>
      </c>
      <c r="M38" s="80">
        <v>10000</v>
      </c>
      <c r="N38" s="281"/>
      <c r="O38" s="269"/>
      <c r="P38" s="269"/>
      <c r="Q38" s="269"/>
      <c r="R38" s="269"/>
      <c r="S38" s="269"/>
      <c r="T38" s="263"/>
      <c r="U38" s="258"/>
      <c r="V38" s="258"/>
      <c r="W38" s="263"/>
      <c r="X38" s="263"/>
      <c r="Y38" s="263"/>
      <c r="Z38" s="263"/>
      <c r="AA38" s="263"/>
      <c r="AB38" s="258"/>
      <c r="AC38" s="263"/>
      <c r="AD38" s="263"/>
      <c r="AE38" s="258"/>
      <c r="AF38" s="263"/>
      <c r="AG38" s="263"/>
      <c r="AH38" s="284"/>
      <c r="AI38" s="284"/>
      <c r="AJ38" s="278"/>
    </row>
    <row r="39" spans="2:36" ht="26.25" thickBot="1" x14ac:dyDescent="0.3">
      <c r="B39" s="276"/>
      <c r="C39" s="427"/>
      <c r="D39" s="427"/>
      <c r="E39" s="427"/>
      <c r="F39" s="238"/>
      <c r="G39" s="270"/>
      <c r="H39" s="266"/>
      <c r="I39" s="266"/>
      <c r="J39" s="121" t="s">
        <v>446</v>
      </c>
      <c r="K39" s="121" t="s">
        <v>447</v>
      </c>
      <c r="L39" s="121" t="s">
        <v>448</v>
      </c>
      <c r="M39" s="82">
        <v>1</v>
      </c>
      <c r="N39" s="282"/>
      <c r="O39" s="270"/>
      <c r="P39" s="270"/>
      <c r="Q39" s="270"/>
      <c r="R39" s="270"/>
      <c r="S39" s="270"/>
      <c r="T39" s="238"/>
      <c r="U39" s="240"/>
      <c r="V39" s="240"/>
      <c r="W39" s="238"/>
      <c r="X39" s="238"/>
      <c r="Y39" s="238"/>
      <c r="Z39" s="238"/>
      <c r="AA39" s="238"/>
      <c r="AB39" s="240"/>
      <c r="AC39" s="238"/>
      <c r="AD39" s="238"/>
      <c r="AE39" s="240"/>
      <c r="AF39" s="238"/>
      <c r="AG39" s="238"/>
      <c r="AH39" s="285"/>
      <c r="AI39" s="285"/>
      <c r="AJ39" s="279"/>
    </row>
    <row r="40" spans="2:36" ht="38.25" x14ac:dyDescent="0.25">
      <c r="B40" s="274" t="s">
        <v>470</v>
      </c>
      <c r="C40" s="426" t="s">
        <v>471</v>
      </c>
      <c r="D40" s="426" t="s">
        <v>435</v>
      </c>
      <c r="E40" s="426" t="s">
        <v>436</v>
      </c>
      <c r="F40" s="237" t="s">
        <v>472</v>
      </c>
      <c r="G40" s="260" t="s">
        <v>438</v>
      </c>
      <c r="H40" s="237" t="s">
        <v>93</v>
      </c>
      <c r="I40" s="264" t="s">
        <v>439</v>
      </c>
      <c r="J40" s="118" t="s">
        <v>440</v>
      </c>
      <c r="K40" s="118" t="s">
        <v>441</v>
      </c>
      <c r="L40" s="118" t="s">
        <v>397</v>
      </c>
      <c r="M40" s="78">
        <v>82.67</v>
      </c>
      <c r="N40" s="260" t="s">
        <v>97</v>
      </c>
      <c r="O40" s="253" t="s">
        <v>112</v>
      </c>
      <c r="P40" s="268" t="s">
        <v>442</v>
      </c>
      <c r="Q40" s="268" t="s">
        <v>100</v>
      </c>
      <c r="R40" s="268" t="s">
        <v>101</v>
      </c>
      <c r="S40" s="268" t="s">
        <v>102</v>
      </c>
      <c r="T40" s="239">
        <f>+U40+U43+U46+U49+U52+U55</f>
        <v>3002129</v>
      </c>
      <c r="U40" s="239">
        <v>1036214</v>
      </c>
      <c r="V40" s="239">
        <f>+U40</f>
        <v>1036214</v>
      </c>
      <c r="W40" s="237" t="s">
        <v>103</v>
      </c>
      <c r="X40" s="237" t="s">
        <v>103</v>
      </c>
      <c r="Y40" s="237" t="s">
        <v>103</v>
      </c>
      <c r="Z40" s="237" t="s">
        <v>103</v>
      </c>
      <c r="AA40" s="237" t="s">
        <v>103</v>
      </c>
      <c r="AB40" s="239">
        <v>182862</v>
      </c>
      <c r="AC40" s="237" t="s">
        <v>104</v>
      </c>
      <c r="AD40" s="237"/>
      <c r="AE40" s="239">
        <f>U40</f>
        <v>1036214</v>
      </c>
      <c r="AF40" s="237"/>
      <c r="AG40" s="237"/>
      <c r="AH40" s="283" t="s">
        <v>425</v>
      </c>
      <c r="AI40" s="283" t="s">
        <v>398</v>
      </c>
      <c r="AJ40" s="277" t="s">
        <v>439</v>
      </c>
    </row>
    <row r="41" spans="2:36" ht="25.5" x14ac:dyDescent="0.25">
      <c r="B41" s="275"/>
      <c r="C41" s="397"/>
      <c r="D41" s="397"/>
      <c r="E41" s="397"/>
      <c r="F41" s="263"/>
      <c r="G41" s="261"/>
      <c r="H41" s="263"/>
      <c r="I41" s="265"/>
      <c r="J41" s="119" t="s">
        <v>443</v>
      </c>
      <c r="K41" s="119" t="s">
        <v>444</v>
      </c>
      <c r="L41" s="119" t="s">
        <v>445</v>
      </c>
      <c r="M41" s="80">
        <v>826700</v>
      </c>
      <c r="N41" s="261"/>
      <c r="O41" s="267"/>
      <c r="P41" s="269"/>
      <c r="Q41" s="269"/>
      <c r="R41" s="269"/>
      <c r="S41" s="269"/>
      <c r="T41" s="263"/>
      <c r="U41" s="258"/>
      <c r="V41" s="258"/>
      <c r="W41" s="263"/>
      <c r="X41" s="263"/>
      <c r="Y41" s="263"/>
      <c r="Z41" s="263"/>
      <c r="AA41" s="263"/>
      <c r="AB41" s="258"/>
      <c r="AC41" s="263"/>
      <c r="AD41" s="263"/>
      <c r="AE41" s="258"/>
      <c r="AF41" s="263"/>
      <c r="AG41" s="263"/>
      <c r="AH41" s="284"/>
      <c r="AI41" s="284"/>
      <c r="AJ41" s="278"/>
    </row>
    <row r="42" spans="2:36" ht="25.5" x14ac:dyDescent="0.25">
      <c r="B42" s="275"/>
      <c r="C42" s="397"/>
      <c r="D42" s="397"/>
      <c r="E42" s="397"/>
      <c r="F42" s="271"/>
      <c r="G42" s="261"/>
      <c r="H42" s="263"/>
      <c r="I42" s="265"/>
      <c r="J42" s="119" t="s">
        <v>446</v>
      </c>
      <c r="K42" s="120" t="s">
        <v>447</v>
      </c>
      <c r="L42" s="120" t="s">
        <v>448</v>
      </c>
      <c r="M42" s="80">
        <v>1</v>
      </c>
      <c r="N42" s="261"/>
      <c r="O42" s="267"/>
      <c r="P42" s="269"/>
      <c r="Q42" s="269"/>
      <c r="R42" s="269"/>
      <c r="S42" s="269"/>
      <c r="T42" s="263"/>
      <c r="U42" s="259"/>
      <c r="V42" s="259"/>
      <c r="W42" s="271"/>
      <c r="X42" s="271"/>
      <c r="Y42" s="271"/>
      <c r="Z42" s="271"/>
      <c r="AA42" s="271"/>
      <c r="AB42" s="259"/>
      <c r="AC42" s="271"/>
      <c r="AD42" s="271"/>
      <c r="AE42" s="259"/>
      <c r="AF42" s="271"/>
      <c r="AG42" s="271"/>
      <c r="AH42" s="284"/>
      <c r="AI42" s="284"/>
      <c r="AJ42" s="278"/>
    </row>
    <row r="43" spans="2:36" ht="38.25" x14ac:dyDescent="0.25">
      <c r="B43" s="275"/>
      <c r="C43" s="397"/>
      <c r="D43" s="397"/>
      <c r="E43" s="397"/>
      <c r="F43" s="272" t="s">
        <v>473</v>
      </c>
      <c r="G43" s="261"/>
      <c r="H43" s="263"/>
      <c r="I43" s="265"/>
      <c r="J43" s="119" t="s">
        <v>440</v>
      </c>
      <c r="K43" s="119" t="s">
        <v>441</v>
      </c>
      <c r="L43" s="119" t="s">
        <v>397</v>
      </c>
      <c r="M43" s="80">
        <v>11.76</v>
      </c>
      <c r="N43" s="261"/>
      <c r="O43" s="280" t="s">
        <v>112</v>
      </c>
      <c r="P43" s="269"/>
      <c r="Q43" s="269"/>
      <c r="R43" s="269"/>
      <c r="S43" s="269"/>
      <c r="T43" s="263"/>
      <c r="U43" s="273">
        <v>532525</v>
      </c>
      <c r="V43" s="273">
        <f>+U43</f>
        <v>532525</v>
      </c>
      <c r="W43" s="272" t="s">
        <v>103</v>
      </c>
      <c r="X43" s="272" t="s">
        <v>103</v>
      </c>
      <c r="Y43" s="272" t="s">
        <v>103</v>
      </c>
      <c r="Z43" s="272" t="s">
        <v>103</v>
      </c>
      <c r="AA43" s="272" t="s">
        <v>103</v>
      </c>
      <c r="AB43" s="273">
        <v>93975</v>
      </c>
      <c r="AC43" s="272" t="s">
        <v>104</v>
      </c>
      <c r="AD43" s="272"/>
      <c r="AE43" s="273">
        <f>U43</f>
        <v>532525</v>
      </c>
      <c r="AF43" s="272"/>
      <c r="AG43" s="272"/>
      <c r="AH43" s="284"/>
      <c r="AI43" s="284"/>
      <c r="AJ43" s="278"/>
    </row>
    <row r="44" spans="2:36" ht="25.5" x14ac:dyDescent="0.25">
      <c r="B44" s="275"/>
      <c r="C44" s="397"/>
      <c r="D44" s="397"/>
      <c r="E44" s="397"/>
      <c r="F44" s="263"/>
      <c r="G44" s="261"/>
      <c r="H44" s="263"/>
      <c r="I44" s="265"/>
      <c r="J44" s="119" t="s">
        <v>443</v>
      </c>
      <c r="K44" s="119" t="s">
        <v>444</v>
      </c>
      <c r="L44" s="119" t="s">
        <v>445</v>
      </c>
      <c r="M44" s="80">
        <v>117600</v>
      </c>
      <c r="N44" s="261"/>
      <c r="O44" s="267"/>
      <c r="P44" s="269"/>
      <c r="Q44" s="269"/>
      <c r="R44" s="269"/>
      <c r="S44" s="269"/>
      <c r="T44" s="263"/>
      <c r="U44" s="258"/>
      <c r="V44" s="258"/>
      <c r="W44" s="263"/>
      <c r="X44" s="263"/>
      <c r="Y44" s="263"/>
      <c r="Z44" s="263"/>
      <c r="AA44" s="263"/>
      <c r="AB44" s="258"/>
      <c r="AC44" s="263"/>
      <c r="AD44" s="263"/>
      <c r="AE44" s="258"/>
      <c r="AF44" s="263"/>
      <c r="AG44" s="263"/>
      <c r="AH44" s="284"/>
      <c r="AI44" s="284"/>
      <c r="AJ44" s="278"/>
    </row>
    <row r="45" spans="2:36" ht="25.5" x14ac:dyDescent="0.25">
      <c r="B45" s="275"/>
      <c r="C45" s="397"/>
      <c r="D45" s="397"/>
      <c r="E45" s="397"/>
      <c r="F45" s="271"/>
      <c r="G45" s="261"/>
      <c r="H45" s="263"/>
      <c r="I45" s="265"/>
      <c r="J45" s="119" t="s">
        <v>446</v>
      </c>
      <c r="K45" s="120" t="s">
        <v>447</v>
      </c>
      <c r="L45" s="120" t="s">
        <v>448</v>
      </c>
      <c r="M45" s="80">
        <v>1</v>
      </c>
      <c r="N45" s="261"/>
      <c r="O45" s="267"/>
      <c r="P45" s="269"/>
      <c r="Q45" s="269"/>
      <c r="R45" s="269"/>
      <c r="S45" s="269"/>
      <c r="T45" s="263"/>
      <c r="U45" s="259"/>
      <c r="V45" s="259"/>
      <c r="W45" s="271"/>
      <c r="X45" s="271"/>
      <c r="Y45" s="271"/>
      <c r="Z45" s="271"/>
      <c r="AA45" s="271"/>
      <c r="AB45" s="259"/>
      <c r="AC45" s="271"/>
      <c r="AD45" s="271"/>
      <c r="AE45" s="259"/>
      <c r="AF45" s="271"/>
      <c r="AG45" s="271"/>
      <c r="AH45" s="284"/>
      <c r="AI45" s="284"/>
      <c r="AJ45" s="278"/>
    </row>
    <row r="46" spans="2:36" ht="38.25" x14ac:dyDescent="0.25">
      <c r="B46" s="275"/>
      <c r="C46" s="397"/>
      <c r="D46" s="397"/>
      <c r="E46" s="397"/>
      <c r="F46" s="272" t="s">
        <v>474</v>
      </c>
      <c r="G46" s="261"/>
      <c r="H46" s="263"/>
      <c r="I46" s="265"/>
      <c r="J46" s="119" t="s">
        <v>440</v>
      </c>
      <c r="K46" s="119" t="s">
        <v>441</v>
      </c>
      <c r="L46" s="119" t="s">
        <v>397</v>
      </c>
      <c r="M46" s="80">
        <v>5.6639999999999997</v>
      </c>
      <c r="N46" s="261"/>
      <c r="O46" s="280" t="s">
        <v>112</v>
      </c>
      <c r="P46" s="269"/>
      <c r="Q46" s="269"/>
      <c r="R46" s="269"/>
      <c r="S46" s="269"/>
      <c r="T46" s="263"/>
      <c r="U46" s="273">
        <v>381237</v>
      </c>
      <c r="V46" s="273">
        <f>+U46</f>
        <v>381237</v>
      </c>
      <c r="W46" s="272" t="s">
        <v>103</v>
      </c>
      <c r="X46" s="272" t="s">
        <v>103</v>
      </c>
      <c r="Y46" s="272" t="s">
        <v>103</v>
      </c>
      <c r="Z46" s="272" t="s">
        <v>103</v>
      </c>
      <c r="AA46" s="272" t="s">
        <v>103</v>
      </c>
      <c r="AB46" s="273">
        <v>67278</v>
      </c>
      <c r="AC46" s="272" t="s">
        <v>104</v>
      </c>
      <c r="AD46" s="272"/>
      <c r="AE46" s="273">
        <f>U46</f>
        <v>381237</v>
      </c>
      <c r="AF46" s="272"/>
      <c r="AG46" s="272"/>
      <c r="AH46" s="284"/>
      <c r="AI46" s="284"/>
      <c r="AJ46" s="278"/>
    </row>
    <row r="47" spans="2:36" ht="25.5" x14ac:dyDescent="0.25">
      <c r="B47" s="275"/>
      <c r="C47" s="397"/>
      <c r="D47" s="397"/>
      <c r="E47" s="397"/>
      <c r="F47" s="263"/>
      <c r="G47" s="261"/>
      <c r="H47" s="263"/>
      <c r="I47" s="265"/>
      <c r="J47" s="119" t="s">
        <v>443</v>
      </c>
      <c r="K47" s="119" t="s">
        <v>444</v>
      </c>
      <c r="L47" s="119" t="s">
        <v>445</v>
      </c>
      <c r="M47" s="80">
        <v>56640</v>
      </c>
      <c r="N47" s="261"/>
      <c r="O47" s="267"/>
      <c r="P47" s="269"/>
      <c r="Q47" s="269"/>
      <c r="R47" s="269"/>
      <c r="S47" s="269"/>
      <c r="T47" s="263"/>
      <c r="U47" s="258"/>
      <c r="V47" s="258"/>
      <c r="W47" s="263"/>
      <c r="X47" s="263"/>
      <c r="Y47" s="263"/>
      <c r="Z47" s="263"/>
      <c r="AA47" s="263"/>
      <c r="AB47" s="258"/>
      <c r="AC47" s="263"/>
      <c r="AD47" s="263"/>
      <c r="AE47" s="258"/>
      <c r="AF47" s="263"/>
      <c r="AG47" s="263"/>
      <c r="AH47" s="284"/>
      <c r="AI47" s="284"/>
      <c r="AJ47" s="278"/>
    </row>
    <row r="48" spans="2:36" ht="25.5" x14ac:dyDescent="0.25">
      <c r="B48" s="275"/>
      <c r="C48" s="397"/>
      <c r="D48" s="397"/>
      <c r="E48" s="397"/>
      <c r="F48" s="271"/>
      <c r="G48" s="261"/>
      <c r="H48" s="263"/>
      <c r="I48" s="265"/>
      <c r="J48" s="119" t="s">
        <v>446</v>
      </c>
      <c r="K48" s="120" t="s">
        <v>447</v>
      </c>
      <c r="L48" s="120" t="s">
        <v>448</v>
      </c>
      <c r="M48" s="80">
        <v>1</v>
      </c>
      <c r="N48" s="261"/>
      <c r="O48" s="267"/>
      <c r="P48" s="269"/>
      <c r="Q48" s="269"/>
      <c r="R48" s="269"/>
      <c r="S48" s="269"/>
      <c r="T48" s="263"/>
      <c r="U48" s="259"/>
      <c r="V48" s="259"/>
      <c r="W48" s="271"/>
      <c r="X48" s="271"/>
      <c r="Y48" s="271"/>
      <c r="Z48" s="271"/>
      <c r="AA48" s="271"/>
      <c r="AB48" s="259"/>
      <c r="AC48" s="271"/>
      <c r="AD48" s="271"/>
      <c r="AE48" s="259"/>
      <c r="AF48" s="271"/>
      <c r="AG48" s="271"/>
      <c r="AH48" s="284"/>
      <c r="AI48" s="284"/>
      <c r="AJ48" s="278"/>
    </row>
    <row r="49" spans="2:36" ht="38.25" x14ac:dyDescent="0.25">
      <c r="B49" s="275"/>
      <c r="C49" s="397"/>
      <c r="D49" s="397"/>
      <c r="E49" s="397"/>
      <c r="F49" s="272" t="s">
        <v>475</v>
      </c>
      <c r="G49" s="261"/>
      <c r="H49" s="263"/>
      <c r="I49" s="265"/>
      <c r="J49" s="119" t="s">
        <v>440</v>
      </c>
      <c r="K49" s="119" t="s">
        <v>441</v>
      </c>
      <c r="L49" s="119" t="s">
        <v>397</v>
      </c>
      <c r="M49" s="80">
        <v>28.9</v>
      </c>
      <c r="N49" s="261"/>
      <c r="O49" s="280" t="s">
        <v>112</v>
      </c>
      <c r="P49" s="269"/>
      <c r="Q49" s="269"/>
      <c r="R49" s="269"/>
      <c r="S49" s="269"/>
      <c r="T49" s="263"/>
      <c r="U49" s="273">
        <v>283050</v>
      </c>
      <c r="V49" s="273">
        <f>+U49</f>
        <v>283050</v>
      </c>
      <c r="W49" s="272" t="s">
        <v>103</v>
      </c>
      <c r="X49" s="272" t="s">
        <v>103</v>
      </c>
      <c r="Y49" s="272" t="s">
        <v>103</v>
      </c>
      <c r="Z49" s="272" t="s">
        <v>103</v>
      </c>
      <c r="AA49" s="272" t="s">
        <v>103</v>
      </c>
      <c r="AB49" s="273">
        <v>49950</v>
      </c>
      <c r="AC49" s="272" t="s">
        <v>104</v>
      </c>
      <c r="AD49" s="272"/>
      <c r="AE49" s="273">
        <f>U49</f>
        <v>283050</v>
      </c>
      <c r="AF49" s="272"/>
      <c r="AG49" s="272"/>
      <c r="AH49" s="284"/>
      <c r="AI49" s="284"/>
      <c r="AJ49" s="278"/>
    </row>
    <row r="50" spans="2:36" ht="25.5" x14ac:dyDescent="0.25">
      <c r="B50" s="275"/>
      <c r="C50" s="397"/>
      <c r="D50" s="397"/>
      <c r="E50" s="397"/>
      <c r="F50" s="263"/>
      <c r="G50" s="261"/>
      <c r="H50" s="263"/>
      <c r="I50" s="265"/>
      <c r="J50" s="119" t="s">
        <v>443</v>
      </c>
      <c r="K50" s="119" t="s">
        <v>444</v>
      </c>
      <c r="L50" s="119" t="s">
        <v>445</v>
      </c>
      <c r="M50" s="80">
        <v>289000</v>
      </c>
      <c r="N50" s="261"/>
      <c r="O50" s="267"/>
      <c r="P50" s="269"/>
      <c r="Q50" s="269"/>
      <c r="R50" s="269"/>
      <c r="S50" s="269"/>
      <c r="T50" s="263"/>
      <c r="U50" s="258"/>
      <c r="V50" s="258"/>
      <c r="W50" s="263"/>
      <c r="X50" s="263"/>
      <c r="Y50" s="263"/>
      <c r="Z50" s="263"/>
      <c r="AA50" s="263"/>
      <c r="AB50" s="258"/>
      <c r="AC50" s="263"/>
      <c r="AD50" s="263"/>
      <c r="AE50" s="258"/>
      <c r="AF50" s="263"/>
      <c r="AG50" s="263"/>
      <c r="AH50" s="284"/>
      <c r="AI50" s="284"/>
      <c r="AJ50" s="278"/>
    </row>
    <row r="51" spans="2:36" ht="25.5" x14ac:dyDescent="0.25">
      <c r="B51" s="275"/>
      <c r="C51" s="397"/>
      <c r="D51" s="397"/>
      <c r="E51" s="397"/>
      <c r="F51" s="271"/>
      <c r="G51" s="261"/>
      <c r="H51" s="263"/>
      <c r="I51" s="265"/>
      <c r="J51" s="119" t="s">
        <v>446</v>
      </c>
      <c r="K51" s="120" t="s">
        <v>447</v>
      </c>
      <c r="L51" s="120" t="s">
        <v>448</v>
      </c>
      <c r="M51" s="80">
        <v>1</v>
      </c>
      <c r="N51" s="261"/>
      <c r="O51" s="267"/>
      <c r="P51" s="269"/>
      <c r="Q51" s="269"/>
      <c r="R51" s="269"/>
      <c r="S51" s="269"/>
      <c r="T51" s="263"/>
      <c r="U51" s="259"/>
      <c r="V51" s="259"/>
      <c r="W51" s="271"/>
      <c r="X51" s="271"/>
      <c r="Y51" s="271"/>
      <c r="Z51" s="271"/>
      <c r="AA51" s="271"/>
      <c r="AB51" s="259"/>
      <c r="AC51" s="271"/>
      <c r="AD51" s="271"/>
      <c r="AE51" s="259"/>
      <c r="AF51" s="271"/>
      <c r="AG51" s="271"/>
      <c r="AH51" s="284"/>
      <c r="AI51" s="284"/>
      <c r="AJ51" s="278"/>
    </row>
    <row r="52" spans="2:36" ht="38.25" x14ac:dyDescent="0.25">
      <c r="B52" s="275"/>
      <c r="C52" s="397"/>
      <c r="D52" s="397"/>
      <c r="E52" s="397"/>
      <c r="F52" s="272" t="s">
        <v>476</v>
      </c>
      <c r="G52" s="261"/>
      <c r="H52" s="263"/>
      <c r="I52" s="265"/>
      <c r="J52" s="119" t="s">
        <v>440</v>
      </c>
      <c r="K52" s="119" t="s">
        <v>441</v>
      </c>
      <c r="L52" s="119" t="s">
        <v>397</v>
      </c>
      <c r="M52" s="80">
        <v>93.4</v>
      </c>
      <c r="N52" s="261"/>
      <c r="O52" s="280" t="s">
        <v>112</v>
      </c>
      <c r="P52" s="269"/>
      <c r="Q52" s="269"/>
      <c r="R52" s="269"/>
      <c r="S52" s="269"/>
      <c r="T52" s="263"/>
      <c r="U52" s="273">
        <v>319818</v>
      </c>
      <c r="V52" s="273">
        <f>+U52</f>
        <v>319818</v>
      </c>
      <c r="W52" s="272" t="s">
        <v>103</v>
      </c>
      <c r="X52" s="272" t="s">
        <v>103</v>
      </c>
      <c r="Y52" s="272" t="s">
        <v>103</v>
      </c>
      <c r="Z52" s="272" t="s">
        <v>103</v>
      </c>
      <c r="AA52" s="272" t="s">
        <v>103</v>
      </c>
      <c r="AB52" s="273">
        <v>56439</v>
      </c>
      <c r="AC52" s="272" t="s">
        <v>104</v>
      </c>
      <c r="AD52" s="272"/>
      <c r="AE52" s="273">
        <f>U52</f>
        <v>319818</v>
      </c>
      <c r="AF52" s="272"/>
      <c r="AG52" s="272"/>
      <c r="AH52" s="284"/>
      <c r="AI52" s="284"/>
      <c r="AJ52" s="278"/>
    </row>
    <row r="53" spans="2:36" ht="25.5" x14ac:dyDescent="0.25">
      <c r="B53" s="275"/>
      <c r="C53" s="397"/>
      <c r="D53" s="397"/>
      <c r="E53" s="397"/>
      <c r="F53" s="263"/>
      <c r="G53" s="261"/>
      <c r="H53" s="263"/>
      <c r="I53" s="265"/>
      <c r="J53" s="119" t="s">
        <v>443</v>
      </c>
      <c r="K53" s="119" t="s">
        <v>444</v>
      </c>
      <c r="L53" s="119" t="s">
        <v>445</v>
      </c>
      <c r="M53" s="80">
        <v>934000</v>
      </c>
      <c r="N53" s="261"/>
      <c r="O53" s="267"/>
      <c r="P53" s="269"/>
      <c r="Q53" s="269"/>
      <c r="R53" s="269"/>
      <c r="S53" s="269"/>
      <c r="T53" s="263"/>
      <c r="U53" s="258"/>
      <c r="V53" s="258"/>
      <c r="W53" s="263"/>
      <c r="X53" s="263"/>
      <c r="Y53" s="263"/>
      <c r="Z53" s="263"/>
      <c r="AA53" s="263"/>
      <c r="AB53" s="258"/>
      <c r="AC53" s="263"/>
      <c r="AD53" s="263"/>
      <c r="AE53" s="258"/>
      <c r="AF53" s="263"/>
      <c r="AG53" s="263"/>
      <c r="AH53" s="284"/>
      <c r="AI53" s="284"/>
      <c r="AJ53" s="278"/>
    </row>
    <row r="54" spans="2:36" ht="25.5" x14ac:dyDescent="0.25">
      <c r="B54" s="275"/>
      <c r="C54" s="397"/>
      <c r="D54" s="397"/>
      <c r="E54" s="397"/>
      <c r="F54" s="271"/>
      <c r="G54" s="261"/>
      <c r="H54" s="263"/>
      <c r="I54" s="265"/>
      <c r="J54" s="119" t="s">
        <v>446</v>
      </c>
      <c r="K54" s="120" t="s">
        <v>447</v>
      </c>
      <c r="L54" s="120" t="s">
        <v>448</v>
      </c>
      <c r="M54" s="80">
        <v>1</v>
      </c>
      <c r="N54" s="261"/>
      <c r="O54" s="267"/>
      <c r="P54" s="269"/>
      <c r="Q54" s="269"/>
      <c r="R54" s="269"/>
      <c r="S54" s="269"/>
      <c r="T54" s="263"/>
      <c r="U54" s="259"/>
      <c r="V54" s="259"/>
      <c r="W54" s="271"/>
      <c r="X54" s="271"/>
      <c r="Y54" s="271"/>
      <c r="Z54" s="271"/>
      <c r="AA54" s="271"/>
      <c r="AB54" s="259"/>
      <c r="AC54" s="271"/>
      <c r="AD54" s="271"/>
      <c r="AE54" s="259"/>
      <c r="AF54" s="271"/>
      <c r="AG54" s="271"/>
      <c r="AH54" s="284"/>
      <c r="AI54" s="284"/>
      <c r="AJ54" s="278"/>
    </row>
    <row r="55" spans="2:36" ht="38.25" x14ac:dyDescent="0.25">
      <c r="B55" s="275"/>
      <c r="C55" s="397"/>
      <c r="D55" s="397"/>
      <c r="E55" s="397"/>
      <c r="F55" s="272" t="s">
        <v>477</v>
      </c>
      <c r="G55" s="261"/>
      <c r="H55" s="263"/>
      <c r="I55" s="265"/>
      <c r="J55" s="119" t="s">
        <v>440</v>
      </c>
      <c r="K55" s="119" t="s">
        <v>441</v>
      </c>
      <c r="L55" s="119" t="s">
        <v>397</v>
      </c>
      <c r="M55" s="80">
        <v>58.179499999999997</v>
      </c>
      <c r="N55" s="261"/>
      <c r="O55" s="280" t="s">
        <v>98</v>
      </c>
      <c r="P55" s="269"/>
      <c r="Q55" s="269"/>
      <c r="R55" s="269"/>
      <c r="S55" s="269"/>
      <c r="T55" s="263"/>
      <c r="U55" s="273">
        <v>449285</v>
      </c>
      <c r="V55" s="273">
        <f>+U55</f>
        <v>449285</v>
      </c>
      <c r="W55" s="272" t="s">
        <v>103</v>
      </c>
      <c r="X55" s="272" t="s">
        <v>103</v>
      </c>
      <c r="Y55" s="272" t="s">
        <v>103</v>
      </c>
      <c r="Z55" s="272" t="s">
        <v>103</v>
      </c>
      <c r="AA55" s="272" t="s">
        <v>103</v>
      </c>
      <c r="AB55" s="273">
        <v>79286</v>
      </c>
      <c r="AC55" s="272" t="s">
        <v>104</v>
      </c>
      <c r="AD55" s="272"/>
      <c r="AE55" s="273">
        <f>U55</f>
        <v>449285</v>
      </c>
      <c r="AF55" s="272"/>
      <c r="AG55" s="272"/>
      <c r="AH55" s="284"/>
      <c r="AI55" s="284"/>
      <c r="AJ55" s="278"/>
    </row>
    <row r="56" spans="2:36" ht="25.5" x14ac:dyDescent="0.25">
      <c r="B56" s="275"/>
      <c r="C56" s="397"/>
      <c r="D56" s="397"/>
      <c r="E56" s="397"/>
      <c r="F56" s="263"/>
      <c r="G56" s="261"/>
      <c r="H56" s="263"/>
      <c r="I56" s="265"/>
      <c r="J56" s="119" t="s">
        <v>443</v>
      </c>
      <c r="K56" s="119" t="s">
        <v>444</v>
      </c>
      <c r="L56" s="119" t="s">
        <v>445</v>
      </c>
      <c r="M56" s="80">
        <v>0.85199999999999998</v>
      </c>
      <c r="N56" s="261"/>
      <c r="O56" s="267"/>
      <c r="P56" s="269"/>
      <c r="Q56" s="269"/>
      <c r="R56" s="269"/>
      <c r="S56" s="269"/>
      <c r="T56" s="263"/>
      <c r="U56" s="258"/>
      <c r="V56" s="258"/>
      <c r="W56" s="263"/>
      <c r="X56" s="263"/>
      <c r="Y56" s="263"/>
      <c r="Z56" s="263"/>
      <c r="AA56" s="263"/>
      <c r="AB56" s="258"/>
      <c r="AC56" s="263"/>
      <c r="AD56" s="263"/>
      <c r="AE56" s="258"/>
      <c r="AF56" s="263"/>
      <c r="AG56" s="263"/>
      <c r="AH56" s="284"/>
      <c r="AI56" s="284"/>
      <c r="AJ56" s="278"/>
    </row>
    <row r="57" spans="2:36" ht="26.25" thickBot="1" x14ac:dyDescent="0.3">
      <c r="B57" s="276"/>
      <c r="C57" s="427"/>
      <c r="D57" s="427"/>
      <c r="E57" s="427"/>
      <c r="F57" s="238"/>
      <c r="G57" s="262"/>
      <c r="H57" s="238"/>
      <c r="I57" s="266"/>
      <c r="J57" s="121" t="s">
        <v>446</v>
      </c>
      <c r="K57" s="121" t="s">
        <v>447</v>
      </c>
      <c r="L57" s="121" t="s">
        <v>448</v>
      </c>
      <c r="M57" s="82">
        <v>1</v>
      </c>
      <c r="N57" s="262"/>
      <c r="O57" s="254"/>
      <c r="P57" s="270"/>
      <c r="Q57" s="270"/>
      <c r="R57" s="270"/>
      <c r="S57" s="270"/>
      <c r="T57" s="238"/>
      <c r="U57" s="240"/>
      <c r="V57" s="240"/>
      <c r="W57" s="238"/>
      <c r="X57" s="238"/>
      <c r="Y57" s="238"/>
      <c r="Z57" s="238"/>
      <c r="AA57" s="238"/>
      <c r="AB57" s="240"/>
      <c r="AC57" s="238"/>
      <c r="AD57" s="238"/>
      <c r="AE57" s="240"/>
      <c r="AF57" s="238"/>
      <c r="AG57" s="238"/>
      <c r="AH57" s="285"/>
      <c r="AI57" s="285"/>
      <c r="AJ57" s="279"/>
    </row>
    <row r="58" spans="2:36" ht="38.25" x14ac:dyDescent="0.25">
      <c r="B58" s="274" t="s">
        <v>478</v>
      </c>
      <c r="C58" s="426" t="s">
        <v>479</v>
      </c>
      <c r="D58" s="426" t="s">
        <v>435</v>
      </c>
      <c r="E58" s="426" t="s">
        <v>436</v>
      </c>
      <c r="F58" s="237" t="s">
        <v>480</v>
      </c>
      <c r="G58" s="237" t="s">
        <v>438</v>
      </c>
      <c r="H58" s="264" t="s">
        <v>93</v>
      </c>
      <c r="I58" s="264" t="s">
        <v>439</v>
      </c>
      <c r="J58" s="118" t="s">
        <v>440</v>
      </c>
      <c r="K58" s="118" t="s">
        <v>441</v>
      </c>
      <c r="L58" s="118" t="s">
        <v>397</v>
      </c>
      <c r="M58" s="78">
        <v>24.826899999999998</v>
      </c>
      <c r="N58" s="260" t="s">
        <v>97</v>
      </c>
      <c r="O58" s="253" t="s">
        <v>98</v>
      </c>
      <c r="P58" s="268" t="s">
        <v>442</v>
      </c>
      <c r="Q58" s="268" t="s">
        <v>100</v>
      </c>
      <c r="R58" s="268" t="s">
        <v>101</v>
      </c>
      <c r="S58" s="268" t="s">
        <v>102</v>
      </c>
      <c r="T58" s="239">
        <f>+U58+U63+U66+U69+U72</f>
        <v>4770670</v>
      </c>
      <c r="U58" s="239">
        <v>2795700</v>
      </c>
      <c r="V58" s="239">
        <f>+U58</f>
        <v>2795700</v>
      </c>
      <c r="W58" s="237" t="s">
        <v>103</v>
      </c>
      <c r="X58" s="237" t="s">
        <v>103</v>
      </c>
      <c r="Y58" s="237" t="s">
        <v>103</v>
      </c>
      <c r="Z58" s="237" t="s">
        <v>103</v>
      </c>
      <c r="AA58" s="237" t="s">
        <v>103</v>
      </c>
      <c r="AB58" s="239">
        <v>493359</v>
      </c>
      <c r="AC58" s="237" t="s">
        <v>104</v>
      </c>
      <c r="AD58" s="237"/>
      <c r="AE58" s="239">
        <f>U58</f>
        <v>2795700</v>
      </c>
      <c r="AF58" s="237"/>
      <c r="AG58" s="237"/>
      <c r="AH58" s="283" t="s">
        <v>481</v>
      </c>
      <c r="AI58" s="283" t="s">
        <v>482</v>
      </c>
      <c r="AJ58" s="277" t="s">
        <v>439</v>
      </c>
    </row>
    <row r="59" spans="2:36" ht="25.5" x14ac:dyDescent="0.25">
      <c r="B59" s="275"/>
      <c r="C59" s="397"/>
      <c r="D59" s="397"/>
      <c r="E59" s="397"/>
      <c r="F59" s="263"/>
      <c r="G59" s="263"/>
      <c r="H59" s="265"/>
      <c r="I59" s="265"/>
      <c r="J59" s="119" t="s">
        <v>443</v>
      </c>
      <c r="K59" s="119" t="s">
        <v>444</v>
      </c>
      <c r="L59" s="119" t="s">
        <v>445</v>
      </c>
      <c r="M59" s="80">
        <v>248269</v>
      </c>
      <c r="N59" s="261"/>
      <c r="O59" s="267"/>
      <c r="P59" s="269"/>
      <c r="Q59" s="269"/>
      <c r="R59" s="269"/>
      <c r="S59" s="269"/>
      <c r="T59" s="258"/>
      <c r="U59" s="258"/>
      <c r="V59" s="258"/>
      <c r="W59" s="263"/>
      <c r="X59" s="263"/>
      <c r="Y59" s="263"/>
      <c r="Z59" s="263"/>
      <c r="AA59" s="263"/>
      <c r="AB59" s="258"/>
      <c r="AC59" s="263"/>
      <c r="AD59" s="263"/>
      <c r="AE59" s="258"/>
      <c r="AF59" s="263"/>
      <c r="AG59" s="263"/>
      <c r="AH59" s="284"/>
      <c r="AI59" s="284"/>
      <c r="AJ59" s="278"/>
    </row>
    <row r="60" spans="2:36" ht="25.5" x14ac:dyDescent="0.25">
      <c r="B60" s="275"/>
      <c r="C60" s="397"/>
      <c r="D60" s="397"/>
      <c r="E60" s="397"/>
      <c r="F60" s="263"/>
      <c r="G60" s="263"/>
      <c r="H60" s="265"/>
      <c r="I60" s="265"/>
      <c r="J60" s="119" t="s">
        <v>454</v>
      </c>
      <c r="K60" s="119" t="s">
        <v>455</v>
      </c>
      <c r="L60" s="119" t="s">
        <v>169</v>
      </c>
      <c r="M60" s="80">
        <v>2300</v>
      </c>
      <c r="N60" s="261"/>
      <c r="O60" s="267"/>
      <c r="P60" s="269"/>
      <c r="Q60" s="269"/>
      <c r="R60" s="269"/>
      <c r="S60" s="269"/>
      <c r="T60" s="258"/>
      <c r="U60" s="258"/>
      <c r="V60" s="258"/>
      <c r="W60" s="263"/>
      <c r="X60" s="263"/>
      <c r="Y60" s="263"/>
      <c r="Z60" s="263"/>
      <c r="AA60" s="263"/>
      <c r="AB60" s="258"/>
      <c r="AC60" s="263"/>
      <c r="AD60" s="263"/>
      <c r="AE60" s="258"/>
      <c r="AF60" s="263"/>
      <c r="AG60" s="263"/>
      <c r="AH60" s="284"/>
      <c r="AI60" s="284"/>
      <c r="AJ60" s="278"/>
    </row>
    <row r="61" spans="2:36" ht="25.5" x14ac:dyDescent="0.25">
      <c r="B61" s="275"/>
      <c r="C61" s="397"/>
      <c r="D61" s="397"/>
      <c r="E61" s="397"/>
      <c r="F61" s="263"/>
      <c r="G61" s="263"/>
      <c r="H61" s="265"/>
      <c r="I61" s="265"/>
      <c r="J61" s="119" t="s">
        <v>456</v>
      </c>
      <c r="K61" s="119" t="s">
        <v>457</v>
      </c>
      <c r="L61" s="119" t="s">
        <v>236</v>
      </c>
      <c r="M61" s="80">
        <v>3.15</v>
      </c>
      <c r="N61" s="261"/>
      <c r="O61" s="267"/>
      <c r="P61" s="269"/>
      <c r="Q61" s="269"/>
      <c r="R61" s="269"/>
      <c r="S61" s="269"/>
      <c r="T61" s="263"/>
      <c r="U61" s="258"/>
      <c r="V61" s="258"/>
      <c r="W61" s="263"/>
      <c r="X61" s="263"/>
      <c r="Y61" s="263"/>
      <c r="Z61" s="263"/>
      <c r="AA61" s="263"/>
      <c r="AB61" s="258"/>
      <c r="AC61" s="263"/>
      <c r="AD61" s="263"/>
      <c r="AE61" s="258"/>
      <c r="AF61" s="263"/>
      <c r="AG61" s="263"/>
      <c r="AH61" s="284"/>
      <c r="AI61" s="284"/>
      <c r="AJ61" s="278"/>
    </row>
    <row r="62" spans="2:36" ht="25.5" x14ac:dyDescent="0.25">
      <c r="B62" s="275"/>
      <c r="C62" s="397"/>
      <c r="D62" s="397"/>
      <c r="E62" s="397"/>
      <c r="F62" s="271"/>
      <c r="G62" s="263"/>
      <c r="H62" s="265"/>
      <c r="I62" s="265"/>
      <c r="J62" s="119" t="s">
        <v>446</v>
      </c>
      <c r="K62" s="120" t="s">
        <v>447</v>
      </c>
      <c r="L62" s="120" t="s">
        <v>448</v>
      </c>
      <c r="M62" s="80">
        <v>1</v>
      </c>
      <c r="N62" s="261"/>
      <c r="O62" s="267"/>
      <c r="P62" s="269"/>
      <c r="Q62" s="269"/>
      <c r="R62" s="269"/>
      <c r="S62" s="269"/>
      <c r="T62" s="263"/>
      <c r="U62" s="259"/>
      <c r="V62" s="259"/>
      <c r="W62" s="271"/>
      <c r="X62" s="271"/>
      <c r="Y62" s="271"/>
      <c r="Z62" s="271"/>
      <c r="AA62" s="271"/>
      <c r="AB62" s="259"/>
      <c r="AC62" s="271"/>
      <c r="AD62" s="271"/>
      <c r="AE62" s="259"/>
      <c r="AF62" s="271"/>
      <c r="AG62" s="271"/>
      <c r="AH62" s="284"/>
      <c r="AI62" s="284"/>
      <c r="AJ62" s="278"/>
    </row>
    <row r="63" spans="2:36" ht="38.25" x14ac:dyDescent="0.25">
      <c r="B63" s="275"/>
      <c r="C63" s="397"/>
      <c r="D63" s="397"/>
      <c r="E63" s="397"/>
      <c r="F63" s="272" t="s">
        <v>483</v>
      </c>
      <c r="G63" s="263"/>
      <c r="H63" s="265"/>
      <c r="I63" s="265"/>
      <c r="J63" s="119" t="s">
        <v>440</v>
      </c>
      <c r="K63" s="119" t="s">
        <v>441</v>
      </c>
      <c r="L63" s="119" t="s">
        <v>397</v>
      </c>
      <c r="M63" s="80">
        <v>3.1960000000000002</v>
      </c>
      <c r="N63" s="261"/>
      <c r="O63" s="280" t="s">
        <v>98</v>
      </c>
      <c r="P63" s="269"/>
      <c r="Q63" s="269"/>
      <c r="R63" s="269"/>
      <c r="S63" s="269"/>
      <c r="T63" s="263"/>
      <c r="U63" s="273">
        <v>364285</v>
      </c>
      <c r="V63" s="273">
        <f>+U63</f>
        <v>364285</v>
      </c>
      <c r="W63" s="272" t="s">
        <v>103</v>
      </c>
      <c r="X63" s="272" t="s">
        <v>103</v>
      </c>
      <c r="Y63" s="272" t="s">
        <v>103</v>
      </c>
      <c r="Z63" s="272" t="s">
        <v>103</v>
      </c>
      <c r="AA63" s="272" t="s">
        <v>103</v>
      </c>
      <c r="AB63" s="273">
        <v>64286</v>
      </c>
      <c r="AC63" s="272" t="s">
        <v>104</v>
      </c>
      <c r="AD63" s="272"/>
      <c r="AE63" s="273">
        <f>U63</f>
        <v>364285</v>
      </c>
      <c r="AF63" s="272"/>
      <c r="AG63" s="272"/>
      <c r="AH63" s="284"/>
      <c r="AI63" s="284"/>
      <c r="AJ63" s="278"/>
    </row>
    <row r="64" spans="2:36" ht="25.5" x14ac:dyDescent="0.25">
      <c r="B64" s="275"/>
      <c r="C64" s="397"/>
      <c r="D64" s="397"/>
      <c r="E64" s="397"/>
      <c r="F64" s="263"/>
      <c r="G64" s="263"/>
      <c r="H64" s="265"/>
      <c r="I64" s="265"/>
      <c r="J64" s="119" t="s">
        <v>443</v>
      </c>
      <c r="K64" s="119" t="s">
        <v>444</v>
      </c>
      <c r="L64" s="119" t="s">
        <v>445</v>
      </c>
      <c r="M64" s="80">
        <v>31960</v>
      </c>
      <c r="N64" s="261"/>
      <c r="O64" s="267"/>
      <c r="P64" s="269"/>
      <c r="Q64" s="269"/>
      <c r="R64" s="269"/>
      <c r="S64" s="269"/>
      <c r="T64" s="263"/>
      <c r="U64" s="258"/>
      <c r="V64" s="258"/>
      <c r="W64" s="263"/>
      <c r="X64" s="263"/>
      <c r="Y64" s="263"/>
      <c r="Z64" s="263"/>
      <c r="AA64" s="263"/>
      <c r="AB64" s="258"/>
      <c r="AC64" s="263"/>
      <c r="AD64" s="263"/>
      <c r="AE64" s="258"/>
      <c r="AF64" s="263"/>
      <c r="AG64" s="263"/>
      <c r="AH64" s="284"/>
      <c r="AI64" s="284"/>
      <c r="AJ64" s="278"/>
    </row>
    <row r="65" spans="2:36" ht="25.5" x14ac:dyDescent="0.25">
      <c r="B65" s="275"/>
      <c r="C65" s="397"/>
      <c r="D65" s="397"/>
      <c r="E65" s="397"/>
      <c r="F65" s="271"/>
      <c r="G65" s="263"/>
      <c r="H65" s="265"/>
      <c r="I65" s="265"/>
      <c r="J65" s="119" t="s">
        <v>446</v>
      </c>
      <c r="K65" s="120" t="s">
        <v>447</v>
      </c>
      <c r="L65" s="120" t="s">
        <v>448</v>
      </c>
      <c r="M65" s="80">
        <v>1</v>
      </c>
      <c r="N65" s="261"/>
      <c r="O65" s="267"/>
      <c r="P65" s="269"/>
      <c r="Q65" s="269"/>
      <c r="R65" s="269"/>
      <c r="S65" s="269"/>
      <c r="T65" s="263"/>
      <c r="U65" s="259"/>
      <c r="V65" s="259"/>
      <c r="W65" s="271"/>
      <c r="X65" s="271"/>
      <c r="Y65" s="271"/>
      <c r="Z65" s="271"/>
      <c r="AA65" s="271"/>
      <c r="AB65" s="259"/>
      <c r="AC65" s="271"/>
      <c r="AD65" s="271"/>
      <c r="AE65" s="259"/>
      <c r="AF65" s="271"/>
      <c r="AG65" s="271"/>
      <c r="AH65" s="284"/>
      <c r="AI65" s="284"/>
      <c r="AJ65" s="278"/>
    </row>
    <row r="66" spans="2:36" ht="38.25" x14ac:dyDescent="0.25">
      <c r="B66" s="275"/>
      <c r="C66" s="397"/>
      <c r="D66" s="397"/>
      <c r="E66" s="397"/>
      <c r="F66" s="272" t="s">
        <v>484</v>
      </c>
      <c r="G66" s="263"/>
      <c r="H66" s="265"/>
      <c r="I66" s="265"/>
      <c r="J66" s="119" t="s">
        <v>440</v>
      </c>
      <c r="K66" s="119" t="s">
        <v>441</v>
      </c>
      <c r="L66" s="119" t="s">
        <v>397</v>
      </c>
      <c r="M66" s="80">
        <v>7.17</v>
      </c>
      <c r="N66" s="261"/>
      <c r="O66" s="280" t="s">
        <v>112</v>
      </c>
      <c r="P66" s="269"/>
      <c r="Q66" s="269"/>
      <c r="R66" s="269"/>
      <c r="S66" s="269"/>
      <c r="T66" s="263"/>
      <c r="U66" s="273">
        <v>523900</v>
      </c>
      <c r="V66" s="273">
        <f>+U66</f>
        <v>523900</v>
      </c>
      <c r="W66" s="272" t="s">
        <v>103</v>
      </c>
      <c r="X66" s="272" t="s">
        <v>103</v>
      </c>
      <c r="Y66" s="272" t="s">
        <v>103</v>
      </c>
      <c r="Z66" s="272" t="s">
        <v>103</v>
      </c>
      <c r="AA66" s="272" t="s">
        <v>103</v>
      </c>
      <c r="AB66" s="273">
        <v>92453</v>
      </c>
      <c r="AC66" s="272" t="s">
        <v>104</v>
      </c>
      <c r="AD66" s="272"/>
      <c r="AE66" s="273">
        <f>U66</f>
        <v>523900</v>
      </c>
      <c r="AF66" s="272"/>
      <c r="AG66" s="272"/>
      <c r="AH66" s="284"/>
      <c r="AI66" s="284"/>
      <c r="AJ66" s="278"/>
    </row>
    <row r="67" spans="2:36" ht="25.5" x14ac:dyDescent="0.25">
      <c r="B67" s="275"/>
      <c r="C67" s="397"/>
      <c r="D67" s="397"/>
      <c r="E67" s="397"/>
      <c r="F67" s="263"/>
      <c r="G67" s="263"/>
      <c r="H67" s="265"/>
      <c r="I67" s="265"/>
      <c r="J67" s="119" t="s">
        <v>443</v>
      </c>
      <c r="K67" s="119" t="s">
        <v>444</v>
      </c>
      <c r="L67" s="119" t="s">
        <v>445</v>
      </c>
      <c r="M67" s="80">
        <v>71710</v>
      </c>
      <c r="N67" s="261"/>
      <c r="O67" s="267"/>
      <c r="P67" s="269"/>
      <c r="Q67" s="269"/>
      <c r="R67" s="269"/>
      <c r="S67" s="269"/>
      <c r="T67" s="263"/>
      <c r="U67" s="258"/>
      <c r="V67" s="258"/>
      <c r="W67" s="263"/>
      <c r="X67" s="263"/>
      <c r="Y67" s="263"/>
      <c r="Z67" s="263"/>
      <c r="AA67" s="263"/>
      <c r="AB67" s="258"/>
      <c r="AC67" s="263"/>
      <c r="AD67" s="263"/>
      <c r="AE67" s="258"/>
      <c r="AF67" s="263"/>
      <c r="AG67" s="263"/>
      <c r="AH67" s="284"/>
      <c r="AI67" s="284"/>
      <c r="AJ67" s="278"/>
    </row>
    <row r="68" spans="2:36" ht="25.5" x14ac:dyDescent="0.25">
      <c r="B68" s="275"/>
      <c r="C68" s="397"/>
      <c r="D68" s="397"/>
      <c r="E68" s="397"/>
      <c r="F68" s="271"/>
      <c r="G68" s="263"/>
      <c r="H68" s="265"/>
      <c r="I68" s="265"/>
      <c r="J68" s="119" t="s">
        <v>446</v>
      </c>
      <c r="K68" s="120" t="s">
        <v>447</v>
      </c>
      <c r="L68" s="120" t="s">
        <v>448</v>
      </c>
      <c r="M68" s="80">
        <v>1</v>
      </c>
      <c r="N68" s="261"/>
      <c r="O68" s="267"/>
      <c r="P68" s="269"/>
      <c r="Q68" s="269"/>
      <c r="R68" s="269"/>
      <c r="S68" s="269"/>
      <c r="T68" s="263"/>
      <c r="U68" s="259"/>
      <c r="V68" s="259"/>
      <c r="W68" s="271"/>
      <c r="X68" s="271"/>
      <c r="Y68" s="271"/>
      <c r="Z68" s="271"/>
      <c r="AA68" s="271"/>
      <c r="AB68" s="259"/>
      <c r="AC68" s="271"/>
      <c r="AD68" s="271"/>
      <c r="AE68" s="259"/>
      <c r="AF68" s="271"/>
      <c r="AG68" s="271"/>
      <c r="AH68" s="284"/>
      <c r="AI68" s="284"/>
      <c r="AJ68" s="278"/>
    </row>
    <row r="69" spans="2:36" ht="38.25" x14ac:dyDescent="0.25">
      <c r="B69" s="275"/>
      <c r="C69" s="397"/>
      <c r="D69" s="397"/>
      <c r="E69" s="397"/>
      <c r="F69" s="272" t="s">
        <v>485</v>
      </c>
      <c r="G69" s="263"/>
      <c r="H69" s="265"/>
      <c r="I69" s="265"/>
      <c r="J69" s="119" t="s">
        <v>440</v>
      </c>
      <c r="K69" s="119" t="s">
        <v>441</v>
      </c>
      <c r="L69" s="119" t="s">
        <v>397</v>
      </c>
      <c r="M69" s="80">
        <v>1783.6131</v>
      </c>
      <c r="N69" s="261"/>
      <c r="O69" s="280" t="s">
        <v>98</v>
      </c>
      <c r="P69" s="269"/>
      <c r="Q69" s="269"/>
      <c r="R69" s="269"/>
      <c r="S69" s="269"/>
      <c r="T69" s="263"/>
      <c r="U69" s="273">
        <v>850000</v>
      </c>
      <c r="V69" s="273">
        <f>+U69</f>
        <v>850000</v>
      </c>
      <c r="W69" s="272" t="s">
        <v>103</v>
      </c>
      <c r="X69" s="272" t="s">
        <v>103</v>
      </c>
      <c r="Y69" s="272" t="s">
        <v>103</v>
      </c>
      <c r="Z69" s="272" t="s">
        <v>103</v>
      </c>
      <c r="AA69" s="272" t="s">
        <v>103</v>
      </c>
      <c r="AB69" s="273">
        <v>150000</v>
      </c>
      <c r="AC69" s="272" t="s">
        <v>104</v>
      </c>
      <c r="AD69" s="272"/>
      <c r="AE69" s="273">
        <f>U69</f>
        <v>850000</v>
      </c>
      <c r="AF69" s="272"/>
      <c r="AG69" s="272"/>
      <c r="AH69" s="284"/>
      <c r="AI69" s="284"/>
      <c r="AJ69" s="278"/>
    </row>
    <row r="70" spans="2:36" ht="25.5" x14ac:dyDescent="0.25">
      <c r="B70" s="275"/>
      <c r="C70" s="397"/>
      <c r="D70" s="397"/>
      <c r="E70" s="397"/>
      <c r="F70" s="263"/>
      <c r="G70" s="263"/>
      <c r="H70" s="265"/>
      <c r="I70" s="265"/>
      <c r="J70" s="119" t="s">
        <v>443</v>
      </c>
      <c r="K70" s="119" t="s">
        <v>444</v>
      </c>
      <c r="L70" s="119" t="s">
        <v>445</v>
      </c>
      <c r="M70" s="80">
        <v>17836131</v>
      </c>
      <c r="N70" s="261"/>
      <c r="O70" s="267"/>
      <c r="P70" s="269"/>
      <c r="Q70" s="269"/>
      <c r="R70" s="269"/>
      <c r="S70" s="269"/>
      <c r="T70" s="263"/>
      <c r="U70" s="258"/>
      <c r="V70" s="258"/>
      <c r="W70" s="263"/>
      <c r="X70" s="263"/>
      <c r="Y70" s="263"/>
      <c r="Z70" s="263"/>
      <c r="AA70" s="263"/>
      <c r="AB70" s="258"/>
      <c r="AC70" s="263"/>
      <c r="AD70" s="263"/>
      <c r="AE70" s="258"/>
      <c r="AF70" s="263"/>
      <c r="AG70" s="263"/>
      <c r="AH70" s="284"/>
      <c r="AI70" s="284"/>
      <c r="AJ70" s="278"/>
    </row>
    <row r="71" spans="2:36" ht="25.5" x14ac:dyDescent="0.25">
      <c r="B71" s="275"/>
      <c r="C71" s="397"/>
      <c r="D71" s="397"/>
      <c r="E71" s="397"/>
      <c r="F71" s="271"/>
      <c r="G71" s="263"/>
      <c r="H71" s="265"/>
      <c r="I71" s="265"/>
      <c r="J71" s="119" t="s">
        <v>446</v>
      </c>
      <c r="K71" s="120" t="s">
        <v>447</v>
      </c>
      <c r="L71" s="120" t="s">
        <v>448</v>
      </c>
      <c r="M71" s="80">
        <v>1</v>
      </c>
      <c r="N71" s="261"/>
      <c r="O71" s="267"/>
      <c r="P71" s="269"/>
      <c r="Q71" s="269"/>
      <c r="R71" s="269"/>
      <c r="S71" s="269"/>
      <c r="T71" s="263"/>
      <c r="U71" s="259"/>
      <c r="V71" s="259"/>
      <c r="W71" s="271"/>
      <c r="X71" s="271"/>
      <c r="Y71" s="271"/>
      <c r="Z71" s="271"/>
      <c r="AA71" s="271"/>
      <c r="AB71" s="259"/>
      <c r="AC71" s="271"/>
      <c r="AD71" s="271"/>
      <c r="AE71" s="259"/>
      <c r="AF71" s="271"/>
      <c r="AG71" s="271"/>
      <c r="AH71" s="284"/>
      <c r="AI71" s="284"/>
      <c r="AJ71" s="278"/>
    </row>
    <row r="72" spans="2:36" ht="38.25" x14ac:dyDescent="0.25">
      <c r="B72" s="275"/>
      <c r="C72" s="397"/>
      <c r="D72" s="397"/>
      <c r="E72" s="397"/>
      <c r="F72" s="272" t="s">
        <v>486</v>
      </c>
      <c r="G72" s="263"/>
      <c r="H72" s="265"/>
      <c r="I72" s="265"/>
      <c r="J72" s="119" t="s">
        <v>440</v>
      </c>
      <c r="K72" s="119" t="s">
        <v>441</v>
      </c>
      <c r="L72" s="119" t="s">
        <v>397</v>
      </c>
      <c r="M72" s="80">
        <v>0.6</v>
      </c>
      <c r="N72" s="261"/>
      <c r="O72" s="280" t="s">
        <v>98</v>
      </c>
      <c r="P72" s="269"/>
      <c r="Q72" s="269"/>
      <c r="R72" s="269"/>
      <c r="S72" s="269"/>
      <c r="T72" s="263"/>
      <c r="U72" s="273">
        <v>236785</v>
      </c>
      <c r="V72" s="273">
        <f>+U72</f>
        <v>236785</v>
      </c>
      <c r="W72" s="272" t="s">
        <v>103</v>
      </c>
      <c r="X72" s="272" t="s">
        <v>103</v>
      </c>
      <c r="Y72" s="272" t="s">
        <v>103</v>
      </c>
      <c r="Z72" s="272" t="s">
        <v>103</v>
      </c>
      <c r="AA72" s="272" t="s">
        <v>103</v>
      </c>
      <c r="AB72" s="273">
        <v>41786</v>
      </c>
      <c r="AC72" s="272" t="s">
        <v>104</v>
      </c>
      <c r="AD72" s="272"/>
      <c r="AE72" s="273">
        <f>U72</f>
        <v>236785</v>
      </c>
      <c r="AF72" s="272"/>
      <c r="AG72" s="272"/>
      <c r="AH72" s="284"/>
      <c r="AI72" s="284"/>
      <c r="AJ72" s="278"/>
    </row>
    <row r="73" spans="2:36" ht="25.5" x14ac:dyDescent="0.25">
      <c r="B73" s="275"/>
      <c r="C73" s="397"/>
      <c r="D73" s="397"/>
      <c r="E73" s="397"/>
      <c r="F73" s="263"/>
      <c r="G73" s="263"/>
      <c r="H73" s="265"/>
      <c r="I73" s="265"/>
      <c r="J73" s="119" t="s">
        <v>443</v>
      </c>
      <c r="K73" s="119" t="s">
        <v>444</v>
      </c>
      <c r="L73" s="119" t="s">
        <v>445</v>
      </c>
      <c r="M73" s="80">
        <v>6000</v>
      </c>
      <c r="N73" s="261"/>
      <c r="O73" s="267"/>
      <c r="P73" s="269"/>
      <c r="Q73" s="269"/>
      <c r="R73" s="269"/>
      <c r="S73" s="269"/>
      <c r="T73" s="263"/>
      <c r="U73" s="258"/>
      <c r="V73" s="258"/>
      <c r="W73" s="263"/>
      <c r="X73" s="263"/>
      <c r="Y73" s="263"/>
      <c r="Z73" s="263"/>
      <c r="AA73" s="263"/>
      <c r="AB73" s="258"/>
      <c r="AC73" s="263"/>
      <c r="AD73" s="263"/>
      <c r="AE73" s="258"/>
      <c r="AF73" s="263"/>
      <c r="AG73" s="263"/>
      <c r="AH73" s="284"/>
      <c r="AI73" s="284"/>
      <c r="AJ73" s="278"/>
    </row>
    <row r="74" spans="2:36" ht="26.25" thickBot="1" x14ac:dyDescent="0.3">
      <c r="B74" s="276"/>
      <c r="C74" s="427"/>
      <c r="D74" s="427"/>
      <c r="E74" s="427"/>
      <c r="F74" s="238"/>
      <c r="G74" s="238"/>
      <c r="H74" s="266"/>
      <c r="I74" s="266"/>
      <c r="J74" s="121" t="s">
        <v>446</v>
      </c>
      <c r="K74" s="121" t="s">
        <v>447</v>
      </c>
      <c r="L74" s="121" t="s">
        <v>448</v>
      </c>
      <c r="M74" s="82">
        <v>1</v>
      </c>
      <c r="N74" s="262"/>
      <c r="O74" s="254"/>
      <c r="P74" s="270"/>
      <c r="Q74" s="270"/>
      <c r="R74" s="270"/>
      <c r="S74" s="270"/>
      <c r="T74" s="238"/>
      <c r="U74" s="240"/>
      <c r="V74" s="240"/>
      <c r="W74" s="238"/>
      <c r="X74" s="238"/>
      <c r="Y74" s="238"/>
      <c r="Z74" s="238"/>
      <c r="AA74" s="238"/>
      <c r="AB74" s="240"/>
      <c r="AC74" s="238"/>
      <c r="AD74" s="238"/>
      <c r="AE74" s="240"/>
      <c r="AF74" s="238"/>
      <c r="AG74" s="238"/>
      <c r="AH74" s="285"/>
      <c r="AI74" s="285"/>
      <c r="AJ74" s="279"/>
    </row>
    <row r="75" spans="2:36" ht="38.25" x14ac:dyDescent="0.25">
      <c r="B75" s="287" t="s">
        <v>487</v>
      </c>
      <c r="C75" s="428" t="s">
        <v>488</v>
      </c>
      <c r="D75" s="428" t="s">
        <v>435</v>
      </c>
      <c r="E75" s="428" t="s">
        <v>436</v>
      </c>
      <c r="F75" s="237" t="s">
        <v>489</v>
      </c>
      <c r="G75" s="237" t="s">
        <v>438</v>
      </c>
      <c r="H75" s="249" t="s">
        <v>93</v>
      </c>
      <c r="I75" s="249" t="s">
        <v>439</v>
      </c>
      <c r="J75" s="118" t="s">
        <v>440</v>
      </c>
      <c r="K75" s="118" t="s">
        <v>441</v>
      </c>
      <c r="L75" s="118" t="s">
        <v>397</v>
      </c>
      <c r="M75" s="122">
        <v>150.6</v>
      </c>
      <c r="N75" s="251" t="s">
        <v>97</v>
      </c>
      <c r="O75" s="255" t="s">
        <v>112</v>
      </c>
      <c r="P75" s="255" t="s">
        <v>442</v>
      </c>
      <c r="Q75" s="255" t="s">
        <v>100</v>
      </c>
      <c r="R75" s="255" t="s">
        <v>101</v>
      </c>
      <c r="S75" s="255" t="s">
        <v>102</v>
      </c>
      <c r="T75" s="257">
        <f>+U75</f>
        <v>2350542</v>
      </c>
      <c r="U75" s="239">
        <v>2350542</v>
      </c>
      <c r="V75" s="239">
        <f>+U75</f>
        <v>2350542</v>
      </c>
      <c r="W75" s="237" t="s">
        <v>103</v>
      </c>
      <c r="X75" s="237" t="s">
        <v>103</v>
      </c>
      <c r="Y75" s="237" t="s">
        <v>103</v>
      </c>
      <c r="Z75" s="237" t="s">
        <v>103</v>
      </c>
      <c r="AA75" s="237" t="s">
        <v>103</v>
      </c>
      <c r="AB75" s="239">
        <v>414802</v>
      </c>
      <c r="AC75" s="237" t="s">
        <v>104</v>
      </c>
      <c r="AD75" s="237"/>
      <c r="AE75" s="239">
        <f>U75</f>
        <v>2350542</v>
      </c>
      <c r="AF75" s="237"/>
      <c r="AG75" s="237"/>
      <c r="AH75" s="241" t="s">
        <v>365</v>
      </c>
      <c r="AI75" s="241" t="s">
        <v>490</v>
      </c>
      <c r="AJ75" s="243" t="s">
        <v>439</v>
      </c>
    </row>
    <row r="76" spans="2:36" ht="25.5" x14ac:dyDescent="0.25">
      <c r="B76" s="288"/>
      <c r="C76" s="392"/>
      <c r="D76" s="392"/>
      <c r="E76" s="392"/>
      <c r="F76" s="263"/>
      <c r="G76" s="263"/>
      <c r="H76" s="291"/>
      <c r="I76" s="291"/>
      <c r="J76" s="119" t="s">
        <v>443</v>
      </c>
      <c r="K76" s="119" t="s">
        <v>444</v>
      </c>
      <c r="L76" s="119" t="s">
        <v>445</v>
      </c>
      <c r="M76" s="80">
        <v>1506000</v>
      </c>
      <c r="N76" s="292"/>
      <c r="O76" s="286"/>
      <c r="P76" s="286"/>
      <c r="Q76" s="286"/>
      <c r="R76" s="286"/>
      <c r="S76" s="286"/>
      <c r="T76" s="286"/>
      <c r="U76" s="258"/>
      <c r="V76" s="258"/>
      <c r="W76" s="263"/>
      <c r="X76" s="263"/>
      <c r="Y76" s="263"/>
      <c r="Z76" s="263"/>
      <c r="AA76" s="263"/>
      <c r="AB76" s="258"/>
      <c r="AC76" s="263"/>
      <c r="AD76" s="263"/>
      <c r="AE76" s="258"/>
      <c r="AF76" s="263"/>
      <c r="AG76" s="263"/>
      <c r="AH76" s="293"/>
      <c r="AI76" s="293"/>
      <c r="AJ76" s="290"/>
    </row>
    <row r="77" spans="2:36" ht="26.25" thickBot="1" x14ac:dyDescent="0.3">
      <c r="B77" s="289"/>
      <c r="C77" s="429"/>
      <c r="D77" s="429"/>
      <c r="E77" s="429"/>
      <c r="F77" s="238"/>
      <c r="G77" s="238"/>
      <c r="H77" s="250"/>
      <c r="I77" s="250"/>
      <c r="J77" s="121" t="s">
        <v>446</v>
      </c>
      <c r="K77" s="121" t="s">
        <v>447</v>
      </c>
      <c r="L77" s="121" t="s">
        <v>448</v>
      </c>
      <c r="M77" s="82">
        <v>1</v>
      </c>
      <c r="N77" s="252"/>
      <c r="O77" s="256"/>
      <c r="P77" s="256"/>
      <c r="Q77" s="256"/>
      <c r="R77" s="256"/>
      <c r="S77" s="256"/>
      <c r="T77" s="256"/>
      <c r="U77" s="240"/>
      <c r="V77" s="240"/>
      <c r="W77" s="238"/>
      <c r="X77" s="238"/>
      <c r="Y77" s="238"/>
      <c r="Z77" s="238"/>
      <c r="AA77" s="238"/>
      <c r="AB77" s="240"/>
      <c r="AC77" s="238"/>
      <c r="AD77" s="238"/>
      <c r="AE77" s="240"/>
      <c r="AF77" s="238"/>
      <c r="AG77" s="238"/>
      <c r="AH77" s="242"/>
      <c r="AI77" s="242"/>
      <c r="AJ77" s="244"/>
    </row>
    <row r="78" spans="2:36" ht="25.5" x14ac:dyDescent="0.25">
      <c r="B78" s="287" t="s">
        <v>491</v>
      </c>
      <c r="C78" s="428" t="s">
        <v>492</v>
      </c>
      <c r="D78" s="428" t="s">
        <v>435</v>
      </c>
      <c r="E78" s="428" t="s">
        <v>436</v>
      </c>
      <c r="F78" s="237" t="s">
        <v>493</v>
      </c>
      <c r="G78" s="237" t="s">
        <v>438</v>
      </c>
      <c r="H78" s="249" t="s">
        <v>93</v>
      </c>
      <c r="I78" s="249" t="s">
        <v>439</v>
      </c>
      <c r="J78" s="118" t="s">
        <v>454</v>
      </c>
      <c r="K78" s="118" t="s">
        <v>455</v>
      </c>
      <c r="L78" s="118" t="s">
        <v>169</v>
      </c>
      <c r="M78" s="78">
        <v>3000</v>
      </c>
      <c r="N78" s="251" t="s">
        <v>97</v>
      </c>
      <c r="O78" s="237" t="s">
        <v>98</v>
      </c>
      <c r="P78" s="255" t="s">
        <v>442</v>
      </c>
      <c r="Q78" s="255" t="s">
        <v>100</v>
      </c>
      <c r="R78" s="255" t="s">
        <v>101</v>
      </c>
      <c r="S78" s="255" t="s">
        <v>102</v>
      </c>
      <c r="T78" s="257">
        <f>+U78</f>
        <v>3145000</v>
      </c>
      <c r="U78" s="239">
        <v>3145000</v>
      </c>
      <c r="V78" s="239">
        <f>+U78</f>
        <v>3145000</v>
      </c>
      <c r="W78" s="237" t="s">
        <v>103</v>
      </c>
      <c r="X78" s="237" t="s">
        <v>103</v>
      </c>
      <c r="Y78" s="237" t="s">
        <v>103</v>
      </c>
      <c r="Z78" s="237" t="s">
        <v>103</v>
      </c>
      <c r="AA78" s="237" t="s">
        <v>103</v>
      </c>
      <c r="AB78" s="239">
        <v>555000</v>
      </c>
      <c r="AC78" s="237" t="s">
        <v>104</v>
      </c>
      <c r="AD78" s="237"/>
      <c r="AE78" s="239">
        <f>U78</f>
        <v>3145000</v>
      </c>
      <c r="AF78" s="237"/>
      <c r="AG78" s="237"/>
      <c r="AH78" s="241" t="s">
        <v>494</v>
      </c>
      <c r="AI78" s="241" t="s">
        <v>495</v>
      </c>
      <c r="AJ78" s="243" t="s">
        <v>439</v>
      </c>
    </row>
    <row r="79" spans="2:36" ht="25.5" x14ac:dyDescent="0.25">
      <c r="B79" s="288"/>
      <c r="C79" s="392"/>
      <c r="D79" s="392"/>
      <c r="E79" s="392"/>
      <c r="F79" s="263"/>
      <c r="G79" s="263"/>
      <c r="H79" s="291"/>
      <c r="I79" s="291"/>
      <c r="J79" s="119" t="s">
        <v>456</v>
      </c>
      <c r="K79" s="119" t="s">
        <v>457</v>
      </c>
      <c r="L79" s="119" t="s">
        <v>236</v>
      </c>
      <c r="M79" s="80">
        <v>2</v>
      </c>
      <c r="N79" s="292"/>
      <c r="O79" s="263"/>
      <c r="P79" s="286"/>
      <c r="Q79" s="286"/>
      <c r="R79" s="286"/>
      <c r="S79" s="286"/>
      <c r="T79" s="286"/>
      <c r="U79" s="258"/>
      <c r="V79" s="258"/>
      <c r="W79" s="263"/>
      <c r="X79" s="263"/>
      <c r="Y79" s="263"/>
      <c r="Z79" s="263"/>
      <c r="AA79" s="263"/>
      <c r="AB79" s="258"/>
      <c r="AC79" s="263"/>
      <c r="AD79" s="263"/>
      <c r="AE79" s="258"/>
      <c r="AF79" s="263"/>
      <c r="AG79" s="263"/>
      <c r="AH79" s="293"/>
      <c r="AI79" s="293"/>
      <c r="AJ79" s="290"/>
    </row>
    <row r="80" spans="2:36" ht="26.25" thickBot="1" x14ac:dyDescent="0.3">
      <c r="B80" s="289"/>
      <c r="C80" s="429"/>
      <c r="D80" s="429"/>
      <c r="E80" s="429"/>
      <c r="F80" s="238"/>
      <c r="G80" s="238"/>
      <c r="H80" s="250"/>
      <c r="I80" s="250"/>
      <c r="J80" s="121" t="s">
        <v>446</v>
      </c>
      <c r="K80" s="121" t="s">
        <v>447</v>
      </c>
      <c r="L80" s="121" t="s">
        <v>448</v>
      </c>
      <c r="M80" s="82">
        <v>1</v>
      </c>
      <c r="N80" s="252"/>
      <c r="O80" s="238"/>
      <c r="P80" s="256"/>
      <c r="Q80" s="256"/>
      <c r="R80" s="256"/>
      <c r="S80" s="256"/>
      <c r="T80" s="256"/>
      <c r="U80" s="240"/>
      <c r="V80" s="240"/>
      <c r="W80" s="238"/>
      <c r="X80" s="238"/>
      <c r="Y80" s="238"/>
      <c r="Z80" s="238"/>
      <c r="AA80" s="238"/>
      <c r="AB80" s="240"/>
      <c r="AC80" s="238"/>
      <c r="AD80" s="238"/>
      <c r="AE80" s="240"/>
      <c r="AF80" s="238"/>
      <c r="AG80" s="238"/>
      <c r="AH80" s="242"/>
      <c r="AI80" s="242"/>
      <c r="AJ80" s="244"/>
    </row>
    <row r="81" spans="2:36" ht="38.25" x14ac:dyDescent="0.25">
      <c r="B81" s="274" t="s">
        <v>496</v>
      </c>
      <c r="C81" s="426" t="s">
        <v>497</v>
      </c>
      <c r="D81" s="426" t="s">
        <v>435</v>
      </c>
      <c r="E81" s="426" t="s">
        <v>436</v>
      </c>
      <c r="F81" s="237" t="s">
        <v>498</v>
      </c>
      <c r="G81" s="260" t="s">
        <v>438</v>
      </c>
      <c r="H81" s="237" t="s">
        <v>93</v>
      </c>
      <c r="I81" s="264" t="s">
        <v>439</v>
      </c>
      <c r="J81" s="118" t="s">
        <v>440</v>
      </c>
      <c r="K81" s="118" t="s">
        <v>441</v>
      </c>
      <c r="L81" s="118" t="s">
        <v>397</v>
      </c>
      <c r="M81" s="78">
        <v>2.2077</v>
      </c>
      <c r="N81" s="260" t="s">
        <v>97</v>
      </c>
      <c r="O81" s="253" t="s">
        <v>98</v>
      </c>
      <c r="P81" s="268" t="s">
        <v>442</v>
      </c>
      <c r="Q81" s="268" t="s">
        <v>100</v>
      </c>
      <c r="R81" s="268" t="s">
        <v>101</v>
      </c>
      <c r="S81" s="268" t="s">
        <v>102</v>
      </c>
      <c r="T81" s="239">
        <f>+U81+U84+U87</f>
        <v>4332348</v>
      </c>
      <c r="U81" s="239">
        <v>2140914</v>
      </c>
      <c r="V81" s="239">
        <f>+U81</f>
        <v>2140914</v>
      </c>
      <c r="W81" s="237" t="s">
        <v>103</v>
      </c>
      <c r="X81" s="237" t="s">
        <v>103</v>
      </c>
      <c r="Y81" s="237" t="s">
        <v>103</v>
      </c>
      <c r="Z81" s="237" t="s">
        <v>103</v>
      </c>
      <c r="AA81" s="237" t="s">
        <v>103</v>
      </c>
      <c r="AB81" s="239">
        <v>377809</v>
      </c>
      <c r="AC81" s="237" t="s">
        <v>104</v>
      </c>
      <c r="AD81" s="237"/>
      <c r="AE81" s="239">
        <f>U81</f>
        <v>2140914</v>
      </c>
      <c r="AF81" s="237"/>
      <c r="AG81" s="237"/>
      <c r="AH81" s="283" t="s">
        <v>499</v>
      </c>
      <c r="AI81" s="283" t="s">
        <v>500</v>
      </c>
      <c r="AJ81" s="277" t="s">
        <v>439</v>
      </c>
    </row>
    <row r="82" spans="2:36" ht="25.5" x14ac:dyDescent="0.25">
      <c r="B82" s="275"/>
      <c r="C82" s="397"/>
      <c r="D82" s="397"/>
      <c r="E82" s="397"/>
      <c r="F82" s="263"/>
      <c r="G82" s="261"/>
      <c r="H82" s="263"/>
      <c r="I82" s="265"/>
      <c r="J82" s="119" t="s">
        <v>443</v>
      </c>
      <c r="K82" s="119" t="s">
        <v>444</v>
      </c>
      <c r="L82" s="119" t="s">
        <v>445</v>
      </c>
      <c r="M82" s="80">
        <v>22077</v>
      </c>
      <c r="N82" s="261"/>
      <c r="O82" s="267"/>
      <c r="P82" s="269"/>
      <c r="Q82" s="269"/>
      <c r="R82" s="269"/>
      <c r="S82" s="269"/>
      <c r="T82" s="258"/>
      <c r="U82" s="258"/>
      <c r="V82" s="258"/>
      <c r="W82" s="263"/>
      <c r="X82" s="263"/>
      <c r="Y82" s="263"/>
      <c r="Z82" s="263"/>
      <c r="AA82" s="263"/>
      <c r="AB82" s="258"/>
      <c r="AC82" s="263"/>
      <c r="AD82" s="263"/>
      <c r="AE82" s="258"/>
      <c r="AF82" s="263"/>
      <c r="AG82" s="263"/>
      <c r="AH82" s="284"/>
      <c r="AI82" s="284"/>
      <c r="AJ82" s="278"/>
    </row>
    <row r="83" spans="2:36" ht="25.5" x14ac:dyDescent="0.25">
      <c r="B83" s="275"/>
      <c r="C83" s="397"/>
      <c r="D83" s="397"/>
      <c r="E83" s="397"/>
      <c r="F83" s="271"/>
      <c r="G83" s="261"/>
      <c r="H83" s="263"/>
      <c r="I83" s="265"/>
      <c r="J83" s="119" t="s">
        <v>446</v>
      </c>
      <c r="K83" s="120" t="s">
        <v>447</v>
      </c>
      <c r="L83" s="120" t="s">
        <v>448</v>
      </c>
      <c r="M83" s="80">
        <v>1</v>
      </c>
      <c r="N83" s="261"/>
      <c r="O83" s="267"/>
      <c r="P83" s="269"/>
      <c r="Q83" s="269"/>
      <c r="R83" s="269"/>
      <c r="S83" s="269"/>
      <c r="T83" s="263"/>
      <c r="U83" s="259"/>
      <c r="V83" s="259"/>
      <c r="W83" s="271"/>
      <c r="X83" s="271"/>
      <c r="Y83" s="271"/>
      <c r="Z83" s="271"/>
      <c r="AA83" s="271"/>
      <c r="AB83" s="259"/>
      <c r="AC83" s="271"/>
      <c r="AD83" s="271"/>
      <c r="AE83" s="259"/>
      <c r="AF83" s="271"/>
      <c r="AG83" s="271"/>
      <c r="AH83" s="284"/>
      <c r="AI83" s="284"/>
      <c r="AJ83" s="278"/>
    </row>
    <row r="84" spans="2:36" ht="38.25" x14ac:dyDescent="0.25">
      <c r="B84" s="275"/>
      <c r="C84" s="397"/>
      <c r="D84" s="397"/>
      <c r="E84" s="397"/>
      <c r="F84" s="272" t="s">
        <v>501</v>
      </c>
      <c r="G84" s="261"/>
      <c r="H84" s="263"/>
      <c r="I84" s="265"/>
      <c r="J84" s="119" t="s">
        <v>440</v>
      </c>
      <c r="K84" s="119" t="s">
        <v>441</v>
      </c>
      <c r="L84" s="119" t="s">
        <v>397</v>
      </c>
      <c r="M84" s="80">
        <v>0.70630000000000004</v>
      </c>
      <c r="N84" s="261"/>
      <c r="O84" s="280" t="s">
        <v>98</v>
      </c>
      <c r="P84" s="269"/>
      <c r="Q84" s="269"/>
      <c r="R84" s="269"/>
      <c r="S84" s="269"/>
      <c r="T84" s="263"/>
      <c r="U84" s="273">
        <v>1353929</v>
      </c>
      <c r="V84" s="273">
        <f>+U84</f>
        <v>1353929</v>
      </c>
      <c r="W84" s="272" t="s">
        <v>103</v>
      </c>
      <c r="X84" s="272" t="s">
        <v>103</v>
      </c>
      <c r="Y84" s="272" t="s">
        <v>103</v>
      </c>
      <c r="Z84" s="272" t="s">
        <v>103</v>
      </c>
      <c r="AA84" s="272" t="s">
        <v>103</v>
      </c>
      <c r="AB84" s="273">
        <v>238929</v>
      </c>
      <c r="AC84" s="272" t="s">
        <v>104</v>
      </c>
      <c r="AD84" s="272"/>
      <c r="AE84" s="273">
        <f>U84</f>
        <v>1353929</v>
      </c>
      <c r="AF84" s="272"/>
      <c r="AG84" s="272"/>
      <c r="AH84" s="284"/>
      <c r="AI84" s="284"/>
      <c r="AJ84" s="278"/>
    </row>
    <row r="85" spans="2:36" ht="25.5" x14ac:dyDescent="0.25">
      <c r="B85" s="275"/>
      <c r="C85" s="397"/>
      <c r="D85" s="397"/>
      <c r="E85" s="397"/>
      <c r="F85" s="263"/>
      <c r="G85" s="261"/>
      <c r="H85" s="263"/>
      <c r="I85" s="265"/>
      <c r="J85" s="119" t="s">
        <v>443</v>
      </c>
      <c r="K85" s="119" t="s">
        <v>444</v>
      </c>
      <c r="L85" s="119" t="s">
        <v>445</v>
      </c>
      <c r="M85" s="80">
        <v>7063</v>
      </c>
      <c r="N85" s="261"/>
      <c r="O85" s="267"/>
      <c r="P85" s="269"/>
      <c r="Q85" s="269"/>
      <c r="R85" s="269"/>
      <c r="S85" s="269"/>
      <c r="T85" s="263"/>
      <c r="U85" s="258"/>
      <c r="V85" s="258"/>
      <c r="W85" s="263"/>
      <c r="X85" s="263"/>
      <c r="Y85" s="263"/>
      <c r="Z85" s="263"/>
      <c r="AA85" s="263"/>
      <c r="AB85" s="258"/>
      <c r="AC85" s="263"/>
      <c r="AD85" s="263"/>
      <c r="AE85" s="258"/>
      <c r="AF85" s="263"/>
      <c r="AG85" s="263"/>
      <c r="AH85" s="284"/>
      <c r="AI85" s="284"/>
      <c r="AJ85" s="278"/>
    </row>
    <row r="86" spans="2:36" ht="25.5" x14ac:dyDescent="0.25">
      <c r="B86" s="275"/>
      <c r="C86" s="397"/>
      <c r="D86" s="397"/>
      <c r="E86" s="397"/>
      <c r="F86" s="271"/>
      <c r="G86" s="261"/>
      <c r="H86" s="263"/>
      <c r="I86" s="265"/>
      <c r="J86" s="119" t="s">
        <v>446</v>
      </c>
      <c r="K86" s="120" t="s">
        <v>447</v>
      </c>
      <c r="L86" s="120" t="s">
        <v>448</v>
      </c>
      <c r="M86" s="80">
        <v>1</v>
      </c>
      <c r="N86" s="261"/>
      <c r="O86" s="267"/>
      <c r="P86" s="269"/>
      <c r="Q86" s="269"/>
      <c r="R86" s="269"/>
      <c r="S86" s="269"/>
      <c r="T86" s="263"/>
      <c r="U86" s="259"/>
      <c r="V86" s="259"/>
      <c r="W86" s="271"/>
      <c r="X86" s="271"/>
      <c r="Y86" s="271"/>
      <c r="Z86" s="271"/>
      <c r="AA86" s="271"/>
      <c r="AB86" s="259"/>
      <c r="AC86" s="271"/>
      <c r="AD86" s="271"/>
      <c r="AE86" s="259"/>
      <c r="AF86" s="271"/>
      <c r="AG86" s="271"/>
      <c r="AH86" s="284"/>
      <c r="AI86" s="284"/>
      <c r="AJ86" s="278"/>
    </row>
    <row r="87" spans="2:36" ht="38.25" x14ac:dyDescent="0.25">
      <c r="B87" s="275"/>
      <c r="C87" s="397"/>
      <c r="D87" s="397"/>
      <c r="E87" s="397"/>
      <c r="F87" s="272" t="s">
        <v>502</v>
      </c>
      <c r="G87" s="261"/>
      <c r="H87" s="263"/>
      <c r="I87" s="265"/>
      <c r="J87" s="119" t="s">
        <v>440</v>
      </c>
      <c r="K87" s="119" t="s">
        <v>441</v>
      </c>
      <c r="L87" s="119" t="s">
        <v>397</v>
      </c>
      <c r="M87" s="80">
        <v>3.3</v>
      </c>
      <c r="N87" s="261"/>
      <c r="O87" s="280" t="s">
        <v>123</v>
      </c>
      <c r="P87" s="269"/>
      <c r="Q87" s="269"/>
      <c r="R87" s="269"/>
      <c r="S87" s="269"/>
      <c r="T87" s="263"/>
      <c r="U87" s="273">
        <v>837505</v>
      </c>
      <c r="V87" s="273">
        <f>+U87</f>
        <v>837505</v>
      </c>
      <c r="W87" s="272" t="s">
        <v>103</v>
      </c>
      <c r="X87" s="272" t="s">
        <v>103</v>
      </c>
      <c r="Y87" s="272" t="s">
        <v>103</v>
      </c>
      <c r="Z87" s="272" t="s">
        <v>103</v>
      </c>
      <c r="AA87" s="272" t="s">
        <v>103</v>
      </c>
      <c r="AB87" s="273">
        <v>147795</v>
      </c>
      <c r="AC87" s="272" t="s">
        <v>104</v>
      </c>
      <c r="AD87" s="272"/>
      <c r="AE87" s="273">
        <f>U87</f>
        <v>837505</v>
      </c>
      <c r="AF87" s="272"/>
      <c r="AG87" s="272"/>
      <c r="AH87" s="284"/>
      <c r="AI87" s="284"/>
      <c r="AJ87" s="278"/>
    </row>
    <row r="88" spans="2:36" ht="25.5" x14ac:dyDescent="0.25">
      <c r="B88" s="275"/>
      <c r="C88" s="397"/>
      <c r="D88" s="397"/>
      <c r="E88" s="397"/>
      <c r="F88" s="263"/>
      <c r="G88" s="261"/>
      <c r="H88" s="263"/>
      <c r="I88" s="265"/>
      <c r="J88" s="119" t="s">
        <v>443</v>
      </c>
      <c r="K88" s="119" t="s">
        <v>444</v>
      </c>
      <c r="L88" s="119" t="s">
        <v>445</v>
      </c>
      <c r="M88" s="80">
        <v>7995</v>
      </c>
      <c r="N88" s="261"/>
      <c r="O88" s="267"/>
      <c r="P88" s="269"/>
      <c r="Q88" s="269"/>
      <c r="R88" s="269"/>
      <c r="S88" s="269"/>
      <c r="T88" s="263"/>
      <c r="U88" s="258"/>
      <c r="V88" s="258"/>
      <c r="W88" s="263"/>
      <c r="X88" s="263"/>
      <c r="Y88" s="263"/>
      <c r="Z88" s="263"/>
      <c r="AA88" s="263"/>
      <c r="AB88" s="258"/>
      <c r="AC88" s="263"/>
      <c r="AD88" s="263"/>
      <c r="AE88" s="258"/>
      <c r="AF88" s="263"/>
      <c r="AG88" s="263"/>
      <c r="AH88" s="284"/>
      <c r="AI88" s="284"/>
      <c r="AJ88" s="278"/>
    </row>
    <row r="89" spans="2:36" ht="25.5" x14ac:dyDescent="0.25">
      <c r="B89" s="275"/>
      <c r="C89" s="397"/>
      <c r="D89" s="397"/>
      <c r="E89" s="397"/>
      <c r="F89" s="263"/>
      <c r="G89" s="261"/>
      <c r="H89" s="263"/>
      <c r="I89" s="265"/>
      <c r="J89" s="119" t="s">
        <v>454</v>
      </c>
      <c r="K89" s="119" t="s">
        <v>455</v>
      </c>
      <c r="L89" s="119" t="s">
        <v>169</v>
      </c>
      <c r="M89" s="80">
        <v>4000</v>
      </c>
      <c r="N89" s="261"/>
      <c r="O89" s="267"/>
      <c r="P89" s="269"/>
      <c r="Q89" s="269"/>
      <c r="R89" s="269"/>
      <c r="S89" s="269"/>
      <c r="T89" s="263"/>
      <c r="U89" s="258"/>
      <c r="V89" s="258"/>
      <c r="W89" s="263"/>
      <c r="X89" s="263"/>
      <c r="Y89" s="263"/>
      <c r="Z89" s="263"/>
      <c r="AA89" s="263"/>
      <c r="AB89" s="258"/>
      <c r="AC89" s="263"/>
      <c r="AD89" s="263"/>
      <c r="AE89" s="258"/>
      <c r="AF89" s="263"/>
      <c r="AG89" s="263"/>
      <c r="AH89" s="284"/>
      <c r="AI89" s="284"/>
      <c r="AJ89" s="278"/>
    </row>
    <row r="90" spans="2:36" ht="25.5" x14ac:dyDescent="0.25">
      <c r="B90" s="275"/>
      <c r="C90" s="397"/>
      <c r="D90" s="397"/>
      <c r="E90" s="397"/>
      <c r="F90" s="263"/>
      <c r="G90" s="261"/>
      <c r="H90" s="263"/>
      <c r="I90" s="265"/>
      <c r="J90" s="119" t="s">
        <v>456</v>
      </c>
      <c r="K90" s="119" t="s">
        <v>457</v>
      </c>
      <c r="L90" s="119" t="s">
        <v>236</v>
      </c>
      <c r="M90" s="80">
        <v>0.3</v>
      </c>
      <c r="N90" s="261"/>
      <c r="O90" s="267"/>
      <c r="P90" s="269"/>
      <c r="Q90" s="269"/>
      <c r="R90" s="269"/>
      <c r="S90" s="269"/>
      <c r="T90" s="263"/>
      <c r="U90" s="258"/>
      <c r="V90" s="258"/>
      <c r="W90" s="263"/>
      <c r="X90" s="263"/>
      <c r="Y90" s="263"/>
      <c r="Z90" s="263"/>
      <c r="AA90" s="263"/>
      <c r="AB90" s="258"/>
      <c r="AC90" s="263"/>
      <c r="AD90" s="263"/>
      <c r="AE90" s="258"/>
      <c r="AF90" s="263"/>
      <c r="AG90" s="263"/>
      <c r="AH90" s="284"/>
      <c r="AI90" s="284"/>
      <c r="AJ90" s="278"/>
    </row>
    <row r="91" spans="2:36" ht="26.25" thickBot="1" x14ac:dyDescent="0.3">
      <c r="B91" s="276"/>
      <c r="C91" s="427"/>
      <c r="D91" s="427"/>
      <c r="E91" s="427"/>
      <c r="F91" s="238"/>
      <c r="G91" s="262"/>
      <c r="H91" s="238"/>
      <c r="I91" s="266"/>
      <c r="J91" s="121" t="s">
        <v>446</v>
      </c>
      <c r="K91" s="121" t="s">
        <v>447</v>
      </c>
      <c r="L91" s="121" t="s">
        <v>448</v>
      </c>
      <c r="M91" s="82">
        <v>1</v>
      </c>
      <c r="N91" s="262"/>
      <c r="O91" s="254"/>
      <c r="P91" s="270"/>
      <c r="Q91" s="270"/>
      <c r="R91" s="270"/>
      <c r="S91" s="270"/>
      <c r="T91" s="238"/>
      <c r="U91" s="240"/>
      <c r="V91" s="240"/>
      <c r="W91" s="238"/>
      <c r="X91" s="238"/>
      <c r="Y91" s="238"/>
      <c r="Z91" s="238"/>
      <c r="AA91" s="238"/>
      <c r="AB91" s="240"/>
      <c r="AC91" s="238"/>
      <c r="AD91" s="238"/>
      <c r="AE91" s="240"/>
      <c r="AF91" s="238"/>
      <c r="AG91" s="238"/>
      <c r="AH91" s="285"/>
      <c r="AI91" s="285"/>
      <c r="AJ91" s="279"/>
    </row>
    <row r="92" spans="2:36" ht="38.25" x14ac:dyDescent="0.25">
      <c r="B92" s="274" t="s">
        <v>503</v>
      </c>
      <c r="C92" s="426" t="s">
        <v>504</v>
      </c>
      <c r="D92" s="426" t="s">
        <v>435</v>
      </c>
      <c r="E92" s="426" t="s">
        <v>436</v>
      </c>
      <c r="F92" s="237" t="s">
        <v>505</v>
      </c>
      <c r="G92" s="260" t="s">
        <v>438</v>
      </c>
      <c r="H92" s="237" t="s">
        <v>93</v>
      </c>
      <c r="I92" s="264" t="s">
        <v>439</v>
      </c>
      <c r="J92" s="118" t="s">
        <v>440</v>
      </c>
      <c r="K92" s="118" t="s">
        <v>441</v>
      </c>
      <c r="L92" s="118" t="s">
        <v>397</v>
      </c>
      <c r="M92" s="78">
        <v>0.8</v>
      </c>
      <c r="N92" s="260" t="s">
        <v>97</v>
      </c>
      <c r="O92" s="253" t="s">
        <v>123</v>
      </c>
      <c r="P92" s="268" t="s">
        <v>442</v>
      </c>
      <c r="Q92" s="268" t="s">
        <v>100</v>
      </c>
      <c r="R92" s="268" t="s">
        <v>101</v>
      </c>
      <c r="S92" s="268" t="s">
        <v>102</v>
      </c>
      <c r="T92" s="239">
        <f>+U92+U97</f>
        <v>3817013</v>
      </c>
      <c r="U92" s="239">
        <v>962844</v>
      </c>
      <c r="V92" s="239">
        <f>+U92</f>
        <v>962844</v>
      </c>
      <c r="W92" s="237" t="s">
        <v>103</v>
      </c>
      <c r="X92" s="237" t="s">
        <v>103</v>
      </c>
      <c r="Y92" s="237" t="s">
        <v>103</v>
      </c>
      <c r="Z92" s="237" t="s">
        <v>103</v>
      </c>
      <c r="AA92" s="237" t="s">
        <v>103</v>
      </c>
      <c r="AB92" s="239">
        <v>169914</v>
      </c>
      <c r="AC92" s="237" t="s">
        <v>104</v>
      </c>
      <c r="AD92" s="237"/>
      <c r="AE92" s="239">
        <f>U92</f>
        <v>962844</v>
      </c>
      <c r="AF92" s="237"/>
      <c r="AG92" s="237"/>
      <c r="AH92" s="283" t="s">
        <v>506</v>
      </c>
      <c r="AI92" s="283" t="s">
        <v>507</v>
      </c>
      <c r="AJ92" s="277" t="s">
        <v>439</v>
      </c>
    </row>
    <row r="93" spans="2:36" ht="25.5" x14ac:dyDescent="0.25">
      <c r="B93" s="275"/>
      <c r="C93" s="397"/>
      <c r="D93" s="397"/>
      <c r="E93" s="397"/>
      <c r="F93" s="263"/>
      <c r="G93" s="261"/>
      <c r="H93" s="263"/>
      <c r="I93" s="265"/>
      <c r="J93" s="119" t="s">
        <v>443</v>
      </c>
      <c r="K93" s="119" t="s">
        <v>444</v>
      </c>
      <c r="L93" s="119" t="s">
        <v>445</v>
      </c>
      <c r="M93" s="80">
        <v>4000</v>
      </c>
      <c r="N93" s="261"/>
      <c r="O93" s="267"/>
      <c r="P93" s="269"/>
      <c r="Q93" s="269"/>
      <c r="R93" s="269"/>
      <c r="S93" s="269"/>
      <c r="T93" s="258"/>
      <c r="U93" s="258"/>
      <c r="V93" s="258"/>
      <c r="W93" s="263"/>
      <c r="X93" s="263"/>
      <c r="Y93" s="263"/>
      <c r="Z93" s="263"/>
      <c r="AA93" s="263"/>
      <c r="AB93" s="258"/>
      <c r="AC93" s="263"/>
      <c r="AD93" s="263"/>
      <c r="AE93" s="258"/>
      <c r="AF93" s="263"/>
      <c r="AG93" s="263"/>
      <c r="AH93" s="284"/>
      <c r="AI93" s="284"/>
      <c r="AJ93" s="278"/>
    </row>
    <row r="94" spans="2:36" ht="25.5" x14ac:dyDescent="0.25">
      <c r="B94" s="275"/>
      <c r="C94" s="397"/>
      <c r="D94" s="397"/>
      <c r="E94" s="397"/>
      <c r="F94" s="263"/>
      <c r="G94" s="261"/>
      <c r="H94" s="263"/>
      <c r="I94" s="265"/>
      <c r="J94" s="119" t="s">
        <v>454</v>
      </c>
      <c r="K94" s="119" t="s">
        <v>455</v>
      </c>
      <c r="L94" s="119" t="s">
        <v>169</v>
      </c>
      <c r="M94" s="80">
        <v>6000</v>
      </c>
      <c r="N94" s="261"/>
      <c r="O94" s="267"/>
      <c r="P94" s="269"/>
      <c r="Q94" s="269"/>
      <c r="R94" s="269"/>
      <c r="S94" s="269"/>
      <c r="T94" s="258"/>
      <c r="U94" s="258"/>
      <c r="V94" s="258"/>
      <c r="W94" s="263"/>
      <c r="X94" s="263"/>
      <c r="Y94" s="263"/>
      <c r="Z94" s="263"/>
      <c r="AA94" s="263"/>
      <c r="AB94" s="258"/>
      <c r="AC94" s="263"/>
      <c r="AD94" s="263"/>
      <c r="AE94" s="258"/>
      <c r="AF94" s="263"/>
      <c r="AG94" s="263"/>
      <c r="AH94" s="284"/>
      <c r="AI94" s="284"/>
      <c r="AJ94" s="278"/>
    </row>
    <row r="95" spans="2:36" ht="25.5" x14ac:dyDescent="0.25">
      <c r="B95" s="275"/>
      <c r="C95" s="397"/>
      <c r="D95" s="397"/>
      <c r="E95" s="397"/>
      <c r="F95" s="263"/>
      <c r="G95" s="261"/>
      <c r="H95" s="263"/>
      <c r="I95" s="265"/>
      <c r="J95" s="119" t="s">
        <v>456</v>
      </c>
      <c r="K95" s="119" t="s">
        <v>457</v>
      </c>
      <c r="L95" s="119" t="s">
        <v>236</v>
      </c>
      <c r="M95" s="80">
        <v>1.33</v>
      </c>
      <c r="N95" s="261"/>
      <c r="O95" s="267"/>
      <c r="P95" s="269"/>
      <c r="Q95" s="269"/>
      <c r="R95" s="269"/>
      <c r="S95" s="269"/>
      <c r="T95" s="258"/>
      <c r="U95" s="258"/>
      <c r="V95" s="258"/>
      <c r="W95" s="263"/>
      <c r="X95" s="263"/>
      <c r="Y95" s="263"/>
      <c r="Z95" s="263"/>
      <c r="AA95" s="263"/>
      <c r="AB95" s="258"/>
      <c r="AC95" s="263"/>
      <c r="AD95" s="263"/>
      <c r="AE95" s="258"/>
      <c r="AF95" s="263"/>
      <c r="AG95" s="263"/>
      <c r="AH95" s="284"/>
      <c r="AI95" s="284"/>
      <c r="AJ95" s="278"/>
    </row>
    <row r="96" spans="2:36" ht="25.5" x14ac:dyDescent="0.25">
      <c r="B96" s="275"/>
      <c r="C96" s="397"/>
      <c r="D96" s="397"/>
      <c r="E96" s="397"/>
      <c r="F96" s="271"/>
      <c r="G96" s="261"/>
      <c r="H96" s="263"/>
      <c r="I96" s="265"/>
      <c r="J96" s="119" t="s">
        <v>446</v>
      </c>
      <c r="K96" s="120" t="s">
        <v>447</v>
      </c>
      <c r="L96" s="120" t="s">
        <v>448</v>
      </c>
      <c r="M96" s="80">
        <v>1</v>
      </c>
      <c r="N96" s="261"/>
      <c r="O96" s="267"/>
      <c r="P96" s="269"/>
      <c r="Q96" s="269"/>
      <c r="R96" s="269"/>
      <c r="S96" s="269"/>
      <c r="T96" s="263"/>
      <c r="U96" s="259"/>
      <c r="V96" s="259"/>
      <c r="W96" s="271"/>
      <c r="X96" s="271"/>
      <c r="Y96" s="271"/>
      <c r="Z96" s="271"/>
      <c r="AA96" s="271"/>
      <c r="AB96" s="259"/>
      <c r="AC96" s="271"/>
      <c r="AD96" s="271"/>
      <c r="AE96" s="259"/>
      <c r="AF96" s="271"/>
      <c r="AG96" s="271"/>
      <c r="AH96" s="284"/>
      <c r="AI96" s="284"/>
      <c r="AJ96" s="278"/>
    </row>
    <row r="97" spans="2:36" ht="38.25" customHeight="1" x14ac:dyDescent="0.25">
      <c r="B97" s="275"/>
      <c r="C97" s="397"/>
      <c r="D97" s="397"/>
      <c r="E97" s="397"/>
      <c r="F97" s="272" t="s">
        <v>508</v>
      </c>
      <c r="G97" s="261"/>
      <c r="H97" s="263"/>
      <c r="I97" s="265"/>
      <c r="J97" s="119" t="s">
        <v>440</v>
      </c>
      <c r="K97" s="119" t="s">
        <v>441</v>
      </c>
      <c r="L97" s="119" t="s">
        <v>397</v>
      </c>
      <c r="M97" s="80">
        <v>1</v>
      </c>
      <c r="N97" s="261"/>
      <c r="O97" s="272" t="s">
        <v>123</v>
      </c>
      <c r="P97" s="269"/>
      <c r="Q97" s="269"/>
      <c r="R97" s="269"/>
      <c r="S97" s="269"/>
      <c r="T97" s="263"/>
      <c r="U97" s="273">
        <v>2854169</v>
      </c>
      <c r="V97" s="273">
        <f>+U97</f>
        <v>2854169</v>
      </c>
      <c r="W97" s="272" t="s">
        <v>103</v>
      </c>
      <c r="X97" s="272" t="s">
        <v>103</v>
      </c>
      <c r="Y97" s="272" t="s">
        <v>103</v>
      </c>
      <c r="Z97" s="272" t="s">
        <v>103</v>
      </c>
      <c r="AA97" s="272" t="s">
        <v>103</v>
      </c>
      <c r="AB97" s="273">
        <v>503677</v>
      </c>
      <c r="AC97" s="272" t="s">
        <v>104</v>
      </c>
      <c r="AD97" s="272"/>
      <c r="AE97" s="273">
        <f>U97</f>
        <v>2854169</v>
      </c>
      <c r="AF97" s="272"/>
      <c r="AG97" s="272"/>
      <c r="AH97" s="284"/>
      <c r="AI97" s="284"/>
      <c r="AJ97" s="278"/>
    </row>
    <row r="98" spans="2:36" ht="25.5" x14ac:dyDescent="0.25">
      <c r="B98" s="275"/>
      <c r="C98" s="397"/>
      <c r="D98" s="397"/>
      <c r="E98" s="397"/>
      <c r="F98" s="263"/>
      <c r="G98" s="261"/>
      <c r="H98" s="263"/>
      <c r="I98" s="265"/>
      <c r="J98" s="119" t="s">
        <v>443</v>
      </c>
      <c r="K98" s="119" t="s">
        <v>444</v>
      </c>
      <c r="L98" s="119" t="s">
        <v>445</v>
      </c>
      <c r="M98" s="80">
        <v>5050</v>
      </c>
      <c r="N98" s="261"/>
      <c r="O98" s="263"/>
      <c r="P98" s="269"/>
      <c r="Q98" s="269"/>
      <c r="R98" s="269"/>
      <c r="S98" s="269"/>
      <c r="T98" s="263"/>
      <c r="U98" s="258"/>
      <c r="V98" s="258"/>
      <c r="W98" s="263"/>
      <c r="X98" s="263"/>
      <c r="Y98" s="263"/>
      <c r="Z98" s="263"/>
      <c r="AA98" s="263"/>
      <c r="AB98" s="258"/>
      <c r="AC98" s="263"/>
      <c r="AD98" s="263"/>
      <c r="AE98" s="258"/>
      <c r="AF98" s="263"/>
      <c r="AG98" s="263"/>
      <c r="AH98" s="284"/>
      <c r="AI98" s="284"/>
      <c r="AJ98" s="278"/>
    </row>
    <row r="99" spans="2:36" ht="26.25" thickBot="1" x14ac:dyDescent="0.3">
      <c r="B99" s="276"/>
      <c r="C99" s="427"/>
      <c r="D99" s="427"/>
      <c r="E99" s="427"/>
      <c r="F99" s="238"/>
      <c r="G99" s="262"/>
      <c r="H99" s="238"/>
      <c r="I99" s="266"/>
      <c r="J99" s="121" t="s">
        <v>446</v>
      </c>
      <c r="K99" s="121" t="s">
        <v>447</v>
      </c>
      <c r="L99" s="121" t="s">
        <v>448</v>
      </c>
      <c r="M99" s="82">
        <v>1</v>
      </c>
      <c r="N99" s="262"/>
      <c r="O99" s="238"/>
      <c r="P99" s="270"/>
      <c r="Q99" s="270"/>
      <c r="R99" s="270"/>
      <c r="S99" s="270"/>
      <c r="T99" s="238"/>
      <c r="U99" s="240"/>
      <c r="V99" s="240"/>
      <c r="W99" s="238"/>
      <c r="X99" s="238"/>
      <c r="Y99" s="238"/>
      <c r="Z99" s="238"/>
      <c r="AA99" s="238"/>
      <c r="AB99" s="240"/>
      <c r="AC99" s="238"/>
      <c r="AD99" s="238"/>
      <c r="AE99" s="240"/>
      <c r="AF99" s="238"/>
      <c r="AG99" s="238"/>
      <c r="AH99" s="285"/>
      <c r="AI99" s="285"/>
      <c r="AJ99" s="279"/>
    </row>
    <row r="100" spans="2:36" ht="38.25" x14ac:dyDescent="0.25">
      <c r="B100" s="287" t="s">
        <v>509</v>
      </c>
      <c r="C100" s="428" t="s">
        <v>510</v>
      </c>
      <c r="D100" s="428" t="s">
        <v>435</v>
      </c>
      <c r="E100" s="428" t="s">
        <v>436</v>
      </c>
      <c r="F100" s="237" t="s">
        <v>511</v>
      </c>
      <c r="G100" s="237" t="s">
        <v>438</v>
      </c>
      <c r="H100" s="249" t="s">
        <v>93</v>
      </c>
      <c r="I100" s="249" t="s">
        <v>439</v>
      </c>
      <c r="J100" s="118" t="s">
        <v>440</v>
      </c>
      <c r="K100" s="118" t="s">
        <v>441</v>
      </c>
      <c r="L100" s="118" t="s">
        <v>397</v>
      </c>
      <c r="M100" s="78">
        <v>7.4832999999999998</v>
      </c>
      <c r="N100" s="251" t="s">
        <v>97</v>
      </c>
      <c r="O100" s="237" t="s">
        <v>113</v>
      </c>
      <c r="P100" s="255" t="s">
        <v>442</v>
      </c>
      <c r="Q100" s="255" t="s">
        <v>100</v>
      </c>
      <c r="R100" s="255" t="s">
        <v>101</v>
      </c>
      <c r="S100" s="255" t="s">
        <v>102</v>
      </c>
      <c r="T100" s="257">
        <f>+U100</f>
        <v>567500</v>
      </c>
      <c r="U100" s="239">
        <v>567500</v>
      </c>
      <c r="V100" s="239">
        <f>+U100</f>
        <v>567500</v>
      </c>
      <c r="W100" s="237" t="s">
        <v>103</v>
      </c>
      <c r="X100" s="237" t="s">
        <v>103</v>
      </c>
      <c r="Y100" s="237" t="s">
        <v>103</v>
      </c>
      <c r="Z100" s="237" t="s">
        <v>103</v>
      </c>
      <c r="AA100" s="237" t="s">
        <v>103</v>
      </c>
      <c r="AB100" s="239">
        <v>100148</v>
      </c>
      <c r="AC100" s="237" t="s">
        <v>104</v>
      </c>
      <c r="AD100" s="237"/>
      <c r="AE100" s="239">
        <f>U100</f>
        <v>567500</v>
      </c>
      <c r="AF100" s="237"/>
      <c r="AG100" s="237"/>
      <c r="AH100" s="241" t="s">
        <v>380</v>
      </c>
      <c r="AI100" s="241" t="s">
        <v>465</v>
      </c>
      <c r="AJ100" s="243" t="s">
        <v>439</v>
      </c>
    </row>
    <row r="101" spans="2:36" ht="25.5" x14ac:dyDescent="0.25">
      <c r="B101" s="288"/>
      <c r="C101" s="392"/>
      <c r="D101" s="392"/>
      <c r="E101" s="392"/>
      <c r="F101" s="263"/>
      <c r="G101" s="263"/>
      <c r="H101" s="291"/>
      <c r="I101" s="291"/>
      <c r="J101" s="119" t="s">
        <v>443</v>
      </c>
      <c r="K101" s="119" t="s">
        <v>444</v>
      </c>
      <c r="L101" s="119" t="s">
        <v>445</v>
      </c>
      <c r="M101" s="80">
        <v>74833</v>
      </c>
      <c r="N101" s="292"/>
      <c r="O101" s="263"/>
      <c r="P101" s="286"/>
      <c r="Q101" s="286"/>
      <c r="R101" s="286"/>
      <c r="S101" s="286"/>
      <c r="T101" s="286"/>
      <c r="U101" s="258"/>
      <c r="V101" s="258"/>
      <c r="W101" s="263"/>
      <c r="X101" s="263"/>
      <c r="Y101" s="263"/>
      <c r="Z101" s="263"/>
      <c r="AA101" s="263"/>
      <c r="AB101" s="258"/>
      <c r="AC101" s="263"/>
      <c r="AD101" s="263"/>
      <c r="AE101" s="258"/>
      <c r="AF101" s="263"/>
      <c r="AG101" s="263"/>
      <c r="AH101" s="293"/>
      <c r="AI101" s="293"/>
      <c r="AJ101" s="290"/>
    </row>
    <row r="102" spans="2:36" ht="26.25" thickBot="1" x14ac:dyDescent="0.3">
      <c r="B102" s="289"/>
      <c r="C102" s="429"/>
      <c r="D102" s="429"/>
      <c r="E102" s="429"/>
      <c r="F102" s="238"/>
      <c r="G102" s="238"/>
      <c r="H102" s="250"/>
      <c r="I102" s="250"/>
      <c r="J102" s="121" t="s">
        <v>446</v>
      </c>
      <c r="K102" s="121" t="s">
        <v>447</v>
      </c>
      <c r="L102" s="121" t="s">
        <v>448</v>
      </c>
      <c r="M102" s="82">
        <v>1</v>
      </c>
      <c r="N102" s="252"/>
      <c r="O102" s="238"/>
      <c r="P102" s="256"/>
      <c r="Q102" s="256"/>
      <c r="R102" s="256"/>
      <c r="S102" s="256"/>
      <c r="T102" s="256"/>
      <c r="U102" s="240"/>
      <c r="V102" s="240"/>
      <c r="W102" s="238"/>
      <c r="X102" s="238"/>
      <c r="Y102" s="238"/>
      <c r="Z102" s="238"/>
      <c r="AA102" s="238"/>
      <c r="AB102" s="240"/>
      <c r="AC102" s="238"/>
      <c r="AD102" s="238"/>
      <c r="AE102" s="240"/>
      <c r="AF102" s="238"/>
      <c r="AG102" s="238"/>
      <c r="AH102" s="242"/>
      <c r="AI102" s="242"/>
      <c r="AJ102" s="244"/>
    </row>
    <row r="103" spans="2:36" ht="38.25" x14ac:dyDescent="0.25">
      <c r="B103" s="287" t="s">
        <v>512</v>
      </c>
      <c r="C103" s="428" t="s">
        <v>510</v>
      </c>
      <c r="D103" s="428" t="s">
        <v>435</v>
      </c>
      <c r="E103" s="428" t="s">
        <v>436</v>
      </c>
      <c r="F103" s="272" t="s">
        <v>516</v>
      </c>
      <c r="G103" s="237" t="s">
        <v>438</v>
      </c>
      <c r="H103" s="249" t="s">
        <v>93</v>
      </c>
      <c r="I103" s="249" t="s">
        <v>439</v>
      </c>
      <c r="J103" s="119" t="s">
        <v>440</v>
      </c>
      <c r="K103" s="119" t="s">
        <v>441</v>
      </c>
      <c r="L103" s="119" t="s">
        <v>397</v>
      </c>
      <c r="M103" s="80">
        <v>2.1612</v>
      </c>
      <c r="N103" s="251" t="s">
        <v>97</v>
      </c>
      <c r="O103" s="280" t="s">
        <v>113</v>
      </c>
      <c r="P103" s="255" t="s">
        <v>442</v>
      </c>
      <c r="Q103" s="255" t="s">
        <v>100</v>
      </c>
      <c r="R103" s="255" t="s">
        <v>101</v>
      </c>
      <c r="S103" s="255" t="s">
        <v>102</v>
      </c>
      <c r="T103" s="258">
        <f>U103</f>
        <v>807965</v>
      </c>
      <c r="U103" s="273">
        <v>807965</v>
      </c>
      <c r="V103" s="273">
        <f>+U103</f>
        <v>807965</v>
      </c>
      <c r="W103" s="272" t="s">
        <v>103</v>
      </c>
      <c r="X103" s="272" t="s">
        <v>103</v>
      </c>
      <c r="Y103" s="272" t="s">
        <v>103</v>
      </c>
      <c r="Z103" s="272" t="s">
        <v>103</v>
      </c>
      <c r="AA103" s="272" t="s">
        <v>103</v>
      </c>
      <c r="AB103" s="273">
        <v>142583</v>
      </c>
      <c r="AC103" s="272" t="s">
        <v>104</v>
      </c>
      <c r="AD103" s="272"/>
      <c r="AE103" s="273">
        <f>U103</f>
        <v>807965</v>
      </c>
      <c r="AF103" s="272"/>
      <c r="AG103" s="272"/>
      <c r="AH103" s="284" t="s">
        <v>465</v>
      </c>
      <c r="AI103" s="284" t="s">
        <v>394</v>
      </c>
      <c r="AJ103" s="278" t="s">
        <v>231</v>
      </c>
    </row>
    <row r="104" spans="2:36" ht="25.5" x14ac:dyDescent="0.25">
      <c r="B104" s="288"/>
      <c r="C104" s="392"/>
      <c r="D104" s="392"/>
      <c r="E104" s="392"/>
      <c r="F104" s="263"/>
      <c r="G104" s="263"/>
      <c r="H104" s="291"/>
      <c r="I104" s="291"/>
      <c r="J104" s="119" t="s">
        <v>443</v>
      </c>
      <c r="K104" s="119" t="s">
        <v>444</v>
      </c>
      <c r="L104" s="119" t="s">
        <v>445</v>
      </c>
      <c r="M104" s="80">
        <v>21612</v>
      </c>
      <c r="N104" s="292"/>
      <c r="O104" s="267"/>
      <c r="P104" s="286"/>
      <c r="Q104" s="286"/>
      <c r="R104" s="286"/>
      <c r="S104" s="286"/>
      <c r="T104" s="263"/>
      <c r="U104" s="258"/>
      <c r="V104" s="258"/>
      <c r="W104" s="263"/>
      <c r="X104" s="263"/>
      <c r="Y104" s="263"/>
      <c r="Z104" s="263"/>
      <c r="AA104" s="263"/>
      <c r="AB104" s="258"/>
      <c r="AC104" s="263"/>
      <c r="AD104" s="263"/>
      <c r="AE104" s="258"/>
      <c r="AF104" s="263"/>
      <c r="AG104" s="263"/>
      <c r="AH104" s="284"/>
      <c r="AI104" s="284"/>
      <c r="AJ104" s="278"/>
    </row>
    <row r="105" spans="2:36" ht="26.25" thickBot="1" x14ac:dyDescent="0.3">
      <c r="B105" s="289"/>
      <c r="C105" s="429"/>
      <c r="D105" s="429"/>
      <c r="E105" s="429"/>
      <c r="F105" s="238"/>
      <c r="G105" s="238"/>
      <c r="H105" s="250"/>
      <c r="I105" s="250"/>
      <c r="J105" s="121" t="s">
        <v>446</v>
      </c>
      <c r="K105" s="121" t="s">
        <v>447</v>
      </c>
      <c r="L105" s="121" t="s">
        <v>448</v>
      </c>
      <c r="M105" s="82">
        <v>1</v>
      </c>
      <c r="N105" s="252"/>
      <c r="O105" s="254"/>
      <c r="P105" s="256"/>
      <c r="Q105" s="256"/>
      <c r="R105" s="256"/>
      <c r="S105" s="256"/>
      <c r="T105" s="238"/>
      <c r="U105" s="240"/>
      <c r="V105" s="240"/>
      <c r="W105" s="238"/>
      <c r="X105" s="238"/>
      <c r="Y105" s="238"/>
      <c r="Z105" s="238"/>
      <c r="AA105" s="238"/>
      <c r="AB105" s="240"/>
      <c r="AC105" s="238"/>
      <c r="AD105" s="238"/>
      <c r="AE105" s="240"/>
      <c r="AF105" s="238"/>
      <c r="AG105" s="238"/>
      <c r="AH105" s="285"/>
      <c r="AI105" s="285"/>
      <c r="AJ105" s="279"/>
    </row>
    <row r="106" spans="2:36" ht="38.25" x14ac:dyDescent="0.25">
      <c r="B106" s="274" t="s">
        <v>517</v>
      </c>
      <c r="C106" s="426" t="s">
        <v>518</v>
      </c>
      <c r="D106" s="426" t="s">
        <v>435</v>
      </c>
      <c r="E106" s="426" t="s">
        <v>436</v>
      </c>
      <c r="F106" s="237" t="s">
        <v>519</v>
      </c>
      <c r="G106" s="260" t="s">
        <v>438</v>
      </c>
      <c r="H106" s="237" t="s">
        <v>93</v>
      </c>
      <c r="I106" s="264" t="s">
        <v>439</v>
      </c>
      <c r="J106" s="118" t="s">
        <v>440</v>
      </c>
      <c r="K106" s="118" t="s">
        <v>441</v>
      </c>
      <c r="L106" s="118" t="s">
        <v>397</v>
      </c>
      <c r="M106" s="78">
        <v>4.8499999999999996</v>
      </c>
      <c r="N106" s="260" t="s">
        <v>97</v>
      </c>
      <c r="O106" s="253" t="s">
        <v>98</v>
      </c>
      <c r="P106" s="268" t="s">
        <v>442</v>
      </c>
      <c r="Q106" s="268" t="s">
        <v>100</v>
      </c>
      <c r="R106" s="268" t="s">
        <v>101</v>
      </c>
      <c r="S106" s="268" t="s">
        <v>102</v>
      </c>
      <c r="T106" s="239">
        <f>+U106+U109</f>
        <v>935000</v>
      </c>
      <c r="U106" s="239">
        <v>612000</v>
      </c>
      <c r="V106" s="239">
        <f>+U106</f>
        <v>612000</v>
      </c>
      <c r="W106" s="237" t="s">
        <v>103</v>
      </c>
      <c r="X106" s="237" t="s">
        <v>103</v>
      </c>
      <c r="Y106" s="237" t="s">
        <v>103</v>
      </c>
      <c r="Z106" s="237" t="s">
        <v>103</v>
      </c>
      <c r="AA106" s="237" t="s">
        <v>103</v>
      </c>
      <c r="AB106" s="239">
        <v>108000</v>
      </c>
      <c r="AC106" s="237" t="s">
        <v>104</v>
      </c>
      <c r="AD106" s="237"/>
      <c r="AE106" s="239">
        <f>U106</f>
        <v>612000</v>
      </c>
      <c r="AF106" s="237"/>
      <c r="AG106" s="237"/>
      <c r="AH106" s="283" t="s">
        <v>481</v>
      </c>
      <c r="AI106" s="283" t="s">
        <v>482</v>
      </c>
      <c r="AJ106" s="277" t="s">
        <v>439</v>
      </c>
    </row>
    <row r="107" spans="2:36" ht="25.5" x14ac:dyDescent="0.25">
      <c r="B107" s="275"/>
      <c r="C107" s="397"/>
      <c r="D107" s="397"/>
      <c r="E107" s="397"/>
      <c r="F107" s="263"/>
      <c r="G107" s="261"/>
      <c r="H107" s="263"/>
      <c r="I107" s="265"/>
      <c r="J107" s="119" t="s">
        <v>443</v>
      </c>
      <c r="K107" s="119" t="s">
        <v>444</v>
      </c>
      <c r="L107" s="119" t="s">
        <v>445</v>
      </c>
      <c r="M107" s="80">
        <v>48557</v>
      </c>
      <c r="N107" s="261"/>
      <c r="O107" s="267"/>
      <c r="P107" s="269"/>
      <c r="Q107" s="269"/>
      <c r="R107" s="269"/>
      <c r="S107" s="269"/>
      <c r="T107" s="258"/>
      <c r="U107" s="258"/>
      <c r="V107" s="258"/>
      <c r="W107" s="263"/>
      <c r="X107" s="263"/>
      <c r="Y107" s="263"/>
      <c r="Z107" s="263"/>
      <c r="AA107" s="263"/>
      <c r="AB107" s="258"/>
      <c r="AC107" s="263"/>
      <c r="AD107" s="263"/>
      <c r="AE107" s="258"/>
      <c r="AF107" s="263"/>
      <c r="AG107" s="263"/>
      <c r="AH107" s="284"/>
      <c r="AI107" s="284"/>
      <c r="AJ107" s="278"/>
    </row>
    <row r="108" spans="2:36" ht="25.5" x14ac:dyDescent="0.25">
      <c r="B108" s="275"/>
      <c r="C108" s="397"/>
      <c r="D108" s="397"/>
      <c r="E108" s="397"/>
      <c r="F108" s="263"/>
      <c r="G108" s="261"/>
      <c r="H108" s="263"/>
      <c r="I108" s="265"/>
      <c r="J108" s="119" t="s">
        <v>446</v>
      </c>
      <c r="K108" s="120" t="s">
        <v>447</v>
      </c>
      <c r="L108" s="120" t="s">
        <v>448</v>
      </c>
      <c r="M108" s="80">
        <v>1</v>
      </c>
      <c r="N108" s="261"/>
      <c r="O108" s="267"/>
      <c r="P108" s="269"/>
      <c r="Q108" s="269"/>
      <c r="R108" s="269"/>
      <c r="S108" s="269"/>
      <c r="T108" s="258"/>
      <c r="U108" s="258"/>
      <c r="V108" s="258"/>
      <c r="W108" s="263"/>
      <c r="X108" s="263"/>
      <c r="Y108" s="263"/>
      <c r="Z108" s="263"/>
      <c r="AA108" s="263"/>
      <c r="AB108" s="258"/>
      <c r="AC108" s="263"/>
      <c r="AD108" s="263"/>
      <c r="AE108" s="258"/>
      <c r="AF108" s="263"/>
      <c r="AG108" s="263"/>
      <c r="AH108" s="284"/>
      <c r="AI108" s="284"/>
      <c r="AJ108" s="278"/>
    </row>
    <row r="109" spans="2:36" ht="38.25" x14ac:dyDescent="0.25">
      <c r="B109" s="275"/>
      <c r="C109" s="397"/>
      <c r="D109" s="397"/>
      <c r="E109" s="397"/>
      <c r="F109" s="272" t="s">
        <v>520</v>
      </c>
      <c r="G109" s="261"/>
      <c r="H109" s="263"/>
      <c r="I109" s="265"/>
      <c r="J109" s="119" t="s">
        <v>440</v>
      </c>
      <c r="K109" s="119" t="s">
        <v>441</v>
      </c>
      <c r="L109" s="119" t="s">
        <v>397</v>
      </c>
      <c r="M109" s="80">
        <v>1.2589999999999999</v>
      </c>
      <c r="N109" s="261"/>
      <c r="O109" s="280" t="s">
        <v>98</v>
      </c>
      <c r="P109" s="269"/>
      <c r="Q109" s="269"/>
      <c r="R109" s="269"/>
      <c r="S109" s="269"/>
      <c r="T109" s="263"/>
      <c r="U109" s="273">
        <v>323000</v>
      </c>
      <c r="V109" s="273">
        <f>+U109</f>
        <v>323000</v>
      </c>
      <c r="W109" s="272" t="s">
        <v>103</v>
      </c>
      <c r="X109" s="272" t="s">
        <v>103</v>
      </c>
      <c r="Y109" s="272" t="s">
        <v>103</v>
      </c>
      <c r="Z109" s="272" t="s">
        <v>103</v>
      </c>
      <c r="AA109" s="272" t="s">
        <v>103</v>
      </c>
      <c r="AB109" s="273">
        <v>57000</v>
      </c>
      <c r="AC109" s="272" t="s">
        <v>104</v>
      </c>
      <c r="AD109" s="272"/>
      <c r="AE109" s="273">
        <f>U109</f>
        <v>323000</v>
      </c>
      <c r="AF109" s="272"/>
      <c r="AG109" s="272"/>
      <c r="AH109" s="284"/>
      <c r="AI109" s="284"/>
      <c r="AJ109" s="278"/>
    </row>
    <row r="110" spans="2:36" ht="25.5" x14ac:dyDescent="0.25">
      <c r="B110" s="275"/>
      <c r="C110" s="397"/>
      <c r="D110" s="397"/>
      <c r="E110" s="397"/>
      <c r="F110" s="263"/>
      <c r="G110" s="261"/>
      <c r="H110" s="263"/>
      <c r="I110" s="265"/>
      <c r="J110" s="119" t="s">
        <v>443</v>
      </c>
      <c r="K110" s="119" t="s">
        <v>444</v>
      </c>
      <c r="L110" s="119" t="s">
        <v>445</v>
      </c>
      <c r="M110" s="80">
        <v>12590</v>
      </c>
      <c r="N110" s="261"/>
      <c r="O110" s="267"/>
      <c r="P110" s="269"/>
      <c r="Q110" s="269"/>
      <c r="R110" s="269"/>
      <c r="S110" s="269"/>
      <c r="T110" s="263"/>
      <c r="U110" s="258"/>
      <c r="V110" s="258"/>
      <c r="W110" s="263"/>
      <c r="X110" s="263"/>
      <c r="Y110" s="263"/>
      <c r="Z110" s="263"/>
      <c r="AA110" s="263"/>
      <c r="AB110" s="258"/>
      <c r="AC110" s="263"/>
      <c r="AD110" s="263"/>
      <c r="AE110" s="258"/>
      <c r="AF110" s="263"/>
      <c r="AG110" s="263"/>
      <c r="AH110" s="284"/>
      <c r="AI110" s="284"/>
      <c r="AJ110" s="278"/>
    </row>
    <row r="111" spans="2:36" ht="26.25" thickBot="1" x14ac:dyDescent="0.3">
      <c r="B111" s="276"/>
      <c r="C111" s="427"/>
      <c r="D111" s="427"/>
      <c r="E111" s="427"/>
      <c r="F111" s="238"/>
      <c r="G111" s="262"/>
      <c r="H111" s="238"/>
      <c r="I111" s="266"/>
      <c r="J111" s="121" t="s">
        <v>446</v>
      </c>
      <c r="K111" s="121" t="s">
        <v>447</v>
      </c>
      <c r="L111" s="121" t="s">
        <v>448</v>
      </c>
      <c r="M111" s="82">
        <v>1</v>
      </c>
      <c r="N111" s="262"/>
      <c r="O111" s="254"/>
      <c r="P111" s="270"/>
      <c r="Q111" s="270"/>
      <c r="R111" s="270"/>
      <c r="S111" s="270"/>
      <c r="T111" s="238"/>
      <c r="U111" s="240"/>
      <c r="V111" s="240"/>
      <c r="W111" s="238"/>
      <c r="X111" s="238"/>
      <c r="Y111" s="238"/>
      <c r="Z111" s="238"/>
      <c r="AA111" s="238"/>
      <c r="AB111" s="240"/>
      <c r="AC111" s="238"/>
      <c r="AD111" s="238"/>
      <c r="AE111" s="240"/>
      <c r="AF111" s="238"/>
      <c r="AG111" s="238"/>
      <c r="AH111" s="285"/>
      <c r="AI111" s="285"/>
      <c r="AJ111" s="279"/>
    </row>
    <row r="112" spans="2:36" ht="45.75" customHeight="1" x14ac:dyDescent="0.25">
      <c r="B112" s="287" t="s">
        <v>521</v>
      </c>
      <c r="C112" s="428" t="s">
        <v>522</v>
      </c>
      <c r="D112" s="428" t="s">
        <v>435</v>
      </c>
      <c r="E112" s="428" t="s">
        <v>436</v>
      </c>
      <c r="F112" s="237" t="s">
        <v>523</v>
      </c>
      <c r="G112" s="237" t="s">
        <v>438</v>
      </c>
      <c r="H112" s="249" t="s">
        <v>93</v>
      </c>
      <c r="I112" s="249" t="s">
        <v>439</v>
      </c>
      <c r="J112" s="118" t="s">
        <v>461</v>
      </c>
      <c r="K112" s="118" t="s">
        <v>462</v>
      </c>
      <c r="L112" s="118" t="s">
        <v>463</v>
      </c>
      <c r="M112" s="78">
        <v>600</v>
      </c>
      <c r="N112" s="251" t="s">
        <v>97</v>
      </c>
      <c r="O112" s="237" t="s">
        <v>113</v>
      </c>
      <c r="P112" s="255" t="s">
        <v>442</v>
      </c>
      <c r="Q112" s="255" t="s">
        <v>100</v>
      </c>
      <c r="R112" s="255" t="s">
        <v>101</v>
      </c>
      <c r="S112" s="255" t="s">
        <v>102</v>
      </c>
      <c r="T112" s="257">
        <f>+U112</f>
        <v>1498968</v>
      </c>
      <c r="U112" s="239">
        <v>1498968</v>
      </c>
      <c r="V112" s="239">
        <f>+U112</f>
        <v>1498968</v>
      </c>
      <c r="W112" s="237" t="s">
        <v>103</v>
      </c>
      <c r="X112" s="237" t="s">
        <v>103</v>
      </c>
      <c r="Y112" s="237" t="s">
        <v>103</v>
      </c>
      <c r="Z112" s="237" t="s">
        <v>103</v>
      </c>
      <c r="AA112" s="237" t="s">
        <v>103</v>
      </c>
      <c r="AB112" s="239">
        <v>264524</v>
      </c>
      <c r="AC112" s="237" t="s">
        <v>104</v>
      </c>
      <c r="AD112" s="237"/>
      <c r="AE112" s="239">
        <f>U112</f>
        <v>1498968</v>
      </c>
      <c r="AF112" s="237"/>
      <c r="AG112" s="237"/>
      <c r="AH112" s="241" t="s">
        <v>365</v>
      </c>
      <c r="AI112" s="241" t="s">
        <v>490</v>
      </c>
      <c r="AJ112" s="243" t="s">
        <v>439</v>
      </c>
    </row>
    <row r="113" spans="2:36" ht="52.5" customHeight="1" thickBot="1" x14ac:dyDescent="0.3">
      <c r="B113" s="289"/>
      <c r="C113" s="429"/>
      <c r="D113" s="429"/>
      <c r="E113" s="429"/>
      <c r="F113" s="238"/>
      <c r="G113" s="238"/>
      <c r="H113" s="250"/>
      <c r="I113" s="250"/>
      <c r="J113" s="121" t="s">
        <v>446</v>
      </c>
      <c r="K113" s="121" t="s">
        <v>447</v>
      </c>
      <c r="L113" s="121" t="s">
        <v>448</v>
      </c>
      <c r="M113" s="82">
        <v>1</v>
      </c>
      <c r="N113" s="252"/>
      <c r="O113" s="238"/>
      <c r="P113" s="256"/>
      <c r="Q113" s="256"/>
      <c r="R113" s="256"/>
      <c r="S113" s="256"/>
      <c r="T113" s="256"/>
      <c r="U113" s="240"/>
      <c r="V113" s="240"/>
      <c r="W113" s="238"/>
      <c r="X113" s="238"/>
      <c r="Y113" s="238"/>
      <c r="Z113" s="238"/>
      <c r="AA113" s="238"/>
      <c r="AB113" s="240"/>
      <c r="AC113" s="238"/>
      <c r="AD113" s="238"/>
      <c r="AE113" s="240"/>
      <c r="AF113" s="238"/>
      <c r="AG113" s="238"/>
      <c r="AH113" s="242"/>
      <c r="AI113" s="242"/>
      <c r="AJ113" s="244"/>
    </row>
    <row r="114" spans="2:36" ht="25.5" x14ac:dyDescent="0.25">
      <c r="B114" s="274" t="s">
        <v>524</v>
      </c>
      <c r="C114" s="426" t="s">
        <v>525</v>
      </c>
      <c r="D114" s="426" t="s">
        <v>526</v>
      </c>
      <c r="E114" s="426" t="s">
        <v>527</v>
      </c>
      <c r="F114" s="237" t="s">
        <v>528</v>
      </c>
      <c r="G114" s="294" t="s">
        <v>529</v>
      </c>
      <c r="H114" s="237" t="s">
        <v>93</v>
      </c>
      <c r="I114" s="264" t="s">
        <v>439</v>
      </c>
      <c r="J114" s="118" t="s">
        <v>446</v>
      </c>
      <c r="K114" s="123" t="s">
        <v>447</v>
      </c>
      <c r="L114" s="123" t="s">
        <v>448</v>
      </c>
      <c r="M114" s="78">
        <v>1</v>
      </c>
      <c r="N114" s="260" t="s">
        <v>97</v>
      </c>
      <c r="O114" s="253" t="s">
        <v>123</v>
      </c>
      <c r="P114" s="268" t="s">
        <v>442</v>
      </c>
      <c r="Q114" s="268" t="s">
        <v>100</v>
      </c>
      <c r="R114" s="268" t="s">
        <v>101</v>
      </c>
      <c r="S114" s="268" t="s">
        <v>102</v>
      </c>
      <c r="T114" s="239">
        <f>+U114+U116+U118</f>
        <v>5137655</v>
      </c>
      <c r="U114" s="239">
        <v>2106232</v>
      </c>
      <c r="V114" s="239">
        <f>+U114</f>
        <v>2106232</v>
      </c>
      <c r="W114" s="237" t="s">
        <v>103</v>
      </c>
      <c r="X114" s="237" t="s">
        <v>103</v>
      </c>
      <c r="Y114" s="237" t="s">
        <v>103</v>
      </c>
      <c r="Z114" s="237" t="s">
        <v>103</v>
      </c>
      <c r="AA114" s="237" t="s">
        <v>103</v>
      </c>
      <c r="AB114" s="239">
        <v>371688</v>
      </c>
      <c r="AC114" s="237" t="s">
        <v>104</v>
      </c>
      <c r="AD114" s="237"/>
      <c r="AE114" s="239">
        <f>U114</f>
        <v>2106232</v>
      </c>
      <c r="AF114" s="237"/>
      <c r="AG114" s="237"/>
      <c r="AH114" s="283" t="s">
        <v>380</v>
      </c>
      <c r="AI114" s="283" t="s">
        <v>465</v>
      </c>
      <c r="AJ114" s="277" t="s">
        <v>439</v>
      </c>
    </row>
    <row r="115" spans="2:36" ht="25.5" x14ac:dyDescent="0.25">
      <c r="B115" s="275"/>
      <c r="C115" s="397"/>
      <c r="D115" s="397"/>
      <c r="E115" s="397"/>
      <c r="F115" s="271"/>
      <c r="G115" s="295"/>
      <c r="H115" s="263"/>
      <c r="I115" s="265"/>
      <c r="J115" s="119" t="s">
        <v>461</v>
      </c>
      <c r="K115" s="120" t="s">
        <v>462</v>
      </c>
      <c r="L115" s="120" t="s">
        <v>463</v>
      </c>
      <c r="M115" s="80">
        <v>220920</v>
      </c>
      <c r="N115" s="261"/>
      <c r="O115" s="267"/>
      <c r="P115" s="269"/>
      <c r="Q115" s="269"/>
      <c r="R115" s="269"/>
      <c r="S115" s="269"/>
      <c r="T115" s="263"/>
      <c r="U115" s="259"/>
      <c r="V115" s="259"/>
      <c r="W115" s="271"/>
      <c r="X115" s="271"/>
      <c r="Y115" s="271"/>
      <c r="Z115" s="271"/>
      <c r="AA115" s="271"/>
      <c r="AB115" s="259"/>
      <c r="AC115" s="271"/>
      <c r="AD115" s="271"/>
      <c r="AE115" s="259"/>
      <c r="AF115" s="271"/>
      <c r="AG115" s="271"/>
      <c r="AH115" s="284"/>
      <c r="AI115" s="284"/>
      <c r="AJ115" s="278"/>
    </row>
    <row r="116" spans="2:36" ht="25.5" x14ac:dyDescent="0.25">
      <c r="B116" s="275"/>
      <c r="C116" s="397"/>
      <c r="D116" s="397"/>
      <c r="E116" s="397"/>
      <c r="F116" s="272" t="s">
        <v>530</v>
      </c>
      <c r="G116" s="295"/>
      <c r="H116" s="263"/>
      <c r="I116" s="265"/>
      <c r="J116" s="119" t="s">
        <v>446</v>
      </c>
      <c r="K116" s="120" t="s">
        <v>447</v>
      </c>
      <c r="L116" s="120" t="s">
        <v>448</v>
      </c>
      <c r="M116" s="80">
        <v>1</v>
      </c>
      <c r="N116" s="261"/>
      <c r="O116" s="280" t="s">
        <v>123</v>
      </c>
      <c r="P116" s="269"/>
      <c r="Q116" s="269"/>
      <c r="R116" s="269"/>
      <c r="S116" s="269"/>
      <c r="T116" s="263"/>
      <c r="U116" s="273">
        <v>2721173</v>
      </c>
      <c r="V116" s="273">
        <f>+U116</f>
        <v>2721173</v>
      </c>
      <c r="W116" s="272" t="s">
        <v>103</v>
      </c>
      <c r="X116" s="272" t="s">
        <v>103</v>
      </c>
      <c r="Y116" s="272" t="s">
        <v>103</v>
      </c>
      <c r="Z116" s="272" t="s">
        <v>103</v>
      </c>
      <c r="AA116" s="272" t="s">
        <v>103</v>
      </c>
      <c r="AB116" s="273">
        <v>480207</v>
      </c>
      <c r="AC116" s="272" t="s">
        <v>104</v>
      </c>
      <c r="AD116" s="272"/>
      <c r="AE116" s="273">
        <f>U116</f>
        <v>2721173</v>
      </c>
      <c r="AF116" s="272"/>
      <c r="AG116" s="272"/>
      <c r="AH116" s="284"/>
      <c r="AI116" s="284"/>
      <c r="AJ116" s="278"/>
    </row>
    <row r="117" spans="2:36" ht="25.5" x14ac:dyDescent="0.25">
      <c r="B117" s="275"/>
      <c r="C117" s="397"/>
      <c r="D117" s="397"/>
      <c r="E117" s="397"/>
      <c r="F117" s="271"/>
      <c r="G117" s="295"/>
      <c r="H117" s="263"/>
      <c r="I117" s="265"/>
      <c r="J117" s="119" t="s">
        <v>461</v>
      </c>
      <c r="K117" s="120" t="s">
        <v>462</v>
      </c>
      <c r="L117" s="120" t="s">
        <v>463</v>
      </c>
      <c r="M117" s="80">
        <v>85680</v>
      </c>
      <c r="N117" s="261"/>
      <c r="O117" s="267"/>
      <c r="P117" s="269"/>
      <c r="Q117" s="269"/>
      <c r="R117" s="269"/>
      <c r="S117" s="269"/>
      <c r="T117" s="263"/>
      <c r="U117" s="259"/>
      <c r="V117" s="259"/>
      <c r="W117" s="271"/>
      <c r="X117" s="271"/>
      <c r="Y117" s="271"/>
      <c r="Z117" s="271"/>
      <c r="AA117" s="271"/>
      <c r="AB117" s="259"/>
      <c r="AC117" s="271"/>
      <c r="AD117" s="271"/>
      <c r="AE117" s="259"/>
      <c r="AF117" s="271"/>
      <c r="AG117" s="271"/>
      <c r="AH117" s="284"/>
      <c r="AI117" s="284"/>
      <c r="AJ117" s="278"/>
    </row>
    <row r="118" spans="2:36" ht="25.5" x14ac:dyDescent="0.25">
      <c r="B118" s="275"/>
      <c r="C118" s="397"/>
      <c r="D118" s="397"/>
      <c r="E118" s="397"/>
      <c r="F118" s="272" t="s">
        <v>531</v>
      </c>
      <c r="G118" s="295"/>
      <c r="H118" s="263"/>
      <c r="I118" s="265"/>
      <c r="J118" s="119" t="s">
        <v>446</v>
      </c>
      <c r="K118" s="120" t="s">
        <v>447</v>
      </c>
      <c r="L118" s="120" t="s">
        <v>448</v>
      </c>
      <c r="M118" s="80">
        <v>1</v>
      </c>
      <c r="N118" s="261"/>
      <c r="O118" s="280" t="s">
        <v>123</v>
      </c>
      <c r="P118" s="269"/>
      <c r="Q118" s="269"/>
      <c r="R118" s="269"/>
      <c r="S118" s="269"/>
      <c r="T118" s="263"/>
      <c r="U118" s="273">
        <v>310250</v>
      </c>
      <c r="V118" s="273">
        <f>+U118</f>
        <v>310250</v>
      </c>
      <c r="W118" s="272" t="s">
        <v>103</v>
      </c>
      <c r="X118" s="272" t="s">
        <v>103</v>
      </c>
      <c r="Y118" s="272" t="s">
        <v>103</v>
      </c>
      <c r="Z118" s="272" t="s">
        <v>103</v>
      </c>
      <c r="AA118" s="272" t="s">
        <v>103</v>
      </c>
      <c r="AB118" s="273">
        <v>54750</v>
      </c>
      <c r="AC118" s="272" t="s">
        <v>104</v>
      </c>
      <c r="AD118" s="272"/>
      <c r="AE118" s="273">
        <f>U118</f>
        <v>310250</v>
      </c>
      <c r="AF118" s="272"/>
      <c r="AG118" s="272"/>
      <c r="AH118" s="284"/>
      <c r="AI118" s="284"/>
      <c r="AJ118" s="278"/>
    </row>
    <row r="119" spans="2:36" ht="26.25" thickBot="1" x14ac:dyDescent="0.3">
      <c r="B119" s="276"/>
      <c r="C119" s="427"/>
      <c r="D119" s="427"/>
      <c r="E119" s="427"/>
      <c r="F119" s="238"/>
      <c r="G119" s="296"/>
      <c r="H119" s="238"/>
      <c r="I119" s="266"/>
      <c r="J119" s="121" t="s">
        <v>461</v>
      </c>
      <c r="K119" s="121" t="s">
        <v>462</v>
      </c>
      <c r="L119" s="121" t="s">
        <v>463</v>
      </c>
      <c r="M119" s="82">
        <v>21000</v>
      </c>
      <c r="N119" s="262"/>
      <c r="O119" s="254"/>
      <c r="P119" s="270"/>
      <c r="Q119" s="270"/>
      <c r="R119" s="270"/>
      <c r="S119" s="270"/>
      <c r="T119" s="238"/>
      <c r="U119" s="240"/>
      <c r="V119" s="240"/>
      <c r="W119" s="238"/>
      <c r="X119" s="238"/>
      <c r="Y119" s="238"/>
      <c r="Z119" s="238"/>
      <c r="AA119" s="238"/>
      <c r="AB119" s="240"/>
      <c r="AC119" s="238"/>
      <c r="AD119" s="238"/>
      <c r="AE119" s="240"/>
      <c r="AF119" s="238"/>
      <c r="AG119" s="238"/>
      <c r="AH119" s="285"/>
      <c r="AI119" s="285"/>
      <c r="AJ119" s="279"/>
    </row>
    <row r="120" spans="2:36" ht="25.5" x14ac:dyDescent="0.25">
      <c r="B120" s="274" t="s">
        <v>532</v>
      </c>
      <c r="C120" s="426" t="s">
        <v>533</v>
      </c>
      <c r="D120" s="426" t="s">
        <v>526</v>
      </c>
      <c r="E120" s="426" t="s">
        <v>527</v>
      </c>
      <c r="F120" s="237" t="s">
        <v>534</v>
      </c>
      <c r="G120" s="260" t="s">
        <v>529</v>
      </c>
      <c r="H120" s="237" t="s">
        <v>93</v>
      </c>
      <c r="I120" s="264" t="s">
        <v>439</v>
      </c>
      <c r="J120" s="118" t="s">
        <v>446</v>
      </c>
      <c r="K120" s="123" t="s">
        <v>447</v>
      </c>
      <c r="L120" s="123" t="s">
        <v>448</v>
      </c>
      <c r="M120" s="78">
        <v>1</v>
      </c>
      <c r="N120" s="260" t="s">
        <v>97</v>
      </c>
      <c r="O120" s="253" t="s">
        <v>123</v>
      </c>
      <c r="P120" s="268" t="s">
        <v>442</v>
      </c>
      <c r="Q120" s="268" t="s">
        <v>100</v>
      </c>
      <c r="R120" s="268" t="s">
        <v>101</v>
      </c>
      <c r="S120" s="268" t="s">
        <v>102</v>
      </c>
      <c r="T120" s="239">
        <f>+U120+U123+U126</f>
        <v>2584846</v>
      </c>
      <c r="U120" s="239">
        <v>340000</v>
      </c>
      <c r="V120" s="239">
        <f>+U120</f>
        <v>340000</v>
      </c>
      <c r="W120" s="237" t="s">
        <v>103</v>
      </c>
      <c r="X120" s="237" t="s">
        <v>103</v>
      </c>
      <c r="Y120" s="237" t="s">
        <v>103</v>
      </c>
      <c r="Z120" s="237" t="s">
        <v>103</v>
      </c>
      <c r="AA120" s="237" t="s">
        <v>103</v>
      </c>
      <c r="AB120" s="239">
        <v>60000</v>
      </c>
      <c r="AC120" s="237" t="s">
        <v>104</v>
      </c>
      <c r="AD120" s="237"/>
      <c r="AE120" s="239">
        <f>U120</f>
        <v>340000</v>
      </c>
      <c r="AF120" s="237"/>
      <c r="AG120" s="237"/>
      <c r="AH120" s="283" t="s">
        <v>465</v>
      </c>
      <c r="AI120" s="283" t="s">
        <v>394</v>
      </c>
      <c r="AJ120" s="277" t="s">
        <v>439</v>
      </c>
    </row>
    <row r="121" spans="2:36" ht="25.5" x14ac:dyDescent="0.25">
      <c r="B121" s="275"/>
      <c r="C121" s="397"/>
      <c r="D121" s="397"/>
      <c r="E121" s="397"/>
      <c r="F121" s="263"/>
      <c r="G121" s="261"/>
      <c r="H121" s="263"/>
      <c r="I121" s="265"/>
      <c r="J121" s="119" t="s">
        <v>535</v>
      </c>
      <c r="K121" s="119" t="s">
        <v>536</v>
      </c>
      <c r="L121" s="119" t="s">
        <v>445</v>
      </c>
      <c r="M121" s="80">
        <v>3500</v>
      </c>
      <c r="N121" s="261"/>
      <c r="O121" s="267"/>
      <c r="P121" s="269"/>
      <c r="Q121" s="269"/>
      <c r="R121" s="269"/>
      <c r="S121" s="269"/>
      <c r="T121" s="258"/>
      <c r="U121" s="258"/>
      <c r="V121" s="258"/>
      <c r="W121" s="263"/>
      <c r="X121" s="263"/>
      <c r="Y121" s="263"/>
      <c r="Z121" s="263"/>
      <c r="AA121" s="263"/>
      <c r="AB121" s="258"/>
      <c r="AC121" s="263"/>
      <c r="AD121" s="263"/>
      <c r="AE121" s="258"/>
      <c r="AF121" s="263"/>
      <c r="AG121" s="263"/>
      <c r="AH121" s="284"/>
      <c r="AI121" s="284"/>
      <c r="AJ121" s="278"/>
    </row>
    <row r="122" spans="2:36" ht="38.25" x14ac:dyDescent="0.25">
      <c r="B122" s="275"/>
      <c r="C122" s="397"/>
      <c r="D122" s="397"/>
      <c r="E122" s="397"/>
      <c r="F122" s="271"/>
      <c r="G122" s="261"/>
      <c r="H122" s="263"/>
      <c r="I122" s="265"/>
      <c r="J122" s="119" t="s">
        <v>537</v>
      </c>
      <c r="K122" s="120" t="s">
        <v>538</v>
      </c>
      <c r="L122" s="120" t="s">
        <v>397</v>
      </c>
      <c r="M122" s="80">
        <v>1</v>
      </c>
      <c r="N122" s="261"/>
      <c r="O122" s="267"/>
      <c r="P122" s="269"/>
      <c r="Q122" s="269"/>
      <c r="R122" s="269"/>
      <c r="S122" s="269"/>
      <c r="T122" s="263"/>
      <c r="U122" s="259"/>
      <c r="V122" s="259"/>
      <c r="W122" s="271"/>
      <c r="X122" s="271"/>
      <c r="Y122" s="271"/>
      <c r="Z122" s="271"/>
      <c r="AA122" s="271"/>
      <c r="AB122" s="259"/>
      <c r="AC122" s="271"/>
      <c r="AD122" s="271"/>
      <c r="AE122" s="259"/>
      <c r="AF122" s="271"/>
      <c r="AG122" s="271"/>
      <c r="AH122" s="284"/>
      <c r="AI122" s="284"/>
      <c r="AJ122" s="278"/>
    </row>
    <row r="123" spans="2:36" ht="25.5" x14ac:dyDescent="0.25">
      <c r="B123" s="275"/>
      <c r="C123" s="397"/>
      <c r="D123" s="397"/>
      <c r="E123" s="397"/>
      <c r="F123" s="272" t="s">
        <v>539</v>
      </c>
      <c r="G123" s="261"/>
      <c r="H123" s="263"/>
      <c r="I123" s="265"/>
      <c r="J123" s="119" t="s">
        <v>446</v>
      </c>
      <c r="K123" s="120" t="s">
        <v>447</v>
      </c>
      <c r="L123" s="120" t="s">
        <v>448</v>
      </c>
      <c r="M123" s="80">
        <v>1</v>
      </c>
      <c r="N123" s="261"/>
      <c r="O123" s="280" t="s">
        <v>123</v>
      </c>
      <c r="P123" s="269"/>
      <c r="Q123" s="269"/>
      <c r="R123" s="269"/>
      <c r="S123" s="269"/>
      <c r="T123" s="263"/>
      <c r="U123" s="273">
        <v>595000</v>
      </c>
      <c r="V123" s="273">
        <f>+U123</f>
        <v>595000</v>
      </c>
      <c r="W123" s="272" t="s">
        <v>103</v>
      </c>
      <c r="X123" s="272" t="s">
        <v>103</v>
      </c>
      <c r="Y123" s="272" t="s">
        <v>103</v>
      </c>
      <c r="Z123" s="272" t="s">
        <v>103</v>
      </c>
      <c r="AA123" s="272" t="s">
        <v>103</v>
      </c>
      <c r="AB123" s="273">
        <v>105000</v>
      </c>
      <c r="AC123" s="272" t="s">
        <v>104</v>
      </c>
      <c r="AD123" s="272"/>
      <c r="AE123" s="273">
        <f>U123</f>
        <v>595000</v>
      </c>
      <c r="AF123" s="272"/>
      <c r="AG123" s="272"/>
      <c r="AH123" s="284"/>
      <c r="AI123" s="284"/>
      <c r="AJ123" s="278"/>
    </row>
    <row r="124" spans="2:36" ht="25.5" x14ac:dyDescent="0.25">
      <c r="B124" s="275"/>
      <c r="C124" s="397"/>
      <c r="D124" s="397"/>
      <c r="E124" s="397"/>
      <c r="F124" s="263"/>
      <c r="G124" s="261"/>
      <c r="H124" s="263"/>
      <c r="I124" s="265"/>
      <c r="J124" s="119" t="s">
        <v>535</v>
      </c>
      <c r="K124" s="119" t="s">
        <v>536</v>
      </c>
      <c r="L124" s="119" t="s">
        <v>445</v>
      </c>
      <c r="M124" s="80">
        <v>23000</v>
      </c>
      <c r="N124" s="261"/>
      <c r="O124" s="267"/>
      <c r="P124" s="269"/>
      <c r="Q124" s="269"/>
      <c r="R124" s="269"/>
      <c r="S124" s="269"/>
      <c r="T124" s="263"/>
      <c r="U124" s="258"/>
      <c r="V124" s="258"/>
      <c r="W124" s="263"/>
      <c r="X124" s="263"/>
      <c r="Y124" s="263"/>
      <c r="Z124" s="263"/>
      <c r="AA124" s="263"/>
      <c r="AB124" s="258"/>
      <c r="AC124" s="263"/>
      <c r="AD124" s="263"/>
      <c r="AE124" s="258"/>
      <c r="AF124" s="263"/>
      <c r="AG124" s="263"/>
      <c r="AH124" s="284"/>
      <c r="AI124" s="284"/>
      <c r="AJ124" s="278"/>
    </row>
    <row r="125" spans="2:36" ht="38.25" x14ac:dyDescent="0.25">
      <c r="B125" s="275"/>
      <c r="C125" s="397"/>
      <c r="D125" s="397"/>
      <c r="E125" s="397"/>
      <c r="F125" s="271"/>
      <c r="G125" s="261"/>
      <c r="H125" s="263"/>
      <c r="I125" s="265"/>
      <c r="J125" s="119" t="s">
        <v>537</v>
      </c>
      <c r="K125" s="120" t="s">
        <v>538</v>
      </c>
      <c r="L125" s="120" t="s">
        <v>397</v>
      </c>
      <c r="M125" s="80">
        <v>2.2999999999999998</v>
      </c>
      <c r="N125" s="261"/>
      <c r="O125" s="267"/>
      <c r="P125" s="269"/>
      <c r="Q125" s="269"/>
      <c r="R125" s="269"/>
      <c r="S125" s="269"/>
      <c r="T125" s="263"/>
      <c r="U125" s="259"/>
      <c r="V125" s="259"/>
      <c r="W125" s="271"/>
      <c r="X125" s="271"/>
      <c r="Y125" s="271"/>
      <c r="Z125" s="271"/>
      <c r="AA125" s="271"/>
      <c r="AB125" s="259"/>
      <c r="AC125" s="271"/>
      <c r="AD125" s="271"/>
      <c r="AE125" s="259"/>
      <c r="AF125" s="271"/>
      <c r="AG125" s="271"/>
      <c r="AH125" s="284"/>
      <c r="AI125" s="284"/>
      <c r="AJ125" s="278"/>
    </row>
    <row r="126" spans="2:36" ht="25.5" x14ac:dyDescent="0.25">
      <c r="B126" s="275"/>
      <c r="C126" s="397"/>
      <c r="D126" s="397"/>
      <c r="E126" s="397"/>
      <c r="F126" s="272" t="s">
        <v>540</v>
      </c>
      <c r="G126" s="261"/>
      <c r="H126" s="263"/>
      <c r="I126" s="265"/>
      <c r="J126" s="119" t="s">
        <v>446</v>
      </c>
      <c r="K126" s="120" t="s">
        <v>447</v>
      </c>
      <c r="L126" s="120" t="s">
        <v>448</v>
      </c>
      <c r="M126" s="80">
        <v>1</v>
      </c>
      <c r="N126" s="261"/>
      <c r="O126" s="280" t="s">
        <v>123</v>
      </c>
      <c r="P126" s="269"/>
      <c r="Q126" s="269"/>
      <c r="R126" s="269"/>
      <c r="S126" s="269"/>
      <c r="T126" s="263"/>
      <c r="U126" s="273">
        <v>1649846</v>
      </c>
      <c r="V126" s="273">
        <f>+U126</f>
        <v>1649846</v>
      </c>
      <c r="W126" s="272" t="s">
        <v>103</v>
      </c>
      <c r="X126" s="272" t="s">
        <v>103</v>
      </c>
      <c r="Y126" s="272" t="s">
        <v>103</v>
      </c>
      <c r="Z126" s="272" t="s">
        <v>103</v>
      </c>
      <c r="AA126" s="272" t="s">
        <v>103</v>
      </c>
      <c r="AB126" s="273">
        <v>291150</v>
      </c>
      <c r="AC126" s="272" t="s">
        <v>104</v>
      </c>
      <c r="AD126" s="272"/>
      <c r="AE126" s="273">
        <f>U126</f>
        <v>1649846</v>
      </c>
      <c r="AF126" s="272"/>
      <c r="AG126" s="272"/>
      <c r="AH126" s="284"/>
      <c r="AI126" s="284"/>
      <c r="AJ126" s="278"/>
    </row>
    <row r="127" spans="2:36" ht="25.5" x14ac:dyDescent="0.25">
      <c r="B127" s="275"/>
      <c r="C127" s="397"/>
      <c r="D127" s="397"/>
      <c r="E127" s="397"/>
      <c r="F127" s="263"/>
      <c r="G127" s="261"/>
      <c r="H127" s="263"/>
      <c r="I127" s="265"/>
      <c r="J127" s="119" t="s">
        <v>535</v>
      </c>
      <c r="K127" s="119" t="s">
        <v>536</v>
      </c>
      <c r="L127" s="119" t="s">
        <v>445</v>
      </c>
      <c r="M127" s="80">
        <v>13000</v>
      </c>
      <c r="N127" s="261"/>
      <c r="O127" s="267"/>
      <c r="P127" s="269"/>
      <c r="Q127" s="269"/>
      <c r="R127" s="269"/>
      <c r="S127" s="269"/>
      <c r="T127" s="263"/>
      <c r="U127" s="258"/>
      <c r="V127" s="258"/>
      <c r="W127" s="263"/>
      <c r="X127" s="263"/>
      <c r="Y127" s="263"/>
      <c r="Z127" s="263"/>
      <c r="AA127" s="263"/>
      <c r="AB127" s="258"/>
      <c r="AC127" s="263"/>
      <c r="AD127" s="263"/>
      <c r="AE127" s="258"/>
      <c r="AF127" s="263"/>
      <c r="AG127" s="263"/>
      <c r="AH127" s="284"/>
      <c r="AI127" s="284"/>
      <c r="AJ127" s="278"/>
    </row>
    <row r="128" spans="2:36" ht="39" thickBot="1" x14ac:dyDescent="0.3">
      <c r="B128" s="276"/>
      <c r="C128" s="427"/>
      <c r="D128" s="427"/>
      <c r="E128" s="427"/>
      <c r="F128" s="238"/>
      <c r="G128" s="262"/>
      <c r="H128" s="238"/>
      <c r="I128" s="266"/>
      <c r="J128" s="121" t="s">
        <v>537</v>
      </c>
      <c r="K128" s="121" t="s">
        <v>538</v>
      </c>
      <c r="L128" s="121" t="s">
        <v>397</v>
      </c>
      <c r="M128" s="82">
        <v>1.8</v>
      </c>
      <c r="N128" s="262"/>
      <c r="O128" s="254"/>
      <c r="P128" s="270"/>
      <c r="Q128" s="270"/>
      <c r="R128" s="270"/>
      <c r="S128" s="270"/>
      <c r="T128" s="238"/>
      <c r="U128" s="240"/>
      <c r="V128" s="240"/>
      <c r="W128" s="238"/>
      <c r="X128" s="238"/>
      <c r="Y128" s="238"/>
      <c r="Z128" s="238"/>
      <c r="AA128" s="238"/>
      <c r="AB128" s="240"/>
      <c r="AC128" s="238"/>
      <c r="AD128" s="238"/>
      <c r="AE128" s="240"/>
      <c r="AF128" s="238"/>
      <c r="AG128" s="238"/>
      <c r="AH128" s="285"/>
      <c r="AI128" s="285"/>
      <c r="AJ128" s="279"/>
    </row>
    <row r="129" spans="2:36" ht="25.5" x14ac:dyDescent="0.25">
      <c r="B129" s="274" t="s">
        <v>541</v>
      </c>
      <c r="C129" s="426" t="s">
        <v>542</v>
      </c>
      <c r="D129" s="426" t="s">
        <v>526</v>
      </c>
      <c r="E129" s="426" t="s">
        <v>527</v>
      </c>
      <c r="F129" s="237" t="s">
        <v>543</v>
      </c>
      <c r="G129" s="260" t="s">
        <v>529</v>
      </c>
      <c r="H129" s="237" t="s">
        <v>93</v>
      </c>
      <c r="I129" s="264" t="s">
        <v>439</v>
      </c>
      <c r="J129" s="118" t="s">
        <v>446</v>
      </c>
      <c r="K129" s="123" t="s">
        <v>447</v>
      </c>
      <c r="L129" s="123" t="s">
        <v>448</v>
      </c>
      <c r="M129" s="78">
        <v>1</v>
      </c>
      <c r="N129" s="260" t="s">
        <v>97</v>
      </c>
      <c r="O129" s="253" t="s">
        <v>123</v>
      </c>
      <c r="P129" s="268" t="s">
        <v>442</v>
      </c>
      <c r="Q129" s="268" t="s">
        <v>100</v>
      </c>
      <c r="R129" s="268" t="s">
        <v>101</v>
      </c>
      <c r="S129" s="268" t="s">
        <v>102</v>
      </c>
      <c r="T129" s="239">
        <f>+U129+U132</f>
        <v>1399627</v>
      </c>
      <c r="U129" s="239">
        <v>342125</v>
      </c>
      <c r="V129" s="239">
        <f>+U129</f>
        <v>342125</v>
      </c>
      <c r="W129" s="237" t="s">
        <v>103</v>
      </c>
      <c r="X129" s="237" t="s">
        <v>103</v>
      </c>
      <c r="Y129" s="237" t="s">
        <v>103</v>
      </c>
      <c r="Z129" s="237" t="s">
        <v>103</v>
      </c>
      <c r="AA129" s="237" t="s">
        <v>103</v>
      </c>
      <c r="AB129" s="239">
        <v>60375</v>
      </c>
      <c r="AC129" s="237" t="s">
        <v>104</v>
      </c>
      <c r="AD129" s="237"/>
      <c r="AE129" s="239">
        <f>U129</f>
        <v>342125</v>
      </c>
      <c r="AF129" s="237"/>
      <c r="AG129" s="237"/>
      <c r="AH129" s="283" t="s">
        <v>425</v>
      </c>
      <c r="AI129" s="283" t="s">
        <v>398</v>
      </c>
      <c r="AJ129" s="277" t="s">
        <v>439</v>
      </c>
    </row>
    <row r="130" spans="2:36" ht="25.5" x14ac:dyDescent="0.25">
      <c r="B130" s="275"/>
      <c r="C130" s="397"/>
      <c r="D130" s="397"/>
      <c r="E130" s="397"/>
      <c r="F130" s="263"/>
      <c r="G130" s="261"/>
      <c r="H130" s="263"/>
      <c r="I130" s="265"/>
      <c r="J130" s="119" t="s">
        <v>535</v>
      </c>
      <c r="K130" s="119" t="s">
        <v>536</v>
      </c>
      <c r="L130" s="119" t="s">
        <v>445</v>
      </c>
      <c r="M130" s="80">
        <v>2500</v>
      </c>
      <c r="N130" s="261"/>
      <c r="O130" s="267"/>
      <c r="P130" s="269"/>
      <c r="Q130" s="269"/>
      <c r="R130" s="269"/>
      <c r="S130" s="269"/>
      <c r="T130" s="258"/>
      <c r="U130" s="258"/>
      <c r="V130" s="258"/>
      <c r="W130" s="263"/>
      <c r="X130" s="263"/>
      <c r="Y130" s="263"/>
      <c r="Z130" s="263"/>
      <c r="AA130" s="263"/>
      <c r="AB130" s="258"/>
      <c r="AC130" s="263"/>
      <c r="AD130" s="263"/>
      <c r="AE130" s="258"/>
      <c r="AF130" s="263"/>
      <c r="AG130" s="263"/>
      <c r="AH130" s="284"/>
      <c r="AI130" s="284"/>
      <c r="AJ130" s="278"/>
    </row>
    <row r="131" spans="2:36" ht="38.25" x14ac:dyDescent="0.25">
      <c r="B131" s="275"/>
      <c r="C131" s="397"/>
      <c r="D131" s="397"/>
      <c r="E131" s="397"/>
      <c r="F131" s="263"/>
      <c r="G131" s="261"/>
      <c r="H131" s="263"/>
      <c r="I131" s="265"/>
      <c r="J131" s="119" t="s">
        <v>537</v>
      </c>
      <c r="K131" s="120" t="s">
        <v>538</v>
      </c>
      <c r="L131" s="120" t="s">
        <v>397</v>
      </c>
      <c r="M131" s="80">
        <v>0.25</v>
      </c>
      <c r="N131" s="261"/>
      <c r="O131" s="267"/>
      <c r="P131" s="269"/>
      <c r="Q131" s="269"/>
      <c r="R131" s="269"/>
      <c r="S131" s="269"/>
      <c r="T131" s="258"/>
      <c r="U131" s="258"/>
      <c r="V131" s="258"/>
      <c r="W131" s="263"/>
      <c r="X131" s="263"/>
      <c r="Y131" s="263"/>
      <c r="Z131" s="263"/>
      <c r="AA131" s="263"/>
      <c r="AB131" s="258"/>
      <c r="AC131" s="263"/>
      <c r="AD131" s="263"/>
      <c r="AE131" s="258"/>
      <c r="AF131" s="263"/>
      <c r="AG131" s="263"/>
      <c r="AH131" s="284"/>
      <c r="AI131" s="284"/>
      <c r="AJ131" s="278"/>
    </row>
    <row r="132" spans="2:36" ht="25.5" x14ac:dyDescent="0.25">
      <c r="B132" s="275"/>
      <c r="C132" s="397"/>
      <c r="D132" s="397"/>
      <c r="E132" s="397"/>
      <c r="F132" s="272" t="s">
        <v>544</v>
      </c>
      <c r="G132" s="261"/>
      <c r="H132" s="263"/>
      <c r="I132" s="265"/>
      <c r="J132" s="119" t="s">
        <v>446</v>
      </c>
      <c r="K132" s="120" t="s">
        <v>447</v>
      </c>
      <c r="L132" s="120" t="s">
        <v>448</v>
      </c>
      <c r="M132" s="80">
        <v>1</v>
      </c>
      <c r="N132" s="261"/>
      <c r="O132" s="280" t="s">
        <v>123</v>
      </c>
      <c r="P132" s="269"/>
      <c r="Q132" s="269"/>
      <c r="R132" s="269"/>
      <c r="S132" s="269"/>
      <c r="T132" s="263"/>
      <c r="U132" s="273">
        <v>1057502</v>
      </c>
      <c r="V132" s="273">
        <f>+U132</f>
        <v>1057502</v>
      </c>
      <c r="W132" s="272" t="s">
        <v>103</v>
      </c>
      <c r="X132" s="272" t="s">
        <v>103</v>
      </c>
      <c r="Y132" s="272" t="s">
        <v>103</v>
      </c>
      <c r="Z132" s="272" t="s">
        <v>103</v>
      </c>
      <c r="AA132" s="272" t="s">
        <v>103</v>
      </c>
      <c r="AB132" s="273">
        <v>186618</v>
      </c>
      <c r="AC132" s="272" t="s">
        <v>104</v>
      </c>
      <c r="AD132" s="272"/>
      <c r="AE132" s="273">
        <f>U132</f>
        <v>1057502</v>
      </c>
      <c r="AF132" s="272"/>
      <c r="AG132" s="272"/>
      <c r="AH132" s="284"/>
      <c r="AI132" s="284"/>
      <c r="AJ132" s="278"/>
    </row>
    <row r="133" spans="2:36" ht="25.5" x14ac:dyDescent="0.25">
      <c r="B133" s="275"/>
      <c r="C133" s="397"/>
      <c r="D133" s="397"/>
      <c r="E133" s="397"/>
      <c r="F133" s="263"/>
      <c r="G133" s="261"/>
      <c r="H133" s="263"/>
      <c r="I133" s="265"/>
      <c r="J133" s="119" t="s">
        <v>535</v>
      </c>
      <c r="K133" s="119" t="s">
        <v>536</v>
      </c>
      <c r="L133" s="119" t="s">
        <v>445</v>
      </c>
      <c r="M133" s="80">
        <v>61000</v>
      </c>
      <c r="N133" s="261"/>
      <c r="O133" s="267"/>
      <c r="P133" s="269"/>
      <c r="Q133" s="269"/>
      <c r="R133" s="269"/>
      <c r="S133" s="269"/>
      <c r="T133" s="263"/>
      <c r="U133" s="258"/>
      <c r="V133" s="258"/>
      <c r="W133" s="263"/>
      <c r="X133" s="263"/>
      <c r="Y133" s="263"/>
      <c r="Z133" s="263"/>
      <c r="AA133" s="263"/>
      <c r="AB133" s="258"/>
      <c r="AC133" s="263"/>
      <c r="AD133" s="263"/>
      <c r="AE133" s="258"/>
      <c r="AF133" s="263"/>
      <c r="AG133" s="263"/>
      <c r="AH133" s="284"/>
      <c r="AI133" s="284"/>
      <c r="AJ133" s="278"/>
    </row>
    <row r="134" spans="2:36" ht="39" thickBot="1" x14ac:dyDescent="0.3">
      <c r="B134" s="276"/>
      <c r="C134" s="427"/>
      <c r="D134" s="397"/>
      <c r="E134" s="427"/>
      <c r="F134" s="238"/>
      <c r="G134" s="262"/>
      <c r="H134" s="238"/>
      <c r="I134" s="266"/>
      <c r="J134" s="121" t="s">
        <v>537</v>
      </c>
      <c r="K134" s="121" t="s">
        <v>538</v>
      </c>
      <c r="L134" s="121" t="s">
        <v>397</v>
      </c>
      <c r="M134" s="82">
        <v>23.6</v>
      </c>
      <c r="N134" s="262"/>
      <c r="O134" s="254"/>
      <c r="P134" s="270"/>
      <c r="Q134" s="270"/>
      <c r="R134" s="270"/>
      <c r="S134" s="270"/>
      <c r="T134" s="238"/>
      <c r="U134" s="240"/>
      <c r="V134" s="240"/>
      <c r="W134" s="238"/>
      <c r="X134" s="238"/>
      <c r="Y134" s="238"/>
      <c r="Z134" s="238"/>
      <c r="AA134" s="238"/>
      <c r="AB134" s="240"/>
      <c r="AC134" s="238"/>
      <c r="AD134" s="238"/>
      <c r="AE134" s="240"/>
      <c r="AF134" s="238"/>
      <c r="AG134" s="238"/>
      <c r="AH134" s="285"/>
      <c r="AI134" s="285"/>
      <c r="AJ134" s="279"/>
    </row>
    <row r="135" spans="2:36" ht="25.5" x14ac:dyDescent="0.25">
      <c r="B135" s="287" t="s">
        <v>545</v>
      </c>
      <c r="C135" s="428" t="s">
        <v>546</v>
      </c>
      <c r="D135" s="426" t="s">
        <v>526</v>
      </c>
      <c r="E135" s="428" t="s">
        <v>527</v>
      </c>
      <c r="F135" s="237" t="s">
        <v>547</v>
      </c>
      <c r="G135" s="237" t="s">
        <v>529</v>
      </c>
      <c r="H135" s="249" t="s">
        <v>93</v>
      </c>
      <c r="I135" s="249" t="s">
        <v>439</v>
      </c>
      <c r="J135" s="118" t="s">
        <v>446</v>
      </c>
      <c r="K135" s="123" t="s">
        <v>447</v>
      </c>
      <c r="L135" s="123" t="s">
        <v>448</v>
      </c>
      <c r="M135" s="78">
        <v>1</v>
      </c>
      <c r="N135" s="251" t="s">
        <v>97</v>
      </c>
      <c r="O135" s="253" t="s">
        <v>123</v>
      </c>
      <c r="P135" s="255" t="s">
        <v>442</v>
      </c>
      <c r="Q135" s="255" t="s">
        <v>100</v>
      </c>
      <c r="R135" s="255" t="s">
        <v>101</v>
      </c>
      <c r="S135" s="255" t="s">
        <v>102</v>
      </c>
      <c r="T135" s="257">
        <f>+U135</f>
        <v>595000</v>
      </c>
      <c r="U135" s="239">
        <v>595000</v>
      </c>
      <c r="V135" s="239">
        <f>+U135</f>
        <v>595000</v>
      </c>
      <c r="W135" s="237" t="s">
        <v>103</v>
      </c>
      <c r="X135" s="237" t="s">
        <v>103</v>
      </c>
      <c r="Y135" s="237" t="s">
        <v>103</v>
      </c>
      <c r="Z135" s="237" t="s">
        <v>103</v>
      </c>
      <c r="AA135" s="237" t="s">
        <v>103</v>
      </c>
      <c r="AB135" s="239">
        <v>105000</v>
      </c>
      <c r="AC135" s="237" t="s">
        <v>104</v>
      </c>
      <c r="AD135" s="237"/>
      <c r="AE135" s="239">
        <f>U135</f>
        <v>595000</v>
      </c>
      <c r="AF135" s="237"/>
      <c r="AG135" s="237"/>
      <c r="AH135" s="241" t="s">
        <v>481</v>
      </c>
      <c r="AI135" s="241" t="s">
        <v>482</v>
      </c>
      <c r="AJ135" s="243" t="s">
        <v>439</v>
      </c>
    </row>
    <row r="136" spans="2:36" ht="25.5" x14ac:dyDescent="0.25">
      <c r="B136" s="288"/>
      <c r="C136" s="392"/>
      <c r="D136" s="397"/>
      <c r="E136" s="392"/>
      <c r="F136" s="263"/>
      <c r="G136" s="263"/>
      <c r="H136" s="291"/>
      <c r="I136" s="291"/>
      <c r="J136" s="119" t="s">
        <v>535</v>
      </c>
      <c r="K136" s="119" t="s">
        <v>536</v>
      </c>
      <c r="L136" s="119" t="s">
        <v>445</v>
      </c>
      <c r="M136" s="80">
        <v>8000</v>
      </c>
      <c r="N136" s="292"/>
      <c r="O136" s="267"/>
      <c r="P136" s="286"/>
      <c r="Q136" s="286"/>
      <c r="R136" s="286"/>
      <c r="S136" s="286"/>
      <c r="T136" s="297"/>
      <c r="U136" s="258"/>
      <c r="V136" s="258"/>
      <c r="W136" s="263"/>
      <c r="X136" s="263"/>
      <c r="Y136" s="263"/>
      <c r="Z136" s="263"/>
      <c r="AA136" s="263"/>
      <c r="AB136" s="258"/>
      <c r="AC136" s="263"/>
      <c r="AD136" s="263"/>
      <c r="AE136" s="258"/>
      <c r="AF136" s="263"/>
      <c r="AG136" s="263"/>
      <c r="AH136" s="293"/>
      <c r="AI136" s="293"/>
      <c r="AJ136" s="290"/>
    </row>
    <row r="137" spans="2:36" ht="39" thickBot="1" x14ac:dyDescent="0.3">
      <c r="B137" s="289"/>
      <c r="C137" s="429"/>
      <c r="D137" s="397"/>
      <c r="E137" s="429"/>
      <c r="F137" s="238"/>
      <c r="G137" s="238"/>
      <c r="H137" s="250"/>
      <c r="I137" s="250"/>
      <c r="J137" s="121" t="s">
        <v>537</v>
      </c>
      <c r="K137" s="121" t="s">
        <v>538</v>
      </c>
      <c r="L137" s="121" t="s">
        <v>397</v>
      </c>
      <c r="M137" s="82">
        <v>3.8</v>
      </c>
      <c r="N137" s="252"/>
      <c r="O137" s="254"/>
      <c r="P137" s="256"/>
      <c r="Q137" s="256"/>
      <c r="R137" s="256"/>
      <c r="S137" s="256"/>
      <c r="T137" s="256"/>
      <c r="U137" s="240"/>
      <c r="V137" s="240"/>
      <c r="W137" s="238"/>
      <c r="X137" s="238"/>
      <c r="Y137" s="238"/>
      <c r="Z137" s="238"/>
      <c r="AA137" s="238"/>
      <c r="AB137" s="240"/>
      <c r="AC137" s="238"/>
      <c r="AD137" s="238"/>
      <c r="AE137" s="240"/>
      <c r="AF137" s="238"/>
      <c r="AG137" s="238"/>
      <c r="AH137" s="242"/>
      <c r="AI137" s="242"/>
      <c r="AJ137" s="244"/>
    </row>
    <row r="138" spans="2:36" ht="25.5" x14ac:dyDescent="0.25">
      <c r="B138" s="287" t="s">
        <v>548</v>
      </c>
      <c r="C138" s="428" t="s">
        <v>549</v>
      </c>
      <c r="D138" s="426" t="s">
        <v>526</v>
      </c>
      <c r="E138" s="428" t="s">
        <v>527</v>
      </c>
      <c r="F138" s="237" t="s">
        <v>550</v>
      </c>
      <c r="G138" s="237" t="s">
        <v>529</v>
      </c>
      <c r="H138" s="249" t="s">
        <v>93</v>
      </c>
      <c r="I138" s="249" t="s">
        <v>439</v>
      </c>
      <c r="J138" s="118" t="s">
        <v>446</v>
      </c>
      <c r="K138" s="123" t="s">
        <v>447</v>
      </c>
      <c r="L138" s="123" t="s">
        <v>448</v>
      </c>
      <c r="M138" s="78">
        <v>1</v>
      </c>
      <c r="N138" s="251" t="s">
        <v>97</v>
      </c>
      <c r="O138" s="253" t="s">
        <v>123</v>
      </c>
      <c r="P138" s="255" t="s">
        <v>442</v>
      </c>
      <c r="Q138" s="255" t="s">
        <v>100</v>
      </c>
      <c r="R138" s="255" t="s">
        <v>101</v>
      </c>
      <c r="S138" s="255" t="s">
        <v>102</v>
      </c>
      <c r="T138" s="257">
        <f>+U138</f>
        <v>1181500</v>
      </c>
      <c r="U138" s="239">
        <v>1181500</v>
      </c>
      <c r="V138" s="239">
        <f>+U138</f>
        <v>1181500</v>
      </c>
      <c r="W138" s="237" t="s">
        <v>103</v>
      </c>
      <c r="X138" s="237" t="s">
        <v>103</v>
      </c>
      <c r="Y138" s="237" t="s">
        <v>103</v>
      </c>
      <c r="Z138" s="237" t="s">
        <v>103</v>
      </c>
      <c r="AA138" s="237" t="s">
        <v>103</v>
      </c>
      <c r="AB138" s="239">
        <v>208500</v>
      </c>
      <c r="AC138" s="237" t="s">
        <v>104</v>
      </c>
      <c r="AD138" s="237"/>
      <c r="AE138" s="239">
        <f>U138</f>
        <v>1181500</v>
      </c>
      <c r="AF138" s="237"/>
      <c r="AG138" s="237"/>
      <c r="AH138" s="241" t="s">
        <v>494</v>
      </c>
      <c r="AI138" s="241" t="s">
        <v>495</v>
      </c>
      <c r="AJ138" s="243" t="s">
        <v>439</v>
      </c>
    </row>
    <row r="139" spans="2:36" ht="25.5" x14ac:dyDescent="0.25">
      <c r="B139" s="288"/>
      <c r="C139" s="392"/>
      <c r="D139" s="397"/>
      <c r="E139" s="392"/>
      <c r="F139" s="263"/>
      <c r="G139" s="263"/>
      <c r="H139" s="291"/>
      <c r="I139" s="291"/>
      <c r="J139" s="119" t="s">
        <v>535</v>
      </c>
      <c r="K139" s="119" t="s">
        <v>536</v>
      </c>
      <c r="L139" s="119" t="s">
        <v>445</v>
      </c>
      <c r="M139" s="80">
        <v>12000</v>
      </c>
      <c r="N139" s="292"/>
      <c r="O139" s="267"/>
      <c r="P139" s="286"/>
      <c r="Q139" s="286"/>
      <c r="R139" s="286"/>
      <c r="S139" s="286"/>
      <c r="T139" s="297"/>
      <c r="U139" s="258"/>
      <c r="V139" s="258"/>
      <c r="W139" s="263"/>
      <c r="X139" s="263"/>
      <c r="Y139" s="263"/>
      <c r="Z139" s="263"/>
      <c r="AA139" s="263"/>
      <c r="AB139" s="258"/>
      <c r="AC139" s="263"/>
      <c r="AD139" s="263"/>
      <c r="AE139" s="258"/>
      <c r="AF139" s="263"/>
      <c r="AG139" s="263"/>
      <c r="AH139" s="293"/>
      <c r="AI139" s="293"/>
      <c r="AJ139" s="290"/>
    </row>
    <row r="140" spans="2:36" ht="39" thickBot="1" x14ac:dyDescent="0.3">
      <c r="B140" s="289"/>
      <c r="C140" s="429"/>
      <c r="D140" s="397"/>
      <c r="E140" s="429"/>
      <c r="F140" s="238"/>
      <c r="G140" s="238"/>
      <c r="H140" s="250"/>
      <c r="I140" s="250"/>
      <c r="J140" s="121" t="s">
        <v>537</v>
      </c>
      <c r="K140" s="121" t="s">
        <v>538</v>
      </c>
      <c r="L140" s="121" t="s">
        <v>397</v>
      </c>
      <c r="M140" s="82">
        <v>1.2</v>
      </c>
      <c r="N140" s="252"/>
      <c r="O140" s="254"/>
      <c r="P140" s="256"/>
      <c r="Q140" s="256"/>
      <c r="R140" s="256"/>
      <c r="S140" s="256"/>
      <c r="T140" s="256"/>
      <c r="U140" s="240"/>
      <c r="V140" s="240"/>
      <c r="W140" s="238"/>
      <c r="X140" s="238"/>
      <c r="Y140" s="238"/>
      <c r="Z140" s="238"/>
      <c r="AA140" s="238"/>
      <c r="AB140" s="240"/>
      <c r="AC140" s="238"/>
      <c r="AD140" s="238"/>
      <c r="AE140" s="240"/>
      <c r="AF140" s="238"/>
      <c r="AG140" s="238"/>
      <c r="AH140" s="242"/>
      <c r="AI140" s="242"/>
      <c r="AJ140" s="244"/>
    </row>
    <row r="141" spans="2:36" ht="25.5" customHeight="1" x14ac:dyDescent="0.25">
      <c r="B141" s="298" t="s">
        <v>565</v>
      </c>
      <c r="C141" s="430" t="s">
        <v>551</v>
      </c>
      <c r="D141" s="426" t="s">
        <v>526</v>
      </c>
      <c r="E141" s="430" t="s">
        <v>527</v>
      </c>
      <c r="F141" s="300" t="s">
        <v>552</v>
      </c>
      <c r="G141" s="300" t="s">
        <v>529</v>
      </c>
      <c r="H141" s="302" t="s">
        <v>93</v>
      </c>
      <c r="I141" s="302" t="s">
        <v>439</v>
      </c>
      <c r="J141" s="127" t="s">
        <v>446</v>
      </c>
      <c r="K141" s="128" t="s">
        <v>447</v>
      </c>
      <c r="L141" s="128" t="s">
        <v>448</v>
      </c>
      <c r="M141" s="129">
        <v>1</v>
      </c>
      <c r="N141" s="304" t="s">
        <v>97</v>
      </c>
      <c r="O141" s="312" t="s">
        <v>123</v>
      </c>
      <c r="P141" s="314" t="s">
        <v>442</v>
      </c>
      <c r="Q141" s="314" t="s">
        <v>100</v>
      </c>
      <c r="R141" s="314" t="s">
        <v>101</v>
      </c>
      <c r="S141" s="314" t="s">
        <v>102</v>
      </c>
      <c r="T141" s="316">
        <f>+U141</f>
        <v>155805</v>
      </c>
      <c r="U141" s="310">
        <v>155805</v>
      </c>
      <c r="V141" s="310">
        <f>+U141</f>
        <v>155805</v>
      </c>
      <c r="W141" s="300" t="s">
        <v>103</v>
      </c>
      <c r="X141" s="300" t="s">
        <v>103</v>
      </c>
      <c r="Y141" s="300" t="s">
        <v>103</v>
      </c>
      <c r="Z141" s="300" t="s">
        <v>103</v>
      </c>
      <c r="AA141" s="300" t="s">
        <v>103</v>
      </c>
      <c r="AB141" s="310">
        <v>27495</v>
      </c>
      <c r="AC141" s="300" t="s">
        <v>104</v>
      </c>
      <c r="AD141" s="300"/>
      <c r="AE141" s="310">
        <f>U141</f>
        <v>155805</v>
      </c>
      <c r="AF141" s="300"/>
      <c r="AG141" s="300"/>
      <c r="AH141" s="306" t="s">
        <v>380</v>
      </c>
      <c r="AI141" s="306" t="s">
        <v>465</v>
      </c>
      <c r="AJ141" s="308" t="s">
        <v>439</v>
      </c>
    </row>
    <row r="142" spans="2:36" ht="26.25" thickBot="1" x14ac:dyDescent="0.3">
      <c r="B142" s="299"/>
      <c r="C142" s="431"/>
      <c r="D142" s="397"/>
      <c r="E142" s="431"/>
      <c r="F142" s="301"/>
      <c r="G142" s="301"/>
      <c r="H142" s="303"/>
      <c r="I142" s="303"/>
      <c r="J142" s="130" t="s">
        <v>461</v>
      </c>
      <c r="K142" s="130" t="s">
        <v>462</v>
      </c>
      <c r="L142" s="130" t="s">
        <v>463</v>
      </c>
      <c r="M142" s="131">
        <v>2880</v>
      </c>
      <c r="N142" s="305"/>
      <c r="O142" s="313"/>
      <c r="P142" s="315"/>
      <c r="Q142" s="315"/>
      <c r="R142" s="315"/>
      <c r="S142" s="315"/>
      <c r="T142" s="315"/>
      <c r="U142" s="311"/>
      <c r="V142" s="311"/>
      <c r="W142" s="301"/>
      <c r="X142" s="301"/>
      <c r="Y142" s="301"/>
      <c r="Z142" s="301"/>
      <c r="AA142" s="301"/>
      <c r="AB142" s="311"/>
      <c r="AC142" s="301"/>
      <c r="AD142" s="301"/>
      <c r="AE142" s="311"/>
      <c r="AF142" s="301"/>
      <c r="AG142" s="301"/>
      <c r="AH142" s="307"/>
      <c r="AI142" s="307"/>
      <c r="AJ142" s="309"/>
    </row>
    <row r="143" spans="2:36" ht="42" customHeight="1" x14ac:dyDescent="0.25">
      <c r="B143" s="245" t="s">
        <v>553</v>
      </c>
      <c r="C143" s="428" t="s">
        <v>554</v>
      </c>
      <c r="D143" s="432" t="s">
        <v>561</v>
      </c>
      <c r="E143" s="432" t="s">
        <v>436</v>
      </c>
      <c r="F143" s="237" t="s">
        <v>555</v>
      </c>
      <c r="G143" s="247" t="s">
        <v>529</v>
      </c>
      <c r="H143" s="249" t="s">
        <v>93</v>
      </c>
      <c r="I143" s="249" t="s">
        <v>439</v>
      </c>
      <c r="J143" s="118" t="s">
        <v>446</v>
      </c>
      <c r="K143" s="123" t="s">
        <v>447</v>
      </c>
      <c r="L143" s="123" t="s">
        <v>448</v>
      </c>
      <c r="M143" s="78">
        <v>1</v>
      </c>
      <c r="N143" s="251" t="s">
        <v>97</v>
      </c>
      <c r="O143" s="253" t="s">
        <v>123</v>
      </c>
      <c r="P143" s="255" t="s">
        <v>442</v>
      </c>
      <c r="Q143" s="255" t="s">
        <v>100</v>
      </c>
      <c r="R143" s="255" t="s">
        <v>101</v>
      </c>
      <c r="S143" s="255" t="s">
        <v>102</v>
      </c>
      <c r="T143" s="257">
        <f>+U143</f>
        <v>637500</v>
      </c>
      <c r="U143" s="239">
        <v>637500</v>
      </c>
      <c r="V143" s="239">
        <f>+U143</f>
        <v>637500</v>
      </c>
      <c r="W143" s="237" t="s">
        <v>103</v>
      </c>
      <c r="X143" s="237" t="s">
        <v>103</v>
      </c>
      <c r="Y143" s="237" t="s">
        <v>103</v>
      </c>
      <c r="Z143" s="237" t="s">
        <v>103</v>
      </c>
      <c r="AA143" s="237" t="s">
        <v>103</v>
      </c>
      <c r="AB143" s="239">
        <v>112500</v>
      </c>
      <c r="AC143" s="237" t="s">
        <v>104</v>
      </c>
      <c r="AD143" s="237"/>
      <c r="AE143" s="239">
        <f>U143</f>
        <v>637500</v>
      </c>
      <c r="AF143" s="237"/>
      <c r="AG143" s="237"/>
      <c r="AH143" s="241" t="s">
        <v>465</v>
      </c>
      <c r="AI143" s="241" t="s">
        <v>394</v>
      </c>
      <c r="AJ143" s="243" t="s">
        <v>439</v>
      </c>
    </row>
    <row r="144" spans="2:36" ht="42" customHeight="1" thickBot="1" x14ac:dyDescent="0.3">
      <c r="B144" s="246"/>
      <c r="C144" s="429"/>
      <c r="D144" s="433"/>
      <c r="E144" s="433"/>
      <c r="F144" s="238"/>
      <c r="G144" s="248"/>
      <c r="H144" s="250"/>
      <c r="I144" s="250"/>
      <c r="J144" s="121" t="s">
        <v>556</v>
      </c>
      <c r="K144" s="121" t="s">
        <v>557</v>
      </c>
      <c r="L144" s="121" t="s">
        <v>397</v>
      </c>
      <c r="M144" s="82">
        <v>4.4000000000000004</v>
      </c>
      <c r="N144" s="252"/>
      <c r="O144" s="254"/>
      <c r="P144" s="256"/>
      <c r="Q144" s="256"/>
      <c r="R144" s="256"/>
      <c r="S144" s="256"/>
      <c r="T144" s="256"/>
      <c r="U144" s="240"/>
      <c r="V144" s="240"/>
      <c r="W144" s="238"/>
      <c r="X144" s="238"/>
      <c r="Y144" s="238"/>
      <c r="Z144" s="238"/>
      <c r="AA144" s="238"/>
      <c r="AB144" s="240"/>
      <c r="AC144" s="238"/>
      <c r="AD144" s="238"/>
      <c r="AE144" s="240"/>
      <c r="AF144" s="238"/>
      <c r="AG144" s="238"/>
      <c r="AH144" s="242"/>
      <c r="AI144" s="242"/>
      <c r="AJ144" s="244"/>
    </row>
    <row r="145" spans="1:37" ht="42" customHeight="1" x14ac:dyDescent="0.25">
      <c r="B145" s="245" t="s">
        <v>558</v>
      </c>
      <c r="C145" s="428" t="s">
        <v>559</v>
      </c>
      <c r="D145" s="432" t="s">
        <v>561</v>
      </c>
      <c r="E145" s="432" t="s">
        <v>436</v>
      </c>
      <c r="F145" s="237" t="s">
        <v>560</v>
      </c>
      <c r="G145" s="247" t="s">
        <v>529</v>
      </c>
      <c r="H145" s="249" t="s">
        <v>93</v>
      </c>
      <c r="I145" s="249" t="s">
        <v>439</v>
      </c>
      <c r="J145" s="118" t="s">
        <v>446</v>
      </c>
      <c r="K145" s="123" t="s">
        <v>447</v>
      </c>
      <c r="L145" s="123" t="s">
        <v>448</v>
      </c>
      <c r="M145" s="78">
        <v>1</v>
      </c>
      <c r="N145" s="251" t="s">
        <v>97</v>
      </c>
      <c r="O145" s="253" t="s">
        <v>123</v>
      </c>
      <c r="P145" s="255" t="s">
        <v>442</v>
      </c>
      <c r="Q145" s="255" t="s">
        <v>100</v>
      </c>
      <c r="R145" s="255" t="s">
        <v>101</v>
      </c>
      <c r="S145" s="255" t="s">
        <v>102</v>
      </c>
      <c r="T145" s="257">
        <f>+U145</f>
        <v>4775436</v>
      </c>
      <c r="U145" s="239">
        <v>4775436</v>
      </c>
      <c r="V145" s="239">
        <f>+U145</f>
        <v>4775436</v>
      </c>
      <c r="W145" s="237" t="s">
        <v>103</v>
      </c>
      <c r="X145" s="237" t="s">
        <v>103</v>
      </c>
      <c r="Y145" s="237" t="s">
        <v>103</v>
      </c>
      <c r="Z145" s="237" t="s">
        <v>103</v>
      </c>
      <c r="AA145" s="237" t="s">
        <v>103</v>
      </c>
      <c r="AB145" s="239">
        <v>842724</v>
      </c>
      <c r="AC145" s="237" t="s">
        <v>104</v>
      </c>
      <c r="AD145" s="237"/>
      <c r="AE145" s="239">
        <f>U145</f>
        <v>4775436</v>
      </c>
      <c r="AF145" s="237"/>
      <c r="AG145" s="237"/>
      <c r="AH145" s="241" t="s">
        <v>481</v>
      </c>
      <c r="AI145" s="241" t="s">
        <v>482</v>
      </c>
      <c r="AJ145" s="243" t="s">
        <v>439</v>
      </c>
    </row>
    <row r="146" spans="1:37" ht="42" customHeight="1" thickBot="1" x14ac:dyDescent="0.3">
      <c r="B146" s="246"/>
      <c r="C146" s="429"/>
      <c r="D146" s="433"/>
      <c r="E146" s="433"/>
      <c r="F146" s="238"/>
      <c r="G146" s="248"/>
      <c r="H146" s="250"/>
      <c r="I146" s="250"/>
      <c r="J146" s="121" t="s">
        <v>556</v>
      </c>
      <c r="K146" s="121" t="s">
        <v>557</v>
      </c>
      <c r="L146" s="121" t="s">
        <v>397</v>
      </c>
      <c r="M146" s="82">
        <v>3.5</v>
      </c>
      <c r="N146" s="252"/>
      <c r="O146" s="254"/>
      <c r="P146" s="256"/>
      <c r="Q146" s="256"/>
      <c r="R146" s="256"/>
      <c r="S146" s="256"/>
      <c r="T146" s="256"/>
      <c r="U146" s="240"/>
      <c r="V146" s="240"/>
      <c r="W146" s="238"/>
      <c r="X146" s="238"/>
      <c r="Y146" s="238"/>
      <c r="Z146" s="238"/>
      <c r="AA146" s="238"/>
      <c r="AB146" s="240"/>
      <c r="AC146" s="238"/>
      <c r="AD146" s="238"/>
      <c r="AE146" s="240"/>
      <c r="AF146" s="238"/>
      <c r="AG146" s="238"/>
      <c r="AH146" s="242"/>
      <c r="AI146" s="242"/>
      <c r="AJ146" s="244"/>
    </row>
    <row r="147" spans="1:37" ht="51" customHeight="1" thickBot="1" x14ac:dyDescent="0.3">
      <c r="B147" s="245" t="s">
        <v>564</v>
      </c>
      <c r="C147" s="428" t="s">
        <v>551</v>
      </c>
      <c r="D147" s="432" t="s">
        <v>561</v>
      </c>
      <c r="E147" s="432" t="s">
        <v>436</v>
      </c>
      <c r="F147" s="237" t="s">
        <v>552</v>
      </c>
      <c r="G147" s="237" t="s">
        <v>529</v>
      </c>
      <c r="H147" s="249" t="s">
        <v>93</v>
      </c>
      <c r="I147" s="249" t="s">
        <v>439</v>
      </c>
      <c r="J147" s="118" t="s">
        <v>446</v>
      </c>
      <c r="K147" s="123" t="s">
        <v>447</v>
      </c>
      <c r="L147" s="123" t="s">
        <v>448</v>
      </c>
      <c r="M147" s="78">
        <v>1</v>
      </c>
      <c r="N147" s="251" t="s">
        <v>97</v>
      </c>
      <c r="O147" s="253" t="s">
        <v>123</v>
      </c>
      <c r="P147" s="255" t="s">
        <v>442</v>
      </c>
      <c r="Q147" s="255" t="s">
        <v>100</v>
      </c>
      <c r="R147" s="255" t="s">
        <v>101</v>
      </c>
      <c r="S147" s="255" t="s">
        <v>102</v>
      </c>
      <c r="T147" s="257">
        <f>+U147</f>
        <v>155805</v>
      </c>
      <c r="U147" s="239">
        <v>155805</v>
      </c>
      <c r="V147" s="239">
        <f>+U147</f>
        <v>155805</v>
      </c>
      <c r="W147" s="237" t="s">
        <v>103</v>
      </c>
      <c r="X147" s="237" t="s">
        <v>103</v>
      </c>
      <c r="Y147" s="237" t="s">
        <v>103</v>
      </c>
      <c r="Z147" s="237" t="s">
        <v>103</v>
      </c>
      <c r="AA147" s="237" t="s">
        <v>103</v>
      </c>
      <c r="AB147" s="239">
        <v>27495</v>
      </c>
      <c r="AC147" s="237" t="s">
        <v>104</v>
      </c>
      <c r="AD147" s="237"/>
      <c r="AE147" s="239">
        <f>U147</f>
        <v>155805</v>
      </c>
      <c r="AF147" s="237"/>
      <c r="AG147" s="237"/>
      <c r="AH147" s="241" t="s">
        <v>380</v>
      </c>
      <c r="AI147" s="241" t="s">
        <v>465</v>
      </c>
      <c r="AJ147" s="243" t="s">
        <v>439</v>
      </c>
    </row>
    <row r="148" spans="1:37" ht="66" customHeight="1" thickBot="1" x14ac:dyDescent="0.3">
      <c r="B148" s="434"/>
      <c r="C148" s="392"/>
      <c r="D148" s="435"/>
      <c r="E148" s="370"/>
      <c r="F148" s="263"/>
      <c r="G148" s="263"/>
      <c r="H148" s="291"/>
      <c r="I148" s="291"/>
      <c r="J148" s="120" t="s">
        <v>461</v>
      </c>
      <c r="K148" s="120" t="s">
        <v>462</v>
      </c>
      <c r="L148" s="120" t="s">
        <v>463</v>
      </c>
      <c r="M148" s="126">
        <v>2880</v>
      </c>
      <c r="N148" s="292"/>
      <c r="O148" s="267"/>
      <c r="P148" s="286"/>
      <c r="Q148" s="286"/>
      <c r="R148" s="286"/>
      <c r="S148" s="286"/>
      <c r="T148" s="286"/>
      <c r="U148" s="258"/>
      <c r="V148" s="258"/>
      <c r="W148" s="263"/>
      <c r="X148" s="263"/>
      <c r="Y148" s="263"/>
      <c r="Z148" s="263"/>
      <c r="AA148" s="263"/>
      <c r="AB148" s="258"/>
      <c r="AC148" s="263"/>
      <c r="AD148" s="263"/>
      <c r="AE148" s="258"/>
      <c r="AF148" s="263"/>
      <c r="AG148" s="263"/>
      <c r="AH148" s="293"/>
      <c r="AI148" s="293"/>
      <c r="AJ148" s="290"/>
      <c r="AK148" s="436"/>
    </row>
    <row r="149" spans="1:37" ht="51.75" customHeight="1" x14ac:dyDescent="0.25">
      <c r="B149" s="428" t="s">
        <v>566</v>
      </c>
      <c r="C149" s="428" t="s">
        <v>459</v>
      </c>
      <c r="D149" s="432" t="s">
        <v>567</v>
      </c>
      <c r="E149" s="428" t="s">
        <v>436</v>
      </c>
      <c r="F149" s="237" t="s">
        <v>460</v>
      </c>
      <c r="G149" s="237" t="s">
        <v>438</v>
      </c>
      <c r="H149" s="249" t="s">
        <v>93</v>
      </c>
      <c r="I149" s="249" t="s">
        <v>439</v>
      </c>
      <c r="J149" s="119" t="s">
        <v>461</v>
      </c>
      <c r="K149" s="119" t="s">
        <v>462</v>
      </c>
      <c r="L149" s="119" t="s">
        <v>463</v>
      </c>
      <c r="M149" s="80">
        <v>5000</v>
      </c>
      <c r="N149" s="251" t="s">
        <v>97</v>
      </c>
      <c r="O149" s="237" t="s">
        <v>464</v>
      </c>
      <c r="P149" s="237" t="s">
        <v>442</v>
      </c>
      <c r="Q149" s="255" t="s">
        <v>100</v>
      </c>
      <c r="R149" s="255" t="s">
        <v>101</v>
      </c>
      <c r="S149" s="255" t="s">
        <v>102</v>
      </c>
      <c r="T149" s="273">
        <v>150000</v>
      </c>
      <c r="U149" s="273">
        <v>150000</v>
      </c>
      <c r="V149" s="273">
        <f>+U149</f>
        <v>150000</v>
      </c>
      <c r="W149" s="269" t="s">
        <v>103</v>
      </c>
      <c r="X149" s="269" t="s">
        <v>103</v>
      </c>
      <c r="Y149" s="269" t="s">
        <v>103</v>
      </c>
      <c r="Z149" s="269" t="s">
        <v>103</v>
      </c>
      <c r="AA149" s="269" t="s">
        <v>103</v>
      </c>
      <c r="AB149" s="437">
        <v>26471</v>
      </c>
      <c r="AC149" s="269" t="s">
        <v>104</v>
      </c>
      <c r="AD149" s="269"/>
      <c r="AE149" s="437">
        <f>U149</f>
        <v>150000</v>
      </c>
      <c r="AF149" s="269"/>
      <c r="AG149" s="269"/>
      <c r="AH149" s="438" t="s">
        <v>465</v>
      </c>
      <c r="AI149" s="438" t="s">
        <v>394</v>
      </c>
      <c r="AJ149" s="243" t="s">
        <v>439</v>
      </c>
      <c r="AK149" s="141"/>
    </row>
    <row r="150" spans="1:37" ht="54" customHeight="1" thickBot="1" x14ac:dyDescent="0.3">
      <c r="B150" s="392"/>
      <c r="C150" s="392"/>
      <c r="D150" s="370"/>
      <c r="E150" s="392"/>
      <c r="F150" s="263"/>
      <c r="G150" s="263"/>
      <c r="H150" s="291"/>
      <c r="I150" s="291"/>
      <c r="J150" s="120" t="s">
        <v>446</v>
      </c>
      <c r="K150" s="120" t="s">
        <v>447</v>
      </c>
      <c r="L150" s="120" t="s">
        <v>448</v>
      </c>
      <c r="M150" s="126">
        <v>1</v>
      </c>
      <c r="N150" s="292"/>
      <c r="O150" s="263"/>
      <c r="P150" s="263"/>
      <c r="Q150" s="286"/>
      <c r="R150" s="286"/>
      <c r="S150" s="286"/>
      <c r="T150" s="258"/>
      <c r="U150" s="258"/>
      <c r="V150" s="258"/>
      <c r="W150" s="272"/>
      <c r="X150" s="272"/>
      <c r="Y150" s="272"/>
      <c r="Z150" s="272"/>
      <c r="AA150" s="272"/>
      <c r="AB150" s="273"/>
      <c r="AC150" s="272"/>
      <c r="AD150" s="272"/>
      <c r="AE150" s="273"/>
      <c r="AF150" s="272"/>
      <c r="AG150" s="272"/>
      <c r="AH150" s="439"/>
      <c r="AI150" s="439"/>
      <c r="AJ150" s="290"/>
    </row>
    <row r="151" spans="1:37" ht="55.5" customHeight="1" x14ac:dyDescent="0.25">
      <c r="A151" s="440"/>
      <c r="B151" s="397" t="s">
        <v>568</v>
      </c>
      <c r="C151" s="397" t="s">
        <v>513</v>
      </c>
      <c r="D151" s="357" t="s">
        <v>567</v>
      </c>
      <c r="E151" s="397" t="s">
        <v>436</v>
      </c>
      <c r="F151" s="269" t="s">
        <v>514</v>
      </c>
      <c r="G151" s="269" t="s">
        <v>438</v>
      </c>
      <c r="H151" s="441" t="s">
        <v>93</v>
      </c>
      <c r="I151" s="441" t="s">
        <v>439</v>
      </c>
      <c r="J151" s="119" t="s">
        <v>461</v>
      </c>
      <c r="K151" s="119" t="s">
        <v>462</v>
      </c>
      <c r="L151" s="119" t="s">
        <v>463</v>
      </c>
      <c r="M151" s="61">
        <v>500</v>
      </c>
      <c r="N151" s="442" t="s">
        <v>97</v>
      </c>
      <c r="O151" s="269" t="s">
        <v>515</v>
      </c>
      <c r="P151" s="269" t="s">
        <v>442</v>
      </c>
      <c r="Q151" s="443" t="s">
        <v>100</v>
      </c>
      <c r="R151" s="443" t="s">
        <v>101</v>
      </c>
      <c r="S151" s="443" t="s">
        <v>102</v>
      </c>
      <c r="T151" s="437">
        <v>150000</v>
      </c>
      <c r="U151" s="437">
        <v>150000</v>
      </c>
      <c r="V151" s="437">
        <f>+U151</f>
        <v>150000</v>
      </c>
      <c r="W151" s="269" t="s">
        <v>103</v>
      </c>
      <c r="X151" s="269" t="s">
        <v>103</v>
      </c>
      <c r="Y151" s="269" t="s">
        <v>103</v>
      </c>
      <c r="Z151" s="269" t="s">
        <v>103</v>
      </c>
      <c r="AA151" s="269" t="s">
        <v>103</v>
      </c>
      <c r="AB151" s="437">
        <v>26471</v>
      </c>
      <c r="AC151" s="269" t="s">
        <v>104</v>
      </c>
      <c r="AD151" s="437"/>
      <c r="AE151" s="437">
        <f>U151</f>
        <v>150000</v>
      </c>
      <c r="AF151" s="269"/>
      <c r="AG151" s="440"/>
      <c r="AH151" s="438" t="s">
        <v>465</v>
      </c>
      <c r="AI151" s="438" t="s">
        <v>394</v>
      </c>
      <c r="AJ151" s="243" t="s">
        <v>439</v>
      </c>
    </row>
    <row r="152" spans="1:37" ht="93.75" customHeight="1" x14ac:dyDescent="0.25">
      <c r="A152" s="440"/>
      <c r="B152" s="397"/>
      <c r="C152" s="397"/>
      <c r="D152" s="357"/>
      <c r="E152" s="397"/>
      <c r="F152" s="269"/>
      <c r="G152" s="269"/>
      <c r="H152" s="441"/>
      <c r="I152" s="441"/>
      <c r="J152" s="119" t="s">
        <v>446</v>
      </c>
      <c r="K152" s="119" t="s">
        <v>447</v>
      </c>
      <c r="L152" s="119" t="s">
        <v>448</v>
      </c>
      <c r="M152" s="80">
        <v>1</v>
      </c>
      <c r="N152" s="442"/>
      <c r="O152" s="269"/>
      <c r="P152" s="269"/>
      <c r="Q152" s="443"/>
      <c r="R152" s="443"/>
      <c r="S152" s="443"/>
      <c r="T152" s="437"/>
      <c r="U152" s="437"/>
      <c r="V152" s="437"/>
      <c r="W152" s="269"/>
      <c r="X152" s="269"/>
      <c r="Y152" s="269"/>
      <c r="Z152" s="269"/>
      <c r="AA152" s="269"/>
      <c r="AB152" s="437"/>
      <c r="AC152" s="269"/>
      <c r="AD152" s="437"/>
      <c r="AE152" s="437"/>
      <c r="AF152" s="269"/>
      <c r="AG152" s="440"/>
      <c r="AH152" s="438"/>
      <c r="AI152" s="438"/>
      <c r="AJ152" s="290"/>
    </row>
    <row r="153" spans="1:37" x14ac:dyDescent="0.25">
      <c r="C153" s="27"/>
      <c r="D153" s="27"/>
      <c r="E153" s="27"/>
      <c r="AH153" s="444"/>
      <c r="AI153" s="444"/>
    </row>
    <row r="154" spans="1:37" x14ac:dyDescent="0.25">
      <c r="C154" s="27"/>
      <c r="D154" s="27"/>
      <c r="E154" s="27"/>
    </row>
    <row r="155" spans="1:37" x14ac:dyDescent="0.25">
      <c r="C155" s="27"/>
      <c r="D155" s="27"/>
      <c r="E155" s="27"/>
    </row>
    <row r="156" spans="1:37" x14ac:dyDescent="0.25">
      <c r="C156" s="27"/>
      <c r="D156" s="27"/>
      <c r="E156" s="27"/>
    </row>
    <row r="157" spans="1:37" x14ac:dyDescent="0.25">
      <c r="C157" s="27"/>
      <c r="D157" s="27"/>
      <c r="E157" s="27"/>
    </row>
    <row r="158" spans="1:37" x14ac:dyDescent="0.25">
      <c r="C158" s="27"/>
      <c r="D158" s="27"/>
      <c r="E158" s="27"/>
    </row>
    <row r="159" spans="1:37" x14ac:dyDescent="0.25">
      <c r="C159" s="27"/>
      <c r="D159" s="27"/>
      <c r="E159" s="27"/>
      <c r="K159" s="28"/>
      <c r="M159" s="125"/>
    </row>
    <row r="160" spans="1:37" x14ac:dyDescent="0.25">
      <c r="C160" s="27"/>
      <c r="D160" s="27"/>
      <c r="E160" s="27"/>
      <c r="K160" s="28"/>
    </row>
    <row r="161" spans="3:28" x14ac:dyDescent="0.25">
      <c r="C161" s="27"/>
      <c r="D161" s="27"/>
      <c r="E161" s="27"/>
      <c r="K161" s="28"/>
    </row>
    <row r="162" spans="3:28" x14ac:dyDescent="0.25">
      <c r="C162" s="27"/>
      <c r="D162" s="27"/>
      <c r="E162" s="27"/>
      <c r="K162" s="28"/>
    </row>
    <row r="163" spans="3:28" x14ac:dyDescent="0.25">
      <c r="C163" s="27"/>
      <c r="D163" s="27"/>
      <c r="E163" s="27"/>
      <c r="T163" s="124"/>
      <c r="U163" s="124"/>
      <c r="V163" s="124"/>
      <c r="W163" s="124"/>
      <c r="X163" s="124"/>
      <c r="Y163" s="124"/>
      <c r="Z163" s="124"/>
      <c r="AB163" s="124"/>
    </row>
    <row r="164" spans="3:28" x14ac:dyDescent="0.25">
      <c r="C164" s="27"/>
      <c r="D164" s="27"/>
      <c r="E164" s="27"/>
    </row>
    <row r="165" spans="3:28" x14ac:dyDescent="0.25">
      <c r="C165" s="27"/>
      <c r="D165" s="27"/>
      <c r="E165" s="27"/>
      <c r="K165" s="28"/>
    </row>
    <row r="166" spans="3:28" x14ac:dyDescent="0.25">
      <c r="C166" s="27"/>
      <c r="D166" s="27"/>
      <c r="E166" s="27"/>
      <c r="K166" s="28"/>
    </row>
    <row r="167" spans="3:28" x14ac:dyDescent="0.25">
      <c r="C167" s="27"/>
      <c r="D167" s="27"/>
      <c r="E167" s="27"/>
    </row>
    <row r="169" spans="3:28" x14ac:dyDescent="0.25">
      <c r="K169" s="28"/>
      <c r="T169" s="124"/>
      <c r="U169" s="124"/>
      <c r="V169" s="124"/>
      <c r="W169" s="124"/>
      <c r="X169" s="124"/>
      <c r="Y169" s="124"/>
      <c r="Z169" s="124"/>
      <c r="AA169" s="124"/>
      <c r="AB169" s="124"/>
    </row>
    <row r="170" spans="3:28" x14ac:dyDescent="0.25">
      <c r="K170" s="28"/>
    </row>
    <row r="171" spans="3:28" x14ac:dyDescent="0.25">
      <c r="K171" s="28"/>
    </row>
    <row r="172" spans="3:28" x14ac:dyDescent="0.25">
      <c r="T172" s="124"/>
      <c r="U172" s="124"/>
      <c r="V172" s="124"/>
      <c r="W172" s="124"/>
      <c r="X172" s="124"/>
      <c r="Y172" s="124"/>
      <c r="Z172" s="124"/>
      <c r="AA172" s="124"/>
      <c r="AB172" s="124"/>
    </row>
    <row r="173" spans="3:28" x14ac:dyDescent="0.25">
      <c r="K173" s="28"/>
    </row>
    <row r="174" spans="3:28" x14ac:dyDescent="0.25">
      <c r="K174" s="28"/>
    </row>
    <row r="175" spans="3:28" x14ac:dyDescent="0.25">
      <c r="K175" s="28"/>
    </row>
  </sheetData>
  <autoFilter ref="B8:AJ99" xr:uid="{E0335641-86E3-4601-8931-80FB16655894}"/>
  <mergeCells count="1117">
    <mergeCell ref="AH151:AH152"/>
    <mergeCell ref="AI151:AI152"/>
    <mergeCell ref="AJ151:AJ152"/>
    <mergeCell ref="AB151:AB152"/>
    <mergeCell ref="AC151:AC152"/>
    <mergeCell ref="AD151:AD152"/>
    <mergeCell ref="AE151:AE152"/>
    <mergeCell ref="AF151:AF152"/>
    <mergeCell ref="AG151:AG152"/>
    <mergeCell ref="V151:V152"/>
    <mergeCell ref="W151:W152"/>
    <mergeCell ref="X151:X152"/>
    <mergeCell ref="Y151:Y152"/>
    <mergeCell ref="Z151:Z152"/>
    <mergeCell ref="AA151:AA152"/>
    <mergeCell ref="P151:P152"/>
    <mergeCell ref="Q151:Q152"/>
    <mergeCell ref="R151:R152"/>
    <mergeCell ref="S151:S152"/>
    <mergeCell ref="T151:T152"/>
    <mergeCell ref="U151:U152"/>
    <mergeCell ref="F151:F152"/>
    <mergeCell ref="G151:G152"/>
    <mergeCell ref="H151:H152"/>
    <mergeCell ref="I151:I152"/>
    <mergeCell ref="N151:N152"/>
    <mergeCell ref="O151:O152"/>
    <mergeCell ref="AF149:AF150"/>
    <mergeCell ref="AG149:AG150"/>
    <mergeCell ref="AH149:AH150"/>
    <mergeCell ref="AI149:AI150"/>
    <mergeCell ref="AJ149:AJ150"/>
    <mergeCell ref="A151:A152"/>
    <mergeCell ref="B151:B152"/>
    <mergeCell ref="C151:C152"/>
    <mergeCell ref="D151:D152"/>
    <mergeCell ref="E151:E152"/>
    <mergeCell ref="Z149:Z150"/>
    <mergeCell ref="AA149:AA150"/>
    <mergeCell ref="AB149:AB150"/>
    <mergeCell ref="AC149:AC150"/>
    <mergeCell ref="AD149:AD150"/>
    <mergeCell ref="AE149:AE150"/>
    <mergeCell ref="T149:T150"/>
    <mergeCell ref="U149:U150"/>
    <mergeCell ref="V149:V150"/>
    <mergeCell ref="W149:W150"/>
    <mergeCell ref="X149:X150"/>
    <mergeCell ref="Y149:Y150"/>
    <mergeCell ref="N149:N150"/>
    <mergeCell ref="O149:O150"/>
    <mergeCell ref="P149:P150"/>
    <mergeCell ref="Q149:Q150"/>
    <mergeCell ref="R149:R150"/>
    <mergeCell ref="S149:S150"/>
    <mergeCell ref="AJ147:AJ148"/>
    <mergeCell ref="AK148:AK149"/>
    <mergeCell ref="B149:B150"/>
    <mergeCell ref="C149:C150"/>
    <mergeCell ref="D149:D150"/>
    <mergeCell ref="E149:E150"/>
    <mergeCell ref="F149:F150"/>
    <mergeCell ref="G149:G150"/>
    <mergeCell ref="H149:H150"/>
    <mergeCell ref="I149:I150"/>
    <mergeCell ref="AD147:AD148"/>
    <mergeCell ref="AE147:AE148"/>
    <mergeCell ref="AF147:AF148"/>
    <mergeCell ref="AG147:AG148"/>
    <mergeCell ref="AH147:AH148"/>
    <mergeCell ref="AI147:AI148"/>
    <mergeCell ref="X147:X148"/>
    <mergeCell ref="Y147:Y148"/>
    <mergeCell ref="Z147:Z148"/>
    <mergeCell ref="AA147:AA148"/>
    <mergeCell ref="AB147:AB148"/>
    <mergeCell ref="AC147:AC148"/>
    <mergeCell ref="R147:R148"/>
    <mergeCell ref="S147:S148"/>
    <mergeCell ref="T147:T148"/>
    <mergeCell ref="U147:U148"/>
    <mergeCell ref="V147:V148"/>
    <mergeCell ref="W147:W148"/>
    <mergeCell ref="H147:H148"/>
    <mergeCell ref="I147:I148"/>
    <mergeCell ref="N147:N148"/>
    <mergeCell ref="O147:O148"/>
    <mergeCell ref="P147:P148"/>
    <mergeCell ref="Q147:Q148"/>
    <mergeCell ref="AG145:AG146"/>
    <mergeCell ref="AH145:AH146"/>
    <mergeCell ref="AI145:AI146"/>
    <mergeCell ref="AJ145:AJ146"/>
    <mergeCell ref="B147:B148"/>
    <mergeCell ref="C147:C148"/>
    <mergeCell ref="D147:D148"/>
    <mergeCell ref="E147:E148"/>
    <mergeCell ref="F147:F148"/>
    <mergeCell ref="G147:G148"/>
    <mergeCell ref="AA145:AA146"/>
    <mergeCell ref="AB145:AB146"/>
    <mergeCell ref="AC145:AC146"/>
    <mergeCell ref="AD145:AD146"/>
    <mergeCell ref="AE145:AE146"/>
    <mergeCell ref="AF145:AF146"/>
    <mergeCell ref="U145:U146"/>
    <mergeCell ref="V145:V146"/>
    <mergeCell ref="W145:W146"/>
    <mergeCell ref="X145:X146"/>
    <mergeCell ref="Y145:Y146"/>
    <mergeCell ref="Z145:Z146"/>
    <mergeCell ref="O145:O146"/>
    <mergeCell ref="P145:P146"/>
    <mergeCell ref="Q145:Q146"/>
    <mergeCell ref="R145:R146"/>
    <mergeCell ref="S145:S146"/>
    <mergeCell ref="T145:T146"/>
    <mergeCell ref="AJ143:AJ144"/>
    <mergeCell ref="B145:B146"/>
    <mergeCell ref="C145:C146"/>
    <mergeCell ref="D145:D146"/>
    <mergeCell ref="E145:E146"/>
    <mergeCell ref="F145:F146"/>
    <mergeCell ref="G145:G146"/>
    <mergeCell ref="H145:H146"/>
    <mergeCell ref="I145:I146"/>
    <mergeCell ref="N145:N146"/>
    <mergeCell ref="AD143:AD144"/>
    <mergeCell ref="AE143:AE144"/>
    <mergeCell ref="AF143:AF144"/>
    <mergeCell ref="AG143:AG144"/>
    <mergeCell ref="AH143:AH144"/>
    <mergeCell ref="AI143:AI144"/>
    <mergeCell ref="X143:X144"/>
    <mergeCell ref="Y143:Y144"/>
    <mergeCell ref="Z143:Z144"/>
    <mergeCell ref="AA143:AA144"/>
    <mergeCell ref="AB143:AB144"/>
    <mergeCell ref="AC143:AC144"/>
    <mergeCell ref="R143:R144"/>
    <mergeCell ref="S143:S144"/>
    <mergeCell ref="T143:T144"/>
    <mergeCell ref="U143:U144"/>
    <mergeCell ref="V143:V144"/>
    <mergeCell ref="W143:W144"/>
    <mergeCell ref="H143:H144"/>
    <mergeCell ref="I143:I144"/>
    <mergeCell ref="N143:N144"/>
    <mergeCell ref="O143:O144"/>
    <mergeCell ref="P143:P144"/>
    <mergeCell ref="Q143:Q144"/>
    <mergeCell ref="AG141:AG142"/>
    <mergeCell ref="AH141:AH142"/>
    <mergeCell ref="AI141:AI142"/>
    <mergeCell ref="AJ141:AJ142"/>
    <mergeCell ref="B143:B144"/>
    <mergeCell ref="C143:C144"/>
    <mergeCell ref="D143:D144"/>
    <mergeCell ref="E143:E144"/>
    <mergeCell ref="F143:F144"/>
    <mergeCell ref="G143:G144"/>
    <mergeCell ref="AA141:AA142"/>
    <mergeCell ref="AB141:AB142"/>
    <mergeCell ref="AC141:AC142"/>
    <mergeCell ref="AD141:AD142"/>
    <mergeCell ref="AE141:AE142"/>
    <mergeCell ref="AF141:AF142"/>
    <mergeCell ref="U141:U142"/>
    <mergeCell ref="V141:V142"/>
    <mergeCell ref="W141:W142"/>
    <mergeCell ref="X141:X142"/>
    <mergeCell ref="Y141:Y142"/>
    <mergeCell ref="Z141:Z142"/>
    <mergeCell ref="O141:O142"/>
    <mergeCell ref="P141:P142"/>
    <mergeCell ref="Q141:Q142"/>
    <mergeCell ref="R141:R142"/>
    <mergeCell ref="S141:S142"/>
    <mergeCell ref="T141:T142"/>
    <mergeCell ref="AJ138:AJ140"/>
    <mergeCell ref="B141:B142"/>
    <mergeCell ref="C141:C142"/>
    <mergeCell ref="D141:D142"/>
    <mergeCell ref="E141:E142"/>
    <mergeCell ref="F141:F142"/>
    <mergeCell ref="G141:G142"/>
    <mergeCell ref="H141:H142"/>
    <mergeCell ref="I141:I142"/>
    <mergeCell ref="N141:N142"/>
    <mergeCell ref="AD138:AD140"/>
    <mergeCell ref="AE138:AE140"/>
    <mergeCell ref="AF138:AF140"/>
    <mergeCell ref="AG138:AG140"/>
    <mergeCell ref="AH138:AH140"/>
    <mergeCell ref="AI138:AI140"/>
    <mergeCell ref="X138:X140"/>
    <mergeCell ref="Y138:Y140"/>
    <mergeCell ref="Z138:Z140"/>
    <mergeCell ref="AA138:AA140"/>
    <mergeCell ref="AB138:AB140"/>
    <mergeCell ref="AC138:AC140"/>
    <mergeCell ref="R138:R140"/>
    <mergeCell ref="S138:S140"/>
    <mergeCell ref="T138:T140"/>
    <mergeCell ref="U138:U140"/>
    <mergeCell ref="V138:V140"/>
    <mergeCell ref="W138:W140"/>
    <mergeCell ref="H138:H140"/>
    <mergeCell ref="I138:I140"/>
    <mergeCell ref="N138:N140"/>
    <mergeCell ref="O138:O140"/>
    <mergeCell ref="P138:P140"/>
    <mergeCell ref="Q138:Q140"/>
    <mergeCell ref="B138:B140"/>
    <mergeCell ref="C138:C140"/>
    <mergeCell ref="D138:D140"/>
    <mergeCell ref="E138:E140"/>
    <mergeCell ref="F138:F140"/>
    <mergeCell ref="G138:G140"/>
    <mergeCell ref="AE135:AE137"/>
    <mergeCell ref="AF135:AF137"/>
    <mergeCell ref="AG135:AG137"/>
    <mergeCell ref="AH135:AH137"/>
    <mergeCell ref="AI135:AI137"/>
    <mergeCell ref="AJ135:AJ137"/>
    <mergeCell ref="Y135:Y137"/>
    <mergeCell ref="Z135:Z137"/>
    <mergeCell ref="AA135:AA137"/>
    <mergeCell ref="AB135:AB137"/>
    <mergeCell ref="AC135:AC137"/>
    <mergeCell ref="AD135:AD137"/>
    <mergeCell ref="S135:S137"/>
    <mergeCell ref="T135:T137"/>
    <mergeCell ref="U135:U137"/>
    <mergeCell ref="V135:V137"/>
    <mergeCell ref="W135:W137"/>
    <mergeCell ref="X135:X137"/>
    <mergeCell ref="I135:I137"/>
    <mergeCell ref="N135:N137"/>
    <mergeCell ref="O135:O137"/>
    <mergeCell ref="P135:P137"/>
    <mergeCell ref="Q135:Q137"/>
    <mergeCell ref="R135:R137"/>
    <mergeCell ref="AE132:AE134"/>
    <mergeCell ref="AF132:AF134"/>
    <mergeCell ref="AG132:AG134"/>
    <mergeCell ref="B135:B137"/>
    <mergeCell ref="C135:C137"/>
    <mergeCell ref="D135:D137"/>
    <mergeCell ref="E135:E137"/>
    <mergeCell ref="F135:F137"/>
    <mergeCell ref="G135:G137"/>
    <mergeCell ref="H135:H137"/>
    <mergeCell ref="Y132:Y134"/>
    <mergeCell ref="Z132:Z134"/>
    <mergeCell ref="AA132:AA134"/>
    <mergeCell ref="AB132:AB134"/>
    <mergeCell ref="AC132:AC134"/>
    <mergeCell ref="AD132:AD134"/>
    <mergeCell ref="AG129:AG131"/>
    <mergeCell ref="AH129:AH134"/>
    <mergeCell ref="AI129:AI134"/>
    <mergeCell ref="AJ129:AJ134"/>
    <mergeCell ref="F132:F134"/>
    <mergeCell ref="O132:O134"/>
    <mergeCell ref="U132:U134"/>
    <mergeCell ref="V132:V134"/>
    <mergeCell ref="W132:W134"/>
    <mergeCell ref="X132:X134"/>
    <mergeCell ref="AA129:AA131"/>
    <mergeCell ref="AB129:AB131"/>
    <mergeCell ref="AC129:AC131"/>
    <mergeCell ref="AD129:AD131"/>
    <mergeCell ref="AE129:AE131"/>
    <mergeCell ref="AF129:AF131"/>
    <mergeCell ref="U129:U131"/>
    <mergeCell ref="V129:V131"/>
    <mergeCell ref="W129:W131"/>
    <mergeCell ref="X129:X131"/>
    <mergeCell ref="Y129:Y131"/>
    <mergeCell ref="Z129:Z131"/>
    <mergeCell ref="O129:O131"/>
    <mergeCell ref="P129:P134"/>
    <mergeCell ref="Q129:Q134"/>
    <mergeCell ref="R129:R134"/>
    <mergeCell ref="S129:S134"/>
    <mergeCell ref="T129:T134"/>
    <mergeCell ref="AG126:AG128"/>
    <mergeCell ref="B129:B134"/>
    <mergeCell ref="C129:C134"/>
    <mergeCell ref="D129:D134"/>
    <mergeCell ref="E129:E134"/>
    <mergeCell ref="F129:F131"/>
    <mergeCell ref="G129:G134"/>
    <mergeCell ref="H129:H134"/>
    <mergeCell ref="I129:I134"/>
    <mergeCell ref="N129:N134"/>
    <mergeCell ref="AA126:AA128"/>
    <mergeCell ref="AB126:AB128"/>
    <mergeCell ref="AC126:AC128"/>
    <mergeCell ref="AD126:AD128"/>
    <mergeCell ref="AE126:AE128"/>
    <mergeCell ref="AF126:AF128"/>
    <mergeCell ref="AF123:AF125"/>
    <mergeCell ref="AG123:AG125"/>
    <mergeCell ref="F126:F128"/>
    <mergeCell ref="O126:O128"/>
    <mergeCell ref="U126:U128"/>
    <mergeCell ref="V126:V128"/>
    <mergeCell ref="W126:W128"/>
    <mergeCell ref="X126:X128"/>
    <mergeCell ref="Y126:Y128"/>
    <mergeCell ref="Z126:Z128"/>
    <mergeCell ref="Z123:Z125"/>
    <mergeCell ref="AA123:AA125"/>
    <mergeCell ref="AB123:AB125"/>
    <mergeCell ref="AC123:AC125"/>
    <mergeCell ref="AD123:AD125"/>
    <mergeCell ref="AE123:AE125"/>
    <mergeCell ref="AF120:AF122"/>
    <mergeCell ref="AG120:AG122"/>
    <mergeCell ref="AH120:AH128"/>
    <mergeCell ref="AI120:AI128"/>
    <mergeCell ref="AJ120:AJ128"/>
    <mergeCell ref="F123:F125"/>
    <mergeCell ref="O123:O125"/>
    <mergeCell ref="U123:U125"/>
    <mergeCell ref="V123:V125"/>
    <mergeCell ref="W123:W125"/>
    <mergeCell ref="Z120:Z122"/>
    <mergeCell ref="AA120:AA122"/>
    <mergeCell ref="AB120:AB122"/>
    <mergeCell ref="AC120:AC122"/>
    <mergeCell ref="AD120:AD122"/>
    <mergeCell ref="AE120:AE122"/>
    <mergeCell ref="T120:T128"/>
    <mergeCell ref="U120:U122"/>
    <mergeCell ref="V120:V122"/>
    <mergeCell ref="W120:W122"/>
    <mergeCell ref="X120:X122"/>
    <mergeCell ref="Y120:Y122"/>
    <mergeCell ref="X123:X125"/>
    <mergeCell ref="Y123:Y125"/>
    <mergeCell ref="N120:N128"/>
    <mergeCell ref="O120:O122"/>
    <mergeCell ref="P120:P128"/>
    <mergeCell ref="Q120:Q128"/>
    <mergeCell ref="R120:R128"/>
    <mergeCell ref="S120:S128"/>
    <mergeCell ref="AF118:AF119"/>
    <mergeCell ref="AG118:AG119"/>
    <mergeCell ref="B120:B128"/>
    <mergeCell ref="C120:C128"/>
    <mergeCell ref="D120:D128"/>
    <mergeCell ref="E120:E128"/>
    <mergeCell ref="F120:F122"/>
    <mergeCell ref="G120:G128"/>
    <mergeCell ref="H120:H128"/>
    <mergeCell ref="I120:I128"/>
    <mergeCell ref="Z118:Z119"/>
    <mergeCell ref="AA118:AA119"/>
    <mergeCell ref="AB118:AB119"/>
    <mergeCell ref="AC118:AC119"/>
    <mergeCell ref="AD118:AD119"/>
    <mergeCell ref="AE118:AE119"/>
    <mergeCell ref="AE116:AE117"/>
    <mergeCell ref="AF116:AF117"/>
    <mergeCell ref="AG116:AG117"/>
    <mergeCell ref="F118:F119"/>
    <mergeCell ref="O118:O119"/>
    <mergeCell ref="U118:U119"/>
    <mergeCell ref="V118:V119"/>
    <mergeCell ref="W118:W119"/>
    <mergeCell ref="X118:X119"/>
    <mergeCell ref="Y118:Y119"/>
    <mergeCell ref="Y116:Y117"/>
    <mergeCell ref="Z116:Z117"/>
    <mergeCell ref="AA116:AA117"/>
    <mergeCell ref="AB116:AB117"/>
    <mergeCell ref="AC116:AC117"/>
    <mergeCell ref="AD116:AD117"/>
    <mergeCell ref="AG114:AG115"/>
    <mergeCell ref="AH114:AH119"/>
    <mergeCell ref="AI114:AI119"/>
    <mergeCell ref="AJ114:AJ119"/>
    <mergeCell ref="F116:F117"/>
    <mergeCell ref="O116:O117"/>
    <mergeCell ref="U116:U117"/>
    <mergeCell ref="V116:V117"/>
    <mergeCell ref="W116:W117"/>
    <mergeCell ref="X116:X117"/>
    <mergeCell ref="AA114:AA115"/>
    <mergeCell ref="AB114:AB115"/>
    <mergeCell ref="AC114:AC115"/>
    <mergeCell ref="AD114:AD115"/>
    <mergeCell ref="AE114:AE115"/>
    <mergeCell ref="AF114:AF115"/>
    <mergeCell ref="U114:U115"/>
    <mergeCell ref="V114:V115"/>
    <mergeCell ref="W114:W115"/>
    <mergeCell ref="X114:X115"/>
    <mergeCell ref="Y114:Y115"/>
    <mergeCell ref="Z114:Z115"/>
    <mergeCell ref="O114:O115"/>
    <mergeCell ref="P114:P119"/>
    <mergeCell ref="Q114:Q119"/>
    <mergeCell ref="R114:R119"/>
    <mergeCell ref="S114:S119"/>
    <mergeCell ref="T114:T119"/>
    <mergeCell ref="AJ112:AJ113"/>
    <mergeCell ref="B114:B119"/>
    <mergeCell ref="C114:C119"/>
    <mergeCell ref="D114:D119"/>
    <mergeCell ref="E114:E119"/>
    <mergeCell ref="F114:F115"/>
    <mergeCell ref="G114:G119"/>
    <mergeCell ref="H114:H119"/>
    <mergeCell ref="I114:I119"/>
    <mergeCell ref="N114:N119"/>
    <mergeCell ref="AD112:AD113"/>
    <mergeCell ref="AE112:AE113"/>
    <mergeCell ref="AF112:AF113"/>
    <mergeCell ref="AG112:AG113"/>
    <mergeCell ref="AH112:AH113"/>
    <mergeCell ref="AI112:AI113"/>
    <mergeCell ref="X112:X113"/>
    <mergeCell ref="Y112:Y113"/>
    <mergeCell ref="Z112:Z113"/>
    <mergeCell ref="AA112:AA113"/>
    <mergeCell ref="AB112:AB113"/>
    <mergeCell ref="AC112:AC113"/>
    <mergeCell ref="R112:R113"/>
    <mergeCell ref="S112:S113"/>
    <mergeCell ref="T112:T113"/>
    <mergeCell ref="U112:U113"/>
    <mergeCell ref="V112:V113"/>
    <mergeCell ref="W112:W113"/>
    <mergeCell ref="H112:H113"/>
    <mergeCell ref="I112:I113"/>
    <mergeCell ref="N112:N113"/>
    <mergeCell ref="O112:O113"/>
    <mergeCell ref="P112:P113"/>
    <mergeCell ref="Q112:Q113"/>
    <mergeCell ref="B112:B113"/>
    <mergeCell ref="C112:C113"/>
    <mergeCell ref="D112:D113"/>
    <mergeCell ref="E112:E113"/>
    <mergeCell ref="F112:F113"/>
    <mergeCell ref="G112:G113"/>
    <mergeCell ref="AB109:AB111"/>
    <mergeCell ref="AC109:AC111"/>
    <mergeCell ref="AD109:AD111"/>
    <mergeCell ref="AE109:AE111"/>
    <mergeCell ref="AF109:AF111"/>
    <mergeCell ref="AG109:AG111"/>
    <mergeCell ref="AJ106:AJ111"/>
    <mergeCell ref="F109:F111"/>
    <mergeCell ref="O109:O111"/>
    <mergeCell ref="U109:U111"/>
    <mergeCell ref="V109:V111"/>
    <mergeCell ref="W109:W111"/>
    <mergeCell ref="X109:X111"/>
    <mergeCell ref="Y109:Y111"/>
    <mergeCell ref="Z109:Z111"/>
    <mergeCell ref="AA109:AA111"/>
    <mergeCell ref="AD106:AD108"/>
    <mergeCell ref="AE106:AE108"/>
    <mergeCell ref="AF106:AF108"/>
    <mergeCell ref="AG106:AG108"/>
    <mergeCell ref="AH106:AH111"/>
    <mergeCell ref="AI106:AI111"/>
    <mergeCell ref="X106:X108"/>
    <mergeCell ref="Y106:Y108"/>
    <mergeCell ref="Z106:Z108"/>
    <mergeCell ref="AA106:AA108"/>
    <mergeCell ref="AB106:AB108"/>
    <mergeCell ref="AC106:AC108"/>
    <mergeCell ref="R106:R111"/>
    <mergeCell ref="S106:S111"/>
    <mergeCell ref="T106:T111"/>
    <mergeCell ref="U106:U108"/>
    <mergeCell ref="V106:V108"/>
    <mergeCell ref="W106:W108"/>
    <mergeCell ref="H106:H111"/>
    <mergeCell ref="I106:I111"/>
    <mergeCell ref="N106:N111"/>
    <mergeCell ref="O106:O108"/>
    <mergeCell ref="P106:P111"/>
    <mergeCell ref="Q106:Q111"/>
    <mergeCell ref="AG103:AG105"/>
    <mergeCell ref="AH103:AH105"/>
    <mergeCell ref="AI103:AI105"/>
    <mergeCell ref="AJ103:AJ105"/>
    <mergeCell ref="B106:B111"/>
    <mergeCell ref="C106:C111"/>
    <mergeCell ref="D106:D111"/>
    <mergeCell ref="E106:E111"/>
    <mergeCell ref="F106:F108"/>
    <mergeCell ref="G106:G111"/>
    <mergeCell ref="AA103:AA105"/>
    <mergeCell ref="AB103:AB105"/>
    <mergeCell ref="AC103:AC105"/>
    <mergeCell ref="AD103:AD105"/>
    <mergeCell ref="AE103:AE105"/>
    <mergeCell ref="AF103:AF105"/>
    <mergeCell ref="U103:U105"/>
    <mergeCell ref="V103:V105"/>
    <mergeCell ref="W103:W105"/>
    <mergeCell ref="X103:X105"/>
    <mergeCell ref="Y103:Y105"/>
    <mergeCell ref="Z103:Z105"/>
    <mergeCell ref="O103:O105"/>
    <mergeCell ref="P103:P105"/>
    <mergeCell ref="Q103:Q105"/>
    <mergeCell ref="R103:R105"/>
    <mergeCell ref="S103:S105"/>
    <mergeCell ref="T103:T105"/>
    <mergeCell ref="AJ100:AJ102"/>
    <mergeCell ref="B103:B105"/>
    <mergeCell ref="C103:C105"/>
    <mergeCell ref="D103:D105"/>
    <mergeCell ref="E103:E105"/>
    <mergeCell ref="F103:F105"/>
    <mergeCell ref="G103:G105"/>
    <mergeCell ref="H103:H105"/>
    <mergeCell ref="I103:I105"/>
    <mergeCell ref="N103:N105"/>
    <mergeCell ref="AD100:AD102"/>
    <mergeCell ref="AE100:AE102"/>
    <mergeCell ref="AF100:AF102"/>
    <mergeCell ref="AG100:AG102"/>
    <mergeCell ref="AH100:AH102"/>
    <mergeCell ref="AI100:AI102"/>
    <mergeCell ref="X100:X102"/>
    <mergeCell ref="Y100:Y102"/>
    <mergeCell ref="Z100:Z102"/>
    <mergeCell ref="AA100:AA102"/>
    <mergeCell ref="AB100:AB102"/>
    <mergeCell ref="AC100:AC102"/>
    <mergeCell ref="R100:R102"/>
    <mergeCell ref="S100:S102"/>
    <mergeCell ref="T100:T102"/>
    <mergeCell ref="U100:U102"/>
    <mergeCell ref="V100:V102"/>
    <mergeCell ref="W100:W102"/>
    <mergeCell ref="H100:H102"/>
    <mergeCell ref="I100:I102"/>
    <mergeCell ref="N100:N102"/>
    <mergeCell ref="O100:O102"/>
    <mergeCell ref="P100:P102"/>
    <mergeCell ref="Q100:Q102"/>
    <mergeCell ref="B100:B102"/>
    <mergeCell ref="C100:C102"/>
    <mergeCell ref="D100:D102"/>
    <mergeCell ref="E100:E102"/>
    <mergeCell ref="F100:F102"/>
    <mergeCell ref="G100:G102"/>
    <mergeCell ref="AB97:AB99"/>
    <mergeCell ref="AC97:AC99"/>
    <mergeCell ref="AD97:AD99"/>
    <mergeCell ref="AE97:AE99"/>
    <mergeCell ref="AF97:AF99"/>
    <mergeCell ref="AG97:AG99"/>
    <mergeCell ref="AJ92:AJ99"/>
    <mergeCell ref="F97:F99"/>
    <mergeCell ref="O97:O99"/>
    <mergeCell ref="U97:U99"/>
    <mergeCell ref="V97:V99"/>
    <mergeCell ref="W97:W99"/>
    <mergeCell ref="X97:X99"/>
    <mergeCell ref="Y97:Y99"/>
    <mergeCell ref="Z97:Z99"/>
    <mergeCell ref="AA97:AA99"/>
    <mergeCell ref="AD92:AD96"/>
    <mergeCell ref="AE92:AE96"/>
    <mergeCell ref="AF92:AF96"/>
    <mergeCell ref="AG92:AG96"/>
    <mergeCell ref="AH92:AH99"/>
    <mergeCell ref="AI92:AI99"/>
    <mergeCell ref="X92:X96"/>
    <mergeCell ref="Y92:Y96"/>
    <mergeCell ref="Z92:Z96"/>
    <mergeCell ref="AA92:AA96"/>
    <mergeCell ref="AB92:AB96"/>
    <mergeCell ref="AC92:AC96"/>
    <mergeCell ref="R92:R99"/>
    <mergeCell ref="S92:S99"/>
    <mergeCell ref="T92:T99"/>
    <mergeCell ref="U92:U96"/>
    <mergeCell ref="V92:V96"/>
    <mergeCell ref="W92:W96"/>
    <mergeCell ref="H92:H99"/>
    <mergeCell ref="I92:I99"/>
    <mergeCell ref="N92:N99"/>
    <mergeCell ref="O92:O96"/>
    <mergeCell ref="P92:P99"/>
    <mergeCell ref="Q92:Q99"/>
    <mergeCell ref="B92:B99"/>
    <mergeCell ref="C92:C99"/>
    <mergeCell ref="D92:D99"/>
    <mergeCell ref="E92:E99"/>
    <mergeCell ref="F92:F96"/>
    <mergeCell ref="G92:G99"/>
    <mergeCell ref="Y87:Y91"/>
    <mergeCell ref="Z87:Z91"/>
    <mergeCell ref="AA87:AA91"/>
    <mergeCell ref="AB87:AB91"/>
    <mergeCell ref="AC87:AC91"/>
    <mergeCell ref="AD87:AD91"/>
    <mergeCell ref="F87:F91"/>
    <mergeCell ref="O87:O91"/>
    <mergeCell ref="U87:U91"/>
    <mergeCell ref="V87:V91"/>
    <mergeCell ref="W87:W91"/>
    <mergeCell ref="X87:X91"/>
    <mergeCell ref="AB84:AB86"/>
    <mergeCell ref="AC84:AC86"/>
    <mergeCell ref="AD84:AD86"/>
    <mergeCell ref="AE84:AE86"/>
    <mergeCell ref="AF84:AF86"/>
    <mergeCell ref="AG84:AG86"/>
    <mergeCell ref="AJ81:AJ91"/>
    <mergeCell ref="F84:F86"/>
    <mergeCell ref="O84:O86"/>
    <mergeCell ref="U84:U86"/>
    <mergeCell ref="V84:V86"/>
    <mergeCell ref="W84:W86"/>
    <mergeCell ref="X84:X86"/>
    <mergeCell ref="Y84:Y86"/>
    <mergeCell ref="Z84:Z86"/>
    <mergeCell ref="AA84:AA86"/>
    <mergeCell ref="AD81:AD83"/>
    <mergeCell ref="AE81:AE83"/>
    <mergeCell ref="AF81:AF83"/>
    <mergeCell ref="AG81:AG83"/>
    <mergeCell ref="AH81:AH91"/>
    <mergeCell ref="AI81:AI91"/>
    <mergeCell ref="AE87:AE91"/>
    <mergeCell ref="AF87:AF91"/>
    <mergeCell ref="AG87:AG91"/>
    <mergeCell ref="X81:X83"/>
    <mergeCell ref="Y81:Y83"/>
    <mergeCell ref="Z81:Z83"/>
    <mergeCell ref="AA81:AA83"/>
    <mergeCell ref="AB81:AB83"/>
    <mergeCell ref="AC81:AC83"/>
    <mergeCell ref="R81:R91"/>
    <mergeCell ref="S81:S91"/>
    <mergeCell ref="T81:T91"/>
    <mergeCell ref="U81:U83"/>
    <mergeCell ref="V81:V83"/>
    <mergeCell ref="W81:W83"/>
    <mergeCell ref="H81:H91"/>
    <mergeCell ref="I81:I91"/>
    <mergeCell ref="N81:N91"/>
    <mergeCell ref="O81:O83"/>
    <mergeCell ref="P81:P91"/>
    <mergeCell ref="Q81:Q91"/>
    <mergeCell ref="AG78:AG80"/>
    <mergeCell ref="AH78:AH80"/>
    <mergeCell ref="AI78:AI80"/>
    <mergeCell ref="AJ78:AJ80"/>
    <mergeCell ref="B81:B91"/>
    <mergeCell ref="C81:C91"/>
    <mergeCell ref="D81:D91"/>
    <mergeCell ref="E81:E91"/>
    <mergeCell ref="F81:F83"/>
    <mergeCell ref="G81:G91"/>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Q78:Q80"/>
    <mergeCell ref="R78:R80"/>
    <mergeCell ref="S78:S80"/>
    <mergeCell ref="T78:T80"/>
    <mergeCell ref="AJ75:AJ77"/>
    <mergeCell ref="B78:B80"/>
    <mergeCell ref="C78:C80"/>
    <mergeCell ref="D78:D80"/>
    <mergeCell ref="E78:E80"/>
    <mergeCell ref="F78:F80"/>
    <mergeCell ref="G78:G80"/>
    <mergeCell ref="H78:H80"/>
    <mergeCell ref="I78:I80"/>
    <mergeCell ref="N78:N80"/>
    <mergeCell ref="AD75:AD77"/>
    <mergeCell ref="AE75:AE77"/>
    <mergeCell ref="AF75:AF77"/>
    <mergeCell ref="AG75:AG77"/>
    <mergeCell ref="AH75:AH77"/>
    <mergeCell ref="AI75:AI77"/>
    <mergeCell ref="X75:X77"/>
    <mergeCell ref="Y75:Y77"/>
    <mergeCell ref="Z75:Z77"/>
    <mergeCell ref="AA75:AA77"/>
    <mergeCell ref="AB75:AB77"/>
    <mergeCell ref="AC75:AC77"/>
    <mergeCell ref="R75:R77"/>
    <mergeCell ref="S75:S77"/>
    <mergeCell ref="T75:T77"/>
    <mergeCell ref="U75:U77"/>
    <mergeCell ref="V75:V77"/>
    <mergeCell ref="W75:W77"/>
    <mergeCell ref="H75:H77"/>
    <mergeCell ref="I75:I77"/>
    <mergeCell ref="N75:N77"/>
    <mergeCell ref="O75:O77"/>
    <mergeCell ref="P75:P77"/>
    <mergeCell ref="Q75:Q77"/>
    <mergeCell ref="B75:B77"/>
    <mergeCell ref="C75:C77"/>
    <mergeCell ref="D75:D77"/>
    <mergeCell ref="E75:E77"/>
    <mergeCell ref="F75:F77"/>
    <mergeCell ref="G75:G77"/>
    <mergeCell ref="AB72:AB74"/>
    <mergeCell ref="AC72:AC74"/>
    <mergeCell ref="AD72:AD74"/>
    <mergeCell ref="AE72:AE74"/>
    <mergeCell ref="AF72:AF74"/>
    <mergeCell ref="AG72:AG74"/>
    <mergeCell ref="AG69:AG71"/>
    <mergeCell ref="F72:F74"/>
    <mergeCell ref="O72:O74"/>
    <mergeCell ref="U72:U74"/>
    <mergeCell ref="V72:V74"/>
    <mergeCell ref="W72:W74"/>
    <mergeCell ref="X72:X74"/>
    <mergeCell ref="Y72:Y74"/>
    <mergeCell ref="Z72:Z74"/>
    <mergeCell ref="AA72:AA74"/>
    <mergeCell ref="AA69:AA71"/>
    <mergeCell ref="AB69:AB71"/>
    <mergeCell ref="AC69:AC71"/>
    <mergeCell ref="AD69:AD71"/>
    <mergeCell ref="AE69:AE71"/>
    <mergeCell ref="AF69:AF71"/>
    <mergeCell ref="AF66:AF68"/>
    <mergeCell ref="AG66:AG68"/>
    <mergeCell ref="F69:F71"/>
    <mergeCell ref="O69:O71"/>
    <mergeCell ref="U69:U71"/>
    <mergeCell ref="V69:V71"/>
    <mergeCell ref="W69:W71"/>
    <mergeCell ref="X69:X71"/>
    <mergeCell ref="Y69:Y71"/>
    <mergeCell ref="Z69:Z71"/>
    <mergeCell ref="Z66:Z68"/>
    <mergeCell ref="AA66:AA68"/>
    <mergeCell ref="AB66:AB68"/>
    <mergeCell ref="AC66:AC68"/>
    <mergeCell ref="AD66:AD68"/>
    <mergeCell ref="AE66:AE68"/>
    <mergeCell ref="AE63:AE65"/>
    <mergeCell ref="AF63:AF65"/>
    <mergeCell ref="AG63:AG65"/>
    <mergeCell ref="F66:F68"/>
    <mergeCell ref="O66:O68"/>
    <mergeCell ref="U66:U68"/>
    <mergeCell ref="V66:V68"/>
    <mergeCell ref="W66:W68"/>
    <mergeCell ref="X66:X68"/>
    <mergeCell ref="Y66:Y68"/>
    <mergeCell ref="Y63:Y65"/>
    <mergeCell ref="Z63:Z65"/>
    <mergeCell ref="AA63:AA65"/>
    <mergeCell ref="AB63:AB65"/>
    <mergeCell ref="AC63:AC65"/>
    <mergeCell ref="AD63:AD65"/>
    <mergeCell ref="AG58:AG62"/>
    <mergeCell ref="AH58:AH74"/>
    <mergeCell ref="AI58:AI74"/>
    <mergeCell ref="AJ58:AJ74"/>
    <mergeCell ref="F63:F65"/>
    <mergeCell ref="O63:O65"/>
    <mergeCell ref="U63:U65"/>
    <mergeCell ref="V63:V65"/>
    <mergeCell ref="W63:W65"/>
    <mergeCell ref="X63:X65"/>
    <mergeCell ref="AA58:AA62"/>
    <mergeCell ref="AB58:AB62"/>
    <mergeCell ref="AC58:AC62"/>
    <mergeCell ref="AD58:AD62"/>
    <mergeCell ref="AE58:AE62"/>
    <mergeCell ref="AF58:AF62"/>
    <mergeCell ref="U58:U62"/>
    <mergeCell ref="V58:V62"/>
    <mergeCell ref="W58:W62"/>
    <mergeCell ref="X58:X62"/>
    <mergeCell ref="Y58:Y62"/>
    <mergeCell ref="Z58:Z62"/>
    <mergeCell ref="O58:O62"/>
    <mergeCell ref="P58:P74"/>
    <mergeCell ref="Q58:Q74"/>
    <mergeCell ref="R58:R74"/>
    <mergeCell ref="S58:S74"/>
    <mergeCell ref="T58:T74"/>
    <mergeCell ref="AG55:AG57"/>
    <mergeCell ref="B58:B74"/>
    <mergeCell ref="C58:C74"/>
    <mergeCell ref="D58:D74"/>
    <mergeCell ref="E58:E74"/>
    <mergeCell ref="F58:F62"/>
    <mergeCell ref="G58:G74"/>
    <mergeCell ref="H58:H74"/>
    <mergeCell ref="I58:I74"/>
    <mergeCell ref="N58:N74"/>
    <mergeCell ref="AA55:AA57"/>
    <mergeCell ref="AB55:AB57"/>
    <mergeCell ref="AC55:AC57"/>
    <mergeCell ref="AD55:AD57"/>
    <mergeCell ref="AE55:AE57"/>
    <mergeCell ref="AF55:AF57"/>
    <mergeCell ref="AF52:AF54"/>
    <mergeCell ref="AG52:AG54"/>
    <mergeCell ref="F55:F57"/>
    <mergeCell ref="O55:O57"/>
    <mergeCell ref="U55:U57"/>
    <mergeCell ref="V55:V57"/>
    <mergeCell ref="W55:W57"/>
    <mergeCell ref="X55:X57"/>
    <mergeCell ref="Y55:Y57"/>
    <mergeCell ref="Z55:Z57"/>
    <mergeCell ref="Z52:Z54"/>
    <mergeCell ref="AA52:AA54"/>
    <mergeCell ref="AB52:AB54"/>
    <mergeCell ref="AC52:AC54"/>
    <mergeCell ref="AD52:AD54"/>
    <mergeCell ref="AE52:AE54"/>
    <mergeCell ref="F52:F54"/>
    <mergeCell ref="O52:O54"/>
    <mergeCell ref="U52:U54"/>
    <mergeCell ref="V52:V54"/>
    <mergeCell ref="W52:W54"/>
    <mergeCell ref="X52:X54"/>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F43:AF45"/>
    <mergeCell ref="AG43:AG45"/>
    <mergeCell ref="F46:F48"/>
    <mergeCell ref="O46:O48"/>
    <mergeCell ref="U46:U48"/>
    <mergeCell ref="V46:V48"/>
    <mergeCell ref="W46:W48"/>
    <mergeCell ref="X46:X48"/>
    <mergeCell ref="Y46:Y48"/>
    <mergeCell ref="Z46:Z48"/>
    <mergeCell ref="Z43:Z45"/>
    <mergeCell ref="AA43:AA45"/>
    <mergeCell ref="AB43:AB45"/>
    <mergeCell ref="AC43:AC45"/>
    <mergeCell ref="AD43:AD45"/>
    <mergeCell ref="AE43:AE45"/>
    <mergeCell ref="AF40:AF42"/>
    <mergeCell ref="AG40:AG42"/>
    <mergeCell ref="AH40:AH57"/>
    <mergeCell ref="AI40:AI57"/>
    <mergeCell ref="AJ40:AJ57"/>
    <mergeCell ref="F43:F45"/>
    <mergeCell ref="O43:O45"/>
    <mergeCell ref="U43:U45"/>
    <mergeCell ref="V43:V45"/>
    <mergeCell ref="W43:W45"/>
    <mergeCell ref="Z40:Z42"/>
    <mergeCell ref="AA40:AA42"/>
    <mergeCell ref="AB40:AB42"/>
    <mergeCell ref="AC40:AC42"/>
    <mergeCell ref="AD40:AD42"/>
    <mergeCell ref="AE40:AE42"/>
    <mergeCell ref="T40:T57"/>
    <mergeCell ref="U40:U42"/>
    <mergeCell ref="V40:V42"/>
    <mergeCell ref="W40:W42"/>
    <mergeCell ref="X40:X42"/>
    <mergeCell ref="Y40:Y42"/>
    <mergeCell ref="X43:X45"/>
    <mergeCell ref="Y43:Y45"/>
    <mergeCell ref="Y52:Y54"/>
    <mergeCell ref="N40:N57"/>
    <mergeCell ref="O40:O42"/>
    <mergeCell ref="P40:P57"/>
    <mergeCell ref="Q40:Q57"/>
    <mergeCell ref="R40:R57"/>
    <mergeCell ref="S40:S57"/>
    <mergeCell ref="AF37:AF39"/>
    <mergeCell ref="AG37:AG39"/>
    <mergeCell ref="B40:B57"/>
    <mergeCell ref="C40:C57"/>
    <mergeCell ref="D40:D57"/>
    <mergeCell ref="E40:E57"/>
    <mergeCell ref="F40:F42"/>
    <mergeCell ref="G40:G57"/>
    <mergeCell ref="H40:H57"/>
    <mergeCell ref="I40:I57"/>
    <mergeCell ref="Z37:Z39"/>
    <mergeCell ref="AA37:AA39"/>
    <mergeCell ref="AB37:AB39"/>
    <mergeCell ref="AC37:AC39"/>
    <mergeCell ref="AD37:AD39"/>
    <mergeCell ref="AE37:AE39"/>
    <mergeCell ref="AE34:AE36"/>
    <mergeCell ref="AF34:AF36"/>
    <mergeCell ref="AG34:AG36"/>
    <mergeCell ref="F37:F39"/>
    <mergeCell ref="O37:O39"/>
    <mergeCell ref="U37:U39"/>
    <mergeCell ref="V37:V39"/>
    <mergeCell ref="W37:W39"/>
    <mergeCell ref="X37:X39"/>
    <mergeCell ref="Y37:Y39"/>
    <mergeCell ref="Y34:Y36"/>
    <mergeCell ref="Z34:Z36"/>
    <mergeCell ref="AA34:AA36"/>
    <mergeCell ref="AB34:AB36"/>
    <mergeCell ref="AC34:AC36"/>
    <mergeCell ref="AD34:AD36"/>
    <mergeCell ref="AG29:AG33"/>
    <mergeCell ref="AH29:AH39"/>
    <mergeCell ref="AI29:AI39"/>
    <mergeCell ref="AJ29:AJ39"/>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9"/>
    <mergeCell ref="Q29:Q39"/>
    <mergeCell ref="R29:R39"/>
    <mergeCell ref="S29:S39"/>
    <mergeCell ref="T29:T39"/>
    <mergeCell ref="AG24:AG28"/>
    <mergeCell ref="B29:B39"/>
    <mergeCell ref="C29:C39"/>
    <mergeCell ref="D29:D39"/>
    <mergeCell ref="E29:E39"/>
    <mergeCell ref="F29:F33"/>
    <mergeCell ref="G29:G39"/>
    <mergeCell ref="H29:H39"/>
    <mergeCell ref="I29:I39"/>
    <mergeCell ref="N29:N39"/>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5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8"/>
  <sheetViews>
    <sheetView topLeftCell="A34" zoomScale="60" zoomScaleNormal="60" workbookViewId="0">
      <selection activeCell="T34" sqref="T34:T35"/>
    </sheetView>
  </sheetViews>
  <sheetFormatPr defaultRowHeight="15" x14ac:dyDescent="0.25"/>
  <cols>
    <col min="1" max="1" width="5" customWidth="1"/>
    <col min="2" max="2" width="10.85546875" customWidth="1"/>
    <col min="3" max="3" width="19.42578125" hidden="1" customWidth="1"/>
    <col min="4" max="4" width="14.85546875" hidden="1" customWidth="1"/>
    <col min="5" max="5" width="13.85546875" hidden="1" customWidth="1"/>
    <col min="6" max="6" width="25" customWidth="1"/>
    <col min="7" max="7" width="50.140625" hidden="1" customWidth="1"/>
    <col min="8" max="8" width="10.5703125" hidden="1" customWidth="1"/>
    <col min="9" max="9" width="10.42578125" hidden="1" customWidth="1"/>
    <col min="10" max="10" width="26.140625" hidden="1" customWidth="1"/>
    <col min="11" max="14" width="10.5703125" hidden="1"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56" t="s">
        <v>40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17" t="s">
        <v>0</v>
      </c>
      <c r="C3" s="318" t="s">
        <v>1</v>
      </c>
      <c r="D3" s="318" t="s">
        <v>28</v>
      </c>
      <c r="E3" s="318" t="s">
        <v>29</v>
      </c>
      <c r="F3" s="318" t="s">
        <v>30</v>
      </c>
      <c r="G3" s="318" t="s">
        <v>3</v>
      </c>
      <c r="H3" s="318" t="s">
        <v>4</v>
      </c>
      <c r="I3" s="318" t="s">
        <v>5</v>
      </c>
      <c r="J3" s="319" t="s">
        <v>6</v>
      </c>
      <c r="K3" s="319"/>
      <c r="L3" s="319"/>
      <c r="M3" s="319"/>
      <c r="N3" s="318" t="s">
        <v>47</v>
      </c>
      <c r="O3" s="318" t="s">
        <v>31</v>
      </c>
      <c r="P3" s="321" t="s">
        <v>42</v>
      </c>
      <c r="Q3" s="321" t="s">
        <v>32</v>
      </c>
      <c r="R3" s="321" t="s">
        <v>37</v>
      </c>
      <c r="S3" s="321" t="s">
        <v>33</v>
      </c>
      <c r="T3" s="318" t="s">
        <v>55</v>
      </c>
      <c r="U3" s="318" t="s">
        <v>57</v>
      </c>
      <c r="V3" s="319" t="s">
        <v>59</v>
      </c>
      <c r="W3" s="319"/>
      <c r="X3" s="319"/>
      <c r="Y3" s="319"/>
      <c r="Z3" s="319"/>
      <c r="AA3" s="319"/>
      <c r="AB3" s="318" t="s">
        <v>69</v>
      </c>
      <c r="AC3" s="321" t="s">
        <v>75</v>
      </c>
      <c r="AD3" s="322" t="s">
        <v>77</v>
      </c>
      <c r="AE3" s="323"/>
      <c r="AF3" s="324"/>
      <c r="AG3" s="318" t="s">
        <v>27</v>
      </c>
      <c r="AH3" s="318" t="s">
        <v>36</v>
      </c>
      <c r="AI3" s="318" t="s">
        <v>34</v>
      </c>
      <c r="AJ3" s="320" t="s">
        <v>35</v>
      </c>
    </row>
    <row r="4" spans="1:36" ht="168.95" customHeight="1" thickBot="1" x14ac:dyDescent="0.3">
      <c r="A4" s="1"/>
      <c r="B4" s="317"/>
      <c r="C4" s="318"/>
      <c r="D4" s="318"/>
      <c r="E4" s="318"/>
      <c r="F4" s="318"/>
      <c r="G4" s="318"/>
      <c r="H4" s="318"/>
      <c r="I4" s="318"/>
      <c r="J4" s="72" t="s">
        <v>7</v>
      </c>
      <c r="K4" s="72" t="s">
        <v>8</v>
      </c>
      <c r="L4" s="72" t="s">
        <v>9</v>
      </c>
      <c r="M4" s="73" t="s">
        <v>10</v>
      </c>
      <c r="N4" s="318"/>
      <c r="O4" s="318"/>
      <c r="P4" s="321"/>
      <c r="Q4" s="321"/>
      <c r="R4" s="321"/>
      <c r="S4" s="321"/>
      <c r="T4" s="318"/>
      <c r="U4" s="318"/>
      <c r="V4" s="72" t="s">
        <v>61</v>
      </c>
      <c r="W4" s="72" t="s">
        <v>62</v>
      </c>
      <c r="X4" s="72" t="s">
        <v>15</v>
      </c>
      <c r="Y4" s="72" t="s">
        <v>63</v>
      </c>
      <c r="Z4" s="72" t="s">
        <v>60</v>
      </c>
      <c r="AA4" s="72" t="s">
        <v>25</v>
      </c>
      <c r="AB4" s="318"/>
      <c r="AC4" s="321"/>
      <c r="AD4" s="72" t="s">
        <v>16</v>
      </c>
      <c r="AE4" s="72" t="s">
        <v>17</v>
      </c>
      <c r="AF4" s="72" t="s">
        <v>26</v>
      </c>
      <c r="AG4" s="318"/>
      <c r="AH4" s="318"/>
      <c r="AI4" s="318"/>
      <c r="AJ4" s="320"/>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287" t="s">
        <v>160</v>
      </c>
      <c r="C6" s="237" t="s">
        <v>161</v>
      </c>
      <c r="D6" s="237" t="s">
        <v>281</v>
      </c>
      <c r="E6" s="237" t="s">
        <v>162</v>
      </c>
      <c r="F6" s="237" t="s">
        <v>163</v>
      </c>
      <c r="G6" s="237" t="s">
        <v>164</v>
      </c>
      <c r="H6" s="237" t="s">
        <v>93</v>
      </c>
      <c r="I6" s="237" t="s">
        <v>93</v>
      </c>
      <c r="J6" s="78" t="s">
        <v>165</v>
      </c>
      <c r="K6" s="78" t="s">
        <v>166</v>
      </c>
      <c r="L6" s="78" t="s">
        <v>143</v>
      </c>
      <c r="M6" s="78">
        <v>39</v>
      </c>
      <c r="N6" s="237" t="s">
        <v>97</v>
      </c>
      <c r="O6" s="237" t="s">
        <v>112</v>
      </c>
      <c r="P6" s="247" t="s">
        <v>170</v>
      </c>
      <c r="Q6" s="247" t="s">
        <v>171</v>
      </c>
      <c r="R6" s="247" t="s">
        <v>101</v>
      </c>
      <c r="S6" s="247" t="s">
        <v>172</v>
      </c>
      <c r="T6" s="239">
        <f>SUM(U6:U11)</f>
        <v>3727119</v>
      </c>
      <c r="U6" s="239">
        <f>SUM(V6:AA6)</f>
        <v>969411</v>
      </c>
      <c r="V6" s="239">
        <v>969411</v>
      </c>
      <c r="W6" s="239">
        <v>0</v>
      </c>
      <c r="X6" s="239">
        <v>0</v>
      </c>
      <c r="Y6" s="239">
        <v>0</v>
      </c>
      <c r="Z6" s="239">
        <v>0</v>
      </c>
      <c r="AA6" s="326">
        <v>0</v>
      </c>
      <c r="AB6" s="239">
        <v>171073</v>
      </c>
      <c r="AC6" s="247" t="s">
        <v>104</v>
      </c>
      <c r="AD6" s="326">
        <v>0</v>
      </c>
      <c r="AE6" s="326">
        <f>V6</f>
        <v>969411</v>
      </c>
      <c r="AF6" s="326">
        <v>0</v>
      </c>
      <c r="AG6" s="334"/>
      <c r="AH6" s="336">
        <v>45292</v>
      </c>
      <c r="AI6" s="336">
        <v>45352</v>
      </c>
      <c r="AJ6" s="331">
        <v>45301</v>
      </c>
    </row>
    <row r="7" spans="1:36" ht="41.45" customHeight="1" x14ac:dyDescent="0.25">
      <c r="A7" s="1"/>
      <c r="B7" s="288"/>
      <c r="C7" s="263"/>
      <c r="D7" s="263"/>
      <c r="E7" s="263"/>
      <c r="F7" s="271"/>
      <c r="G7" s="263"/>
      <c r="H7" s="271"/>
      <c r="I7" s="271"/>
      <c r="J7" s="80" t="s">
        <v>167</v>
      </c>
      <c r="K7" s="80" t="s">
        <v>168</v>
      </c>
      <c r="L7" s="80" t="s">
        <v>169</v>
      </c>
      <c r="M7" s="80">
        <v>39</v>
      </c>
      <c r="N7" s="271"/>
      <c r="O7" s="271"/>
      <c r="P7" s="325"/>
      <c r="Q7" s="325"/>
      <c r="R7" s="325"/>
      <c r="S7" s="325"/>
      <c r="T7" s="258"/>
      <c r="U7" s="259"/>
      <c r="V7" s="259"/>
      <c r="W7" s="259"/>
      <c r="X7" s="259"/>
      <c r="Y7" s="259"/>
      <c r="Z7" s="259"/>
      <c r="AA7" s="327"/>
      <c r="AB7" s="259"/>
      <c r="AC7" s="325"/>
      <c r="AD7" s="327"/>
      <c r="AE7" s="327"/>
      <c r="AF7" s="327"/>
      <c r="AG7" s="335"/>
      <c r="AH7" s="337"/>
      <c r="AI7" s="337"/>
      <c r="AJ7" s="332"/>
    </row>
    <row r="8" spans="1:36" ht="35.1" customHeight="1" x14ac:dyDescent="0.25">
      <c r="A8" s="1"/>
      <c r="B8" s="288"/>
      <c r="C8" s="263"/>
      <c r="D8" s="263"/>
      <c r="E8" s="263"/>
      <c r="F8" s="272" t="s">
        <v>280</v>
      </c>
      <c r="G8" s="263"/>
      <c r="H8" s="272" t="s">
        <v>93</v>
      </c>
      <c r="I8" s="272" t="s">
        <v>93</v>
      </c>
      <c r="J8" s="80" t="s">
        <v>165</v>
      </c>
      <c r="K8" s="80" t="s">
        <v>166</v>
      </c>
      <c r="L8" s="80" t="s">
        <v>143</v>
      </c>
      <c r="M8" s="80">
        <v>36</v>
      </c>
      <c r="N8" s="272" t="s">
        <v>97</v>
      </c>
      <c r="O8" s="272" t="s">
        <v>113</v>
      </c>
      <c r="P8" s="328" t="s">
        <v>170</v>
      </c>
      <c r="Q8" s="328" t="s">
        <v>171</v>
      </c>
      <c r="R8" s="328" t="s">
        <v>101</v>
      </c>
      <c r="S8" s="328" t="s">
        <v>172</v>
      </c>
      <c r="T8" s="258"/>
      <c r="U8" s="273">
        <f>SUM(V8:AA8)</f>
        <v>1122073</v>
      </c>
      <c r="V8" s="273">
        <v>1122073</v>
      </c>
      <c r="W8" s="273">
        <v>0</v>
      </c>
      <c r="X8" s="273">
        <v>0</v>
      </c>
      <c r="Y8" s="273">
        <v>0</v>
      </c>
      <c r="Z8" s="273">
        <v>0</v>
      </c>
      <c r="AA8" s="329">
        <v>0</v>
      </c>
      <c r="AB8" s="273">
        <v>198013</v>
      </c>
      <c r="AC8" s="328" t="s">
        <v>104</v>
      </c>
      <c r="AD8" s="329">
        <v>0</v>
      </c>
      <c r="AE8" s="329">
        <f>V8</f>
        <v>1122073</v>
      </c>
      <c r="AF8" s="329">
        <v>0</v>
      </c>
      <c r="AG8" s="339"/>
      <c r="AH8" s="337"/>
      <c r="AI8" s="337"/>
      <c r="AJ8" s="332"/>
    </row>
    <row r="9" spans="1:36" ht="44.1" customHeight="1" x14ac:dyDescent="0.25">
      <c r="A9" s="1"/>
      <c r="B9" s="288"/>
      <c r="C9" s="263"/>
      <c r="D9" s="263"/>
      <c r="E9" s="263"/>
      <c r="F9" s="271"/>
      <c r="G9" s="263"/>
      <c r="H9" s="271"/>
      <c r="I9" s="271"/>
      <c r="J9" s="80" t="s">
        <v>167</v>
      </c>
      <c r="K9" s="80" t="s">
        <v>168</v>
      </c>
      <c r="L9" s="80" t="s">
        <v>169</v>
      </c>
      <c r="M9" s="80">
        <v>36</v>
      </c>
      <c r="N9" s="271"/>
      <c r="O9" s="271"/>
      <c r="P9" s="325"/>
      <c r="Q9" s="325"/>
      <c r="R9" s="325"/>
      <c r="S9" s="325"/>
      <c r="T9" s="258"/>
      <c r="U9" s="259"/>
      <c r="V9" s="259"/>
      <c r="W9" s="259"/>
      <c r="X9" s="259"/>
      <c r="Y9" s="259"/>
      <c r="Z9" s="259"/>
      <c r="AA9" s="327"/>
      <c r="AB9" s="259"/>
      <c r="AC9" s="325"/>
      <c r="AD9" s="327"/>
      <c r="AE9" s="327"/>
      <c r="AF9" s="327"/>
      <c r="AG9" s="335"/>
      <c r="AH9" s="337"/>
      <c r="AI9" s="337"/>
      <c r="AJ9" s="332"/>
    </row>
    <row r="10" spans="1:36" ht="32.1" customHeight="1" x14ac:dyDescent="0.25">
      <c r="A10" s="1"/>
      <c r="B10" s="288"/>
      <c r="C10" s="263"/>
      <c r="D10" s="263"/>
      <c r="E10" s="263"/>
      <c r="F10" s="272" t="s">
        <v>173</v>
      </c>
      <c r="G10" s="263"/>
      <c r="H10" s="272" t="s">
        <v>93</v>
      </c>
      <c r="I10" s="272" t="s">
        <v>93</v>
      </c>
      <c r="J10" s="80" t="s">
        <v>165</v>
      </c>
      <c r="K10" s="80" t="s">
        <v>166</v>
      </c>
      <c r="L10" s="80" t="s">
        <v>143</v>
      </c>
      <c r="M10" s="80">
        <v>87</v>
      </c>
      <c r="N10" s="272" t="s">
        <v>97</v>
      </c>
      <c r="O10" s="272" t="s">
        <v>123</v>
      </c>
      <c r="P10" s="328" t="s">
        <v>170</v>
      </c>
      <c r="Q10" s="328" t="s">
        <v>171</v>
      </c>
      <c r="R10" s="328" t="s">
        <v>101</v>
      </c>
      <c r="S10" s="328" t="s">
        <v>172</v>
      </c>
      <c r="T10" s="258"/>
      <c r="U10" s="273">
        <f>SUM(V10:AA10)</f>
        <v>1635635</v>
      </c>
      <c r="V10" s="273">
        <v>1635635</v>
      </c>
      <c r="W10" s="273">
        <v>0</v>
      </c>
      <c r="X10" s="273">
        <v>0</v>
      </c>
      <c r="Y10" s="273">
        <v>0</v>
      </c>
      <c r="Z10" s="273">
        <v>0</v>
      </c>
      <c r="AA10" s="329">
        <v>0</v>
      </c>
      <c r="AB10" s="273">
        <v>336745</v>
      </c>
      <c r="AC10" s="328" t="s">
        <v>104</v>
      </c>
      <c r="AD10" s="329">
        <v>0</v>
      </c>
      <c r="AE10" s="329">
        <f>V10</f>
        <v>1635635</v>
      </c>
      <c r="AF10" s="329">
        <v>0</v>
      </c>
      <c r="AG10" s="328"/>
      <c r="AH10" s="337"/>
      <c r="AI10" s="337"/>
      <c r="AJ10" s="332"/>
    </row>
    <row r="11" spans="1:36" ht="45.6" customHeight="1" thickBot="1" x14ac:dyDescent="0.3">
      <c r="A11" s="1"/>
      <c r="B11" s="289"/>
      <c r="C11" s="238"/>
      <c r="D11" s="238"/>
      <c r="E11" s="238"/>
      <c r="F11" s="238"/>
      <c r="G11" s="238"/>
      <c r="H11" s="238"/>
      <c r="I11" s="238"/>
      <c r="J11" s="82" t="s">
        <v>167</v>
      </c>
      <c r="K11" s="82" t="s">
        <v>168</v>
      </c>
      <c r="L11" s="82" t="s">
        <v>169</v>
      </c>
      <c r="M11" s="82">
        <v>87</v>
      </c>
      <c r="N11" s="238"/>
      <c r="O11" s="238"/>
      <c r="P11" s="248"/>
      <c r="Q11" s="248"/>
      <c r="R11" s="248"/>
      <c r="S11" s="248"/>
      <c r="T11" s="240"/>
      <c r="U11" s="240"/>
      <c r="V11" s="240"/>
      <c r="W11" s="240"/>
      <c r="X11" s="240"/>
      <c r="Y11" s="240"/>
      <c r="Z11" s="240"/>
      <c r="AA11" s="330"/>
      <c r="AB11" s="240"/>
      <c r="AC11" s="248"/>
      <c r="AD11" s="330"/>
      <c r="AE11" s="330"/>
      <c r="AF11" s="330"/>
      <c r="AG11" s="248"/>
      <c r="AH11" s="338"/>
      <c r="AI11" s="338"/>
      <c r="AJ11" s="333"/>
    </row>
    <row r="12" spans="1:36" ht="57.6" customHeight="1" x14ac:dyDescent="0.25">
      <c r="A12" s="1"/>
      <c r="B12" s="287" t="s">
        <v>174</v>
      </c>
      <c r="C12" s="237" t="s">
        <v>175</v>
      </c>
      <c r="D12" s="237" t="s">
        <v>281</v>
      </c>
      <c r="E12" s="237" t="s">
        <v>162</v>
      </c>
      <c r="F12" s="237" t="s">
        <v>176</v>
      </c>
      <c r="G12" s="237" t="s">
        <v>164</v>
      </c>
      <c r="H12" s="237" t="s">
        <v>93</v>
      </c>
      <c r="I12" s="237" t="s">
        <v>93</v>
      </c>
      <c r="J12" s="78" t="s">
        <v>177</v>
      </c>
      <c r="K12" s="78" t="s">
        <v>179</v>
      </c>
      <c r="L12" s="78" t="s">
        <v>181</v>
      </c>
      <c r="M12" s="78">
        <v>10</v>
      </c>
      <c r="N12" s="237" t="s">
        <v>97</v>
      </c>
      <c r="O12" s="237" t="s">
        <v>112</v>
      </c>
      <c r="P12" s="247" t="s">
        <v>170</v>
      </c>
      <c r="Q12" s="247" t="s">
        <v>171</v>
      </c>
      <c r="R12" s="247" t="s">
        <v>101</v>
      </c>
      <c r="S12" s="247" t="s">
        <v>172</v>
      </c>
      <c r="T12" s="239">
        <f>SUM(U12:U13)</f>
        <v>637500</v>
      </c>
      <c r="U12" s="239">
        <f>SUM(V12:AA12)</f>
        <v>637500</v>
      </c>
      <c r="V12" s="239">
        <v>637500</v>
      </c>
      <c r="W12" s="239">
        <v>0</v>
      </c>
      <c r="X12" s="239">
        <v>0</v>
      </c>
      <c r="Y12" s="239">
        <v>0</v>
      </c>
      <c r="Z12" s="239">
        <v>0</v>
      </c>
      <c r="AA12" s="326">
        <v>0</v>
      </c>
      <c r="AB12" s="239">
        <v>112500</v>
      </c>
      <c r="AC12" s="326" t="s">
        <v>104</v>
      </c>
      <c r="AD12" s="326">
        <v>0</v>
      </c>
      <c r="AE12" s="326">
        <f>V12</f>
        <v>637500</v>
      </c>
      <c r="AF12" s="326">
        <v>0</v>
      </c>
      <c r="AG12" s="334"/>
      <c r="AH12" s="336">
        <v>45292</v>
      </c>
      <c r="AI12" s="336">
        <v>45352</v>
      </c>
      <c r="AJ12" s="331">
        <v>45301</v>
      </c>
    </row>
    <row r="13" spans="1:36" ht="69.95" customHeight="1" thickBot="1" x14ac:dyDescent="0.3">
      <c r="A13" s="1"/>
      <c r="B13" s="289"/>
      <c r="C13" s="238"/>
      <c r="D13" s="238"/>
      <c r="E13" s="238"/>
      <c r="F13" s="238"/>
      <c r="G13" s="238"/>
      <c r="H13" s="238"/>
      <c r="I13" s="238"/>
      <c r="J13" s="82" t="s">
        <v>178</v>
      </c>
      <c r="K13" s="82" t="s">
        <v>180</v>
      </c>
      <c r="L13" s="82" t="s">
        <v>182</v>
      </c>
      <c r="M13" s="82">
        <v>10</v>
      </c>
      <c r="N13" s="238"/>
      <c r="O13" s="238"/>
      <c r="P13" s="248"/>
      <c r="Q13" s="248"/>
      <c r="R13" s="248"/>
      <c r="S13" s="248"/>
      <c r="T13" s="240"/>
      <c r="U13" s="240"/>
      <c r="V13" s="240"/>
      <c r="W13" s="240"/>
      <c r="X13" s="240"/>
      <c r="Y13" s="240"/>
      <c r="Z13" s="240"/>
      <c r="AA13" s="330"/>
      <c r="AB13" s="240"/>
      <c r="AC13" s="330"/>
      <c r="AD13" s="330"/>
      <c r="AE13" s="330"/>
      <c r="AF13" s="330"/>
      <c r="AG13" s="340"/>
      <c r="AH13" s="338"/>
      <c r="AI13" s="338"/>
      <c r="AJ13" s="333"/>
    </row>
    <row r="14" spans="1:36" ht="45" customHeight="1" x14ac:dyDescent="0.25">
      <c r="A14" s="1"/>
      <c r="B14" s="288" t="s">
        <v>188</v>
      </c>
      <c r="C14" s="263" t="s">
        <v>189</v>
      </c>
      <c r="D14" s="237" t="s">
        <v>281</v>
      </c>
      <c r="E14" s="237" t="s">
        <v>162</v>
      </c>
      <c r="F14" s="263" t="s">
        <v>183</v>
      </c>
      <c r="G14" s="263" t="s">
        <v>215</v>
      </c>
      <c r="H14" s="263" t="s">
        <v>93</v>
      </c>
      <c r="I14" s="263" t="s">
        <v>93</v>
      </c>
      <c r="J14" s="79" t="s">
        <v>184</v>
      </c>
      <c r="K14" s="79" t="s">
        <v>185</v>
      </c>
      <c r="L14" s="79" t="s">
        <v>182</v>
      </c>
      <c r="M14" s="79">
        <v>32</v>
      </c>
      <c r="N14" s="263" t="s">
        <v>97</v>
      </c>
      <c r="O14" s="263" t="s">
        <v>112</v>
      </c>
      <c r="P14" s="344" t="s">
        <v>170</v>
      </c>
      <c r="Q14" s="344" t="s">
        <v>171</v>
      </c>
      <c r="R14" s="344" t="s">
        <v>101</v>
      </c>
      <c r="S14" s="344" t="s">
        <v>172</v>
      </c>
      <c r="T14" s="239">
        <f>SUM(U14:U15)</f>
        <v>398167</v>
      </c>
      <c r="U14" s="258">
        <f>SUM(V14:AA14)</f>
        <v>398167</v>
      </c>
      <c r="V14" s="258">
        <v>398167</v>
      </c>
      <c r="W14" s="258">
        <v>0</v>
      </c>
      <c r="X14" s="258">
        <v>0</v>
      </c>
      <c r="Y14" s="258">
        <v>0</v>
      </c>
      <c r="Z14" s="258">
        <v>0</v>
      </c>
      <c r="AA14" s="343">
        <v>0</v>
      </c>
      <c r="AB14" s="258">
        <v>70265</v>
      </c>
      <c r="AC14" s="343" t="s">
        <v>104</v>
      </c>
      <c r="AD14" s="343">
        <v>0</v>
      </c>
      <c r="AE14" s="343">
        <f>V14</f>
        <v>398167</v>
      </c>
      <c r="AF14" s="343">
        <v>0</v>
      </c>
      <c r="AG14" s="345"/>
      <c r="AH14" s="337">
        <v>45292</v>
      </c>
      <c r="AI14" s="337">
        <v>45352</v>
      </c>
      <c r="AJ14" s="341">
        <v>45302</v>
      </c>
    </row>
    <row r="15" spans="1:36" ht="45" customHeight="1" thickBot="1" x14ac:dyDescent="0.3">
      <c r="A15" s="1"/>
      <c r="B15" s="289"/>
      <c r="C15" s="238"/>
      <c r="D15" s="238"/>
      <c r="E15" s="238"/>
      <c r="F15" s="238"/>
      <c r="G15" s="238"/>
      <c r="H15" s="271"/>
      <c r="I15" s="271"/>
      <c r="J15" s="80" t="s">
        <v>186</v>
      </c>
      <c r="K15" s="80" t="s">
        <v>187</v>
      </c>
      <c r="L15" s="80" t="s">
        <v>169</v>
      </c>
      <c r="M15" s="80">
        <v>32</v>
      </c>
      <c r="N15" s="271"/>
      <c r="O15" s="271"/>
      <c r="P15" s="325"/>
      <c r="Q15" s="325"/>
      <c r="R15" s="325"/>
      <c r="S15" s="325"/>
      <c r="T15" s="240"/>
      <c r="U15" s="259"/>
      <c r="V15" s="259"/>
      <c r="W15" s="259"/>
      <c r="X15" s="259"/>
      <c r="Y15" s="259"/>
      <c r="Z15" s="259"/>
      <c r="AA15" s="327"/>
      <c r="AB15" s="259"/>
      <c r="AC15" s="327"/>
      <c r="AD15" s="327"/>
      <c r="AE15" s="327"/>
      <c r="AF15" s="327"/>
      <c r="AG15" s="340"/>
      <c r="AH15" s="338"/>
      <c r="AI15" s="338"/>
      <c r="AJ15" s="342"/>
    </row>
    <row r="16" spans="1:36" ht="56.1" customHeight="1" x14ac:dyDescent="0.25">
      <c r="A16" s="1"/>
      <c r="B16" s="287" t="s">
        <v>200</v>
      </c>
      <c r="C16" s="237" t="s">
        <v>201</v>
      </c>
      <c r="D16" s="237" t="s">
        <v>281</v>
      </c>
      <c r="E16" s="237" t="s">
        <v>162</v>
      </c>
      <c r="F16" s="237" t="s">
        <v>190</v>
      </c>
      <c r="G16" s="237" t="s">
        <v>164</v>
      </c>
      <c r="H16" s="237" t="s">
        <v>93</v>
      </c>
      <c r="I16" s="237" t="s">
        <v>93</v>
      </c>
      <c r="J16" s="78" t="s">
        <v>177</v>
      </c>
      <c r="K16" s="78" t="s">
        <v>179</v>
      </c>
      <c r="L16" s="78" t="s">
        <v>181</v>
      </c>
      <c r="M16" s="78">
        <v>2</v>
      </c>
      <c r="N16" s="237" t="s">
        <v>97</v>
      </c>
      <c r="O16" s="237" t="s">
        <v>113</v>
      </c>
      <c r="P16" s="247" t="s">
        <v>170</v>
      </c>
      <c r="Q16" s="247" t="s">
        <v>171</v>
      </c>
      <c r="R16" s="247" t="s">
        <v>101</v>
      </c>
      <c r="S16" s="247" t="s">
        <v>172</v>
      </c>
      <c r="T16" s="239">
        <f>SUM(U16:U23)</f>
        <v>1774416</v>
      </c>
      <c r="U16" s="239">
        <f>SUM(V16:AA16)</f>
        <v>80750</v>
      </c>
      <c r="V16" s="239">
        <v>80750</v>
      </c>
      <c r="W16" s="239">
        <v>0</v>
      </c>
      <c r="X16" s="239">
        <v>0</v>
      </c>
      <c r="Y16" s="239">
        <v>0</v>
      </c>
      <c r="Z16" s="239">
        <v>0</v>
      </c>
      <c r="AA16" s="326">
        <v>0</v>
      </c>
      <c r="AB16" s="239">
        <v>14250</v>
      </c>
      <c r="AC16" s="326" t="s">
        <v>104</v>
      </c>
      <c r="AD16" s="326">
        <v>0</v>
      </c>
      <c r="AE16" s="326">
        <f>V16</f>
        <v>80750</v>
      </c>
      <c r="AF16" s="326">
        <v>0</v>
      </c>
      <c r="AG16" s="334"/>
      <c r="AH16" s="336">
        <v>45383</v>
      </c>
      <c r="AI16" s="336">
        <v>45444</v>
      </c>
      <c r="AJ16" s="331">
        <v>45390</v>
      </c>
    </row>
    <row r="17" spans="1:36" ht="71.099999999999994" customHeight="1" x14ac:dyDescent="0.25">
      <c r="A17" s="1"/>
      <c r="B17" s="288"/>
      <c r="C17" s="263"/>
      <c r="D17" s="263"/>
      <c r="E17" s="263"/>
      <c r="F17" s="271"/>
      <c r="G17" s="263"/>
      <c r="H17" s="271"/>
      <c r="I17" s="271"/>
      <c r="J17" s="80" t="s">
        <v>178</v>
      </c>
      <c r="K17" s="80" t="s">
        <v>180</v>
      </c>
      <c r="L17" s="80" t="s">
        <v>182</v>
      </c>
      <c r="M17" s="80">
        <v>2</v>
      </c>
      <c r="N17" s="271"/>
      <c r="O17" s="271"/>
      <c r="P17" s="325"/>
      <c r="Q17" s="325"/>
      <c r="R17" s="325"/>
      <c r="S17" s="325"/>
      <c r="T17" s="263"/>
      <c r="U17" s="259"/>
      <c r="V17" s="259"/>
      <c r="W17" s="259"/>
      <c r="X17" s="259"/>
      <c r="Y17" s="259"/>
      <c r="Z17" s="259"/>
      <c r="AA17" s="327"/>
      <c r="AB17" s="259"/>
      <c r="AC17" s="327"/>
      <c r="AD17" s="327"/>
      <c r="AE17" s="327"/>
      <c r="AF17" s="327"/>
      <c r="AG17" s="335"/>
      <c r="AH17" s="337"/>
      <c r="AI17" s="337"/>
      <c r="AJ17" s="332"/>
    </row>
    <row r="18" spans="1:36" ht="59.45" customHeight="1" x14ac:dyDescent="0.25">
      <c r="A18" s="1"/>
      <c r="B18" s="288"/>
      <c r="C18" s="263"/>
      <c r="D18" s="263"/>
      <c r="E18" s="263"/>
      <c r="F18" s="272" t="s">
        <v>191</v>
      </c>
      <c r="G18" s="263"/>
      <c r="H18" s="272" t="s">
        <v>93</v>
      </c>
      <c r="I18" s="272" t="s">
        <v>93</v>
      </c>
      <c r="J18" s="79" t="s">
        <v>177</v>
      </c>
      <c r="K18" s="79" t="s">
        <v>179</v>
      </c>
      <c r="L18" s="79" t="s">
        <v>181</v>
      </c>
      <c r="M18" s="79">
        <v>10</v>
      </c>
      <c r="N18" s="263" t="s">
        <v>97</v>
      </c>
      <c r="O18" s="263" t="s">
        <v>98</v>
      </c>
      <c r="P18" s="344" t="s">
        <v>170</v>
      </c>
      <c r="Q18" s="344" t="s">
        <v>171</v>
      </c>
      <c r="R18" s="344" t="s">
        <v>101</v>
      </c>
      <c r="S18" s="344" t="s">
        <v>172</v>
      </c>
      <c r="T18" s="263"/>
      <c r="U18" s="273">
        <f>SUM(V18:AA18)</f>
        <v>425000</v>
      </c>
      <c r="V18" s="273">
        <v>425000</v>
      </c>
      <c r="W18" s="273">
        <v>0</v>
      </c>
      <c r="X18" s="273">
        <v>0</v>
      </c>
      <c r="Y18" s="273">
        <v>0</v>
      </c>
      <c r="Z18" s="273">
        <v>0</v>
      </c>
      <c r="AA18" s="329">
        <v>0</v>
      </c>
      <c r="AB18" s="273">
        <v>75000</v>
      </c>
      <c r="AC18" s="329" t="s">
        <v>104</v>
      </c>
      <c r="AD18" s="329">
        <v>0</v>
      </c>
      <c r="AE18" s="329">
        <f>V18</f>
        <v>425000</v>
      </c>
      <c r="AF18" s="329">
        <v>0</v>
      </c>
      <c r="AG18" s="339"/>
      <c r="AH18" s="337"/>
      <c r="AI18" s="337"/>
      <c r="AJ18" s="332"/>
    </row>
    <row r="19" spans="1:36" ht="69" customHeight="1" x14ac:dyDescent="0.25">
      <c r="A19" s="1"/>
      <c r="B19" s="288"/>
      <c r="C19" s="263"/>
      <c r="D19" s="263"/>
      <c r="E19" s="263"/>
      <c r="F19" s="271"/>
      <c r="G19" s="263"/>
      <c r="H19" s="271"/>
      <c r="I19" s="271"/>
      <c r="J19" s="80" t="s">
        <v>178</v>
      </c>
      <c r="K19" s="80" t="s">
        <v>180</v>
      </c>
      <c r="L19" s="80" t="s">
        <v>182</v>
      </c>
      <c r="M19" s="79">
        <v>10</v>
      </c>
      <c r="N19" s="271"/>
      <c r="O19" s="271"/>
      <c r="P19" s="325"/>
      <c r="Q19" s="325"/>
      <c r="R19" s="325"/>
      <c r="S19" s="325"/>
      <c r="T19" s="263"/>
      <c r="U19" s="259"/>
      <c r="V19" s="259"/>
      <c r="W19" s="259"/>
      <c r="X19" s="259"/>
      <c r="Y19" s="259"/>
      <c r="Z19" s="259"/>
      <c r="AA19" s="327"/>
      <c r="AB19" s="259"/>
      <c r="AC19" s="327"/>
      <c r="AD19" s="327"/>
      <c r="AE19" s="327"/>
      <c r="AF19" s="327"/>
      <c r="AG19" s="335"/>
      <c r="AH19" s="337"/>
      <c r="AI19" s="337"/>
      <c r="AJ19" s="332"/>
    </row>
    <row r="20" spans="1:36" ht="59.45" customHeight="1" x14ac:dyDescent="0.25">
      <c r="A20" s="1"/>
      <c r="B20" s="288"/>
      <c r="C20" s="263"/>
      <c r="D20" s="263"/>
      <c r="E20" s="263"/>
      <c r="F20" s="272" t="s">
        <v>192</v>
      </c>
      <c r="G20" s="263"/>
      <c r="H20" s="272" t="s">
        <v>93</v>
      </c>
      <c r="I20" s="272" t="s">
        <v>93</v>
      </c>
      <c r="J20" s="79" t="s">
        <v>177</v>
      </c>
      <c r="K20" s="79" t="s">
        <v>179</v>
      </c>
      <c r="L20" s="79" t="s">
        <v>181</v>
      </c>
      <c r="M20" s="79">
        <v>15</v>
      </c>
      <c r="N20" s="263" t="s">
        <v>97</v>
      </c>
      <c r="O20" s="263" t="s">
        <v>112</v>
      </c>
      <c r="P20" s="344" t="s">
        <v>170</v>
      </c>
      <c r="Q20" s="344" t="s">
        <v>171</v>
      </c>
      <c r="R20" s="344" t="s">
        <v>101</v>
      </c>
      <c r="S20" s="344" t="s">
        <v>172</v>
      </c>
      <c r="T20" s="263"/>
      <c r="U20" s="273">
        <f>SUM(V20:AA20)</f>
        <v>716166</v>
      </c>
      <c r="V20" s="273">
        <v>716166</v>
      </c>
      <c r="W20" s="273">
        <v>0</v>
      </c>
      <c r="X20" s="273">
        <v>0</v>
      </c>
      <c r="Y20" s="273">
        <v>0</v>
      </c>
      <c r="Z20" s="273">
        <v>0</v>
      </c>
      <c r="AA20" s="329">
        <v>0</v>
      </c>
      <c r="AB20" s="273">
        <v>126324</v>
      </c>
      <c r="AC20" s="329" t="s">
        <v>104</v>
      </c>
      <c r="AD20" s="329">
        <v>0</v>
      </c>
      <c r="AE20" s="329">
        <f>V20</f>
        <v>716166</v>
      </c>
      <c r="AF20" s="329">
        <v>0</v>
      </c>
      <c r="AG20" s="339"/>
      <c r="AH20" s="337"/>
      <c r="AI20" s="337"/>
      <c r="AJ20" s="332"/>
    </row>
    <row r="21" spans="1:36" ht="67.5" customHeight="1" x14ac:dyDescent="0.25">
      <c r="A21" s="1"/>
      <c r="B21" s="288"/>
      <c r="C21" s="263"/>
      <c r="D21" s="263"/>
      <c r="E21" s="263"/>
      <c r="F21" s="271"/>
      <c r="G21" s="263"/>
      <c r="H21" s="271"/>
      <c r="I21" s="271"/>
      <c r="J21" s="80" t="s">
        <v>178</v>
      </c>
      <c r="K21" s="80" t="s">
        <v>180</v>
      </c>
      <c r="L21" s="80" t="s">
        <v>182</v>
      </c>
      <c r="M21" s="79">
        <v>15</v>
      </c>
      <c r="N21" s="271"/>
      <c r="O21" s="271"/>
      <c r="P21" s="325"/>
      <c r="Q21" s="325"/>
      <c r="R21" s="325"/>
      <c r="S21" s="325"/>
      <c r="T21" s="263"/>
      <c r="U21" s="259"/>
      <c r="V21" s="259"/>
      <c r="W21" s="259"/>
      <c r="X21" s="259"/>
      <c r="Y21" s="259"/>
      <c r="Z21" s="259"/>
      <c r="AA21" s="327"/>
      <c r="AB21" s="259"/>
      <c r="AC21" s="327"/>
      <c r="AD21" s="327"/>
      <c r="AE21" s="327"/>
      <c r="AF21" s="327"/>
      <c r="AG21" s="335"/>
      <c r="AH21" s="337"/>
      <c r="AI21" s="337"/>
      <c r="AJ21" s="332"/>
    </row>
    <row r="22" spans="1:36" ht="63.95" customHeight="1" x14ac:dyDescent="0.25">
      <c r="A22" s="1"/>
      <c r="B22" s="288"/>
      <c r="C22" s="263"/>
      <c r="D22" s="263"/>
      <c r="E22" s="263"/>
      <c r="F22" s="272" t="s">
        <v>199</v>
      </c>
      <c r="G22" s="263"/>
      <c r="H22" s="272" t="s">
        <v>93</v>
      </c>
      <c r="I22" s="272" t="s">
        <v>93</v>
      </c>
      <c r="J22" s="79" t="s">
        <v>194</v>
      </c>
      <c r="K22" s="79" t="s">
        <v>195</v>
      </c>
      <c r="L22" s="79" t="s">
        <v>196</v>
      </c>
      <c r="M22" s="79">
        <v>28</v>
      </c>
      <c r="N22" s="263" t="s">
        <v>97</v>
      </c>
      <c r="O22" s="263" t="s">
        <v>112</v>
      </c>
      <c r="P22" s="344" t="s">
        <v>170</v>
      </c>
      <c r="Q22" s="344" t="s">
        <v>171</v>
      </c>
      <c r="R22" s="344" t="s">
        <v>101</v>
      </c>
      <c r="S22" s="344" t="s">
        <v>172</v>
      </c>
      <c r="T22" s="263"/>
      <c r="U22" s="273">
        <f>SUM(V22:AA22)</f>
        <v>552500</v>
      </c>
      <c r="V22" s="273">
        <v>552500</v>
      </c>
      <c r="W22" s="273">
        <v>0</v>
      </c>
      <c r="X22" s="273">
        <v>0</v>
      </c>
      <c r="Y22" s="273">
        <v>0</v>
      </c>
      <c r="Z22" s="273">
        <v>0</v>
      </c>
      <c r="AA22" s="329">
        <v>0</v>
      </c>
      <c r="AB22" s="273">
        <v>97500</v>
      </c>
      <c r="AC22" s="329" t="s">
        <v>104</v>
      </c>
      <c r="AD22" s="329">
        <v>0</v>
      </c>
      <c r="AE22" s="329">
        <f>V22</f>
        <v>552500</v>
      </c>
      <c r="AF22" s="329">
        <v>0</v>
      </c>
      <c r="AG22" s="339"/>
      <c r="AH22" s="337"/>
      <c r="AI22" s="337"/>
      <c r="AJ22" s="332"/>
    </row>
    <row r="23" spans="1:36" ht="68.099999999999994" customHeight="1" thickBot="1" x14ac:dyDescent="0.3">
      <c r="A23" s="1"/>
      <c r="B23" s="289"/>
      <c r="C23" s="238"/>
      <c r="D23" s="238"/>
      <c r="E23" s="238"/>
      <c r="F23" s="238"/>
      <c r="G23" s="238"/>
      <c r="H23" s="238"/>
      <c r="I23" s="238"/>
      <c r="J23" s="81" t="s">
        <v>197</v>
      </c>
      <c r="K23" s="81" t="s">
        <v>198</v>
      </c>
      <c r="L23" s="81" t="s">
        <v>182</v>
      </c>
      <c r="M23" s="81">
        <v>190</v>
      </c>
      <c r="N23" s="238"/>
      <c r="O23" s="238"/>
      <c r="P23" s="248"/>
      <c r="Q23" s="248"/>
      <c r="R23" s="248"/>
      <c r="S23" s="248"/>
      <c r="T23" s="238"/>
      <c r="U23" s="240"/>
      <c r="V23" s="240"/>
      <c r="W23" s="240"/>
      <c r="X23" s="240"/>
      <c r="Y23" s="240"/>
      <c r="Z23" s="240"/>
      <c r="AA23" s="330"/>
      <c r="AB23" s="240"/>
      <c r="AC23" s="330"/>
      <c r="AD23" s="330"/>
      <c r="AE23" s="330"/>
      <c r="AF23" s="330"/>
      <c r="AG23" s="340"/>
      <c r="AH23" s="338"/>
      <c r="AI23" s="338"/>
      <c r="AJ23" s="333"/>
    </row>
    <row r="24" spans="1:36" ht="62.1" customHeight="1" x14ac:dyDescent="0.25">
      <c r="A24" s="1"/>
      <c r="B24" s="287" t="s">
        <v>206</v>
      </c>
      <c r="C24" s="237" t="s">
        <v>209</v>
      </c>
      <c r="D24" s="237" t="s">
        <v>281</v>
      </c>
      <c r="E24" s="237" t="s">
        <v>162</v>
      </c>
      <c r="F24" s="237" t="s">
        <v>202</v>
      </c>
      <c r="G24" s="237" t="s">
        <v>164</v>
      </c>
      <c r="H24" s="237" t="s">
        <v>93</v>
      </c>
      <c r="I24" s="237" t="s">
        <v>93</v>
      </c>
      <c r="J24" s="78" t="s">
        <v>177</v>
      </c>
      <c r="K24" s="78" t="s">
        <v>179</v>
      </c>
      <c r="L24" s="78" t="s">
        <v>181</v>
      </c>
      <c r="M24" s="78">
        <v>40</v>
      </c>
      <c r="N24" s="237" t="s">
        <v>97</v>
      </c>
      <c r="O24" s="237" t="s">
        <v>123</v>
      </c>
      <c r="P24" s="247" t="s">
        <v>170</v>
      </c>
      <c r="Q24" s="247" t="s">
        <v>171</v>
      </c>
      <c r="R24" s="247" t="s">
        <v>101</v>
      </c>
      <c r="S24" s="247" t="s">
        <v>172</v>
      </c>
      <c r="T24" s="239">
        <f>SUM(U24:U31)</f>
        <v>4924959</v>
      </c>
      <c r="U24" s="239">
        <f>SUM(V24:AA24)</f>
        <v>2629959</v>
      </c>
      <c r="V24" s="239">
        <v>2629959</v>
      </c>
      <c r="W24" s="239">
        <v>0</v>
      </c>
      <c r="X24" s="239">
        <v>0</v>
      </c>
      <c r="Y24" s="239">
        <v>0</v>
      </c>
      <c r="Z24" s="239">
        <v>0</v>
      </c>
      <c r="AA24" s="326">
        <v>0</v>
      </c>
      <c r="AB24" s="239">
        <v>464111</v>
      </c>
      <c r="AC24" s="326" t="s">
        <v>104</v>
      </c>
      <c r="AD24" s="326">
        <v>0</v>
      </c>
      <c r="AE24" s="326">
        <f>V24</f>
        <v>2629959</v>
      </c>
      <c r="AF24" s="326">
        <v>0</v>
      </c>
      <c r="AG24" s="334"/>
      <c r="AH24" s="336">
        <v>45474</v>
      </c>
      <c r="AI24" s="336">
        <v>45536</v>
      </c>
      <c r="AJ24" s="331">
        <v>45495</v>
      </c>
    </row>
    <row r="25" spans="1:36" ht="69.599999999999994" customHeight="1" x14ac:dyDescent="0.25">
      <c r="A25" s="1"/>
      <c r="B25" s="288"/>
      <c r="C25" s="263"/>
      <c r="D25" s="263"/>
      <c r="E25" s="263"/>
      <c r="F25" s="271"/>
      <c r="G25" s="263"/>
      <c r="H25" s="271"/>
      <c r="I25" s="271"/>
      <c r="J25" s="80" t="s">
        <v>178</v>
      </c>
      <c r="K25" s="80" t="s">
        <v>180</v>
      </c>
      <c r="L25" s="80" t="s">
        <v>182</v>
      </c>
      <c r="M25" s="80">
        <v>40</v>
      </c>
      <c r="N25" s="263"/>
      <c r="O25" s="263"/>
      <c r="P25" s="344"/>
      <c r="Q25" s="344"/>
      <c r="R25" s="344"/>
      <c r="S25" s="344"/>
      <c r="T25" s="263"/>
      <c r="U25" s="259"/>
      <c r="V25" s="259"/>
      <c r="W25" s="259"/>
      <c r="X25" s="259"/>
      <c r="Y25" s="259"/>
      <c r="Z25" s="259"/>
      <c r="AA25" s="327"/>
      <c r="AB25" s="259"/>
      <c r="AC25" s="327"/>
      <c r="AD25" s="327"/>
      <c r="AE25" s="327"/>
      <c r="AF25" s="327"/>
      <c r="AG25" s="335"/>
      <c r="AH25" s="337"/>
      <c r="AI25" s="337"/>
      <c r="AJ25" s="332"/>
    </row>
    <row r="26" spans="1:36" ht="57" customHeight="1" x14ac:dyDescent="0.25">
      <c r="A26" s="1"/>
      <c r="B26" s="288"/>
      <c r="C26" s="263"/>
      <c r="D26" s="263"/>
      <c r="E26" s="263"/>
      <c r="F26" s="272" t="s">
        <v>203</v>
      </c>
      <c r="G26" s="263"/>
      <c r="H26" s="272" t="s">
        <v>93</v>
      </c>
      <c r="I26" s="272" t="s">
        <v>93</v>
      </c>
      <c r="J26" s="79" t="s">
        <v>177</v>
      </c>
      <c r="K26" s="79" t="s">
        <v>179</v>
      </c>
      <c r="L26" s="79" t="s">
        <v>181</v>
      </c>
      <c r="M26" s="79">
        <v>10</v>
      </c>
      <c r="N26" s="272" t="s">
        <v>97</v>
      </c>
      <c r="O26" s="272" t="s">
        <v>98</v>
      </c>
      <c r="P26" s="328" t="s">
        <v>170</v>
      </c>
      <c r="Q26" s="328" t="s">
        <v>171</v>
      </c>
      <c r="R26" s="328" t="s">
        <v>101</v>
      </c>
      <c r="S26" s="328" t="s">
        <v>172</v>
      </c>
      <c r="T26" s="263"/>
      <c r="U26" s="273">
        <f>SUM(V26:AA26)</f>
        <v>700000</v>
      </c>
      <c r="V26" s="273">
        <v>700000</v>
      </c>
      <c r="W26" s="273">
        <v>0</v>
      </c>
      <c r="X26" s="273">
        <v>0</v>
      </c>
      <c r="Y26" s="273">
        <v>0</v>
      </c>
      <c r="Z26" s="273">
        <v>0</v>
      </c>
      <c r="AA26" s="329">
        <v>0</v>
      </c>
      <c r="AB26" s="273">
        <v>123530</v>
      </c>
      <c r="AC26" s="329" t="s">
        <v>104</v>
      </c>
      <c r="AD26" s="329">
        <v>0</v>
      </c>
      <c r="AE26" s="329">
        <f>V26</f>
        <v>700000</v>
      </c>
      <c r="AF26" s="329">
        <v>0</v>
      </c>
      <c r="AG26" s="339"/>
      <c r="AH26" s="337"/>
      <c r="AI26" s="337"/>
      <c r="AJ26" s="332"/>
    </row>
    <row r="27" spans="1:36" ht="69.599999999999994" customHeight="1" x14ac:dyDescent="0.25">
      <c r="A27" s="1"/>
      <c r="B27" s="288"/>
      <c r="C27" s="263"/>
      <c r="D27" s="263"/>
      <c r="E27" s="263"/>
      <c r="F27" s="271"/>
      <c r="G27" s="263"/>
      <c r="H27" s="271"/>
      <c r="I27" s="271"/>
      <c r="J27" s="80" t="s">
        <v>178</v>
      </c>
      <c r="K27" s="80" t="s">
        <v>180</v>
      </c>
      <c r="L27" s="80" t="s">
        <v>182</v>
      </c>
      <c r="M27" s="80">
        <v>10</v>
      </c>
      <c r="N27" s="271"/>
      <c r="O27" s="271"/>
      <c r="P27" s="325"/>
      <c r="Q27" s="325"/>
      <c r="R27" s="325"/>
      <c r="S27" s="325"/>
      <c r="T27" s="263"/>
      <c r="U27" s="259"/>
      <c r="V27" s="259"/>
      <c r="W27" s="259"/>
      <c r="X27" s="259"/>
      <c r="Y27" s="259"/>
      <c r="Z27" s="259"/>
      <c r="AA27" s="327"/>
      <c r="AB27" s="259"/>
      <c r="AC27" s="327"/>
      <c r="AD27" s="327"/>
      <c r="AE27" s="327"/>
      <c r="AF27" s="327"/>
      <c r="AG27" s="335"/>
      <c r="AH27" s="337"/>
      <c r="AI27" s="337"/>
      <c r="AJ27" s="332"/>
    </row>
    <row r="28" spans="1:36" ht="57" customHeight="1" x14ac:dyDescent="0.25">
      <c r="A28" s="1"/>
      <c r="B28" s="288"/>
      <c r="C28" s="263"/>
      <c r="D28" s="263"/>
      <c r="E28" s="263"/>
      <c r="F28" s="272" t="s">
        <v>204</v>
      </c>
      <c r="G28" s="263"/>
      <c r="H28" s="272" t="s">
        <v>93</v>
      </c>
      <c r="I28" s="272" t="s">
        <v>93</v>
      </c>
      <c r="J28" s="79" t="s">
        <v>177</v>
      </c>
      <c r="K28" s="79" t="s">
        <v>179</v>
      </c>
      <c r="L28" s="79" t="s">
        <v>181</v>
      </c>
      <c r="M28" s="79">
        <v>30</v>
      </c>
      <c r="N28" s="272" t="s">
        <v>97</v>
      </c>
      <c r="O28" s="272" t="s">
        <v>98</v>
      </c>
      <c r="P28" s="328" t="s">
        <v>170</v>
      </c>
      <c r="Q28" s="328" t="s">
        <v>171</v>
      </c>
      <c r="R28" s="328" t="s">
        <v>101</v>
      </c>
      <c r="S28" s="328" t="s">
        <v>172</v>
      </c>
      <c r="T28" s="263"/>
      <c r="U28" s="273">
        <f t="shared" ref="U28" si="0">SUM(V28:AA28)</f>
        <v>1595000</v>
      </c>
      <c r="V28" s="273">
        <v>1595000</v>
      </c>
      <c r="W28" s="273">
        <v>0</v>
      </c>
      <c r="X28" s="273">
        <v>0</v>
      </c>
      <c r="Y28" s="273">
        <v>0</v>
      </c>
      <c r="Z28" s="273">
        <v>0</v>
      </c>
      <c r="AA28" s="329">
        <v>0</v>
      </c>
      <c r="AB28" s="273">
        <v>281471</v>
      </c>
      <c r="AC28" s="329" t="s">
        <v>104</v>
      </c>
      <c r="AD28" s="329">
        <v>0</v>
      </c>
      <c r="AE28" s="329">
        <f t="shared" ref="AE28:AE40" si="1">V28</f>
        <v>1595000</v>
      </c>
      <c r="AF28" s="329">
        <v>0</v>
      </c>
      <c r="AG28" s="339"/>
      <c r="AH28" s="337"/>
      <c r="AI28" s="337"/>
      <c r="AJ28" s="332"/>
    </row>
    <row r="29" spans="1:36" ht="66" customHeight="1" x14ac:dyDescent="0.25">
      <c r="A29" s="1"/>
      <c r="B29" s="288"/>
      <c r="C29" s="263"/>
      <c r="D29" s="263"/>
      <c r="E29" s="263"/>
      <c r="F29" s="263"/>
      <c r="G29" s="263"/>
      <c r="H29" s="263"/>
      <c r="I29" s="263"/>
      <c r="J29" s="80" t="s">
        <v>178</v>
      </c>
      <c r="K29" s="80" t="s">
        <v>180</v>
      </c>
      <c r="L29" s="80" t="s">
        <v>182</v>
      </c>
      <c r="M29" s="80">
        <v>30</v>
      </c>
      <c r="N29" s="263"/>
      <c r="O29" s="263"/>
      <c r="P29" s="344"/>
      <c r="Q29" s="344"/>
      <c r="R29" s="344"/>
      <c r="S29" s="344"/>
      <c r="T29" s="263"/>
      <c r="U29" s="258"/>
      <c r="V29" s="258"/>
      <c r="W29" s="258"/>
      <c r="X29" s="258"/>
      <c r="Y29" s="258"/>
      <c r="Z29" s="258"/>
      <c r="AA29" s="343"/>
      <c r="AB29" s="258"/>
      <c r="AC29" s="343"/>
      <c r="AD29" s="343"/>
      <c r="AE29" s="343"/>
      <c r="AF29" s="343"/>
      <c r="AG29" s="345"/>
      <c r="AH29" s="337"/>
      <c r="AI29" s="337"/>
      <c r="AJ29" s="332"/>
    </row>
    <row r="30" spans="1:36" ht="68.099999999999994" customHeight="1" x14ac:dyDescent="0.25">
      <c r="A30" s="1"/>
      <c r="B30" s="288"/>
      <c r="C30" s="263"/>
      <c r="D30" s="263"/>
      <c r="E30" s="263"/>
      <c r="F30" s="263"/>
      <c r="G30" s="263"/>
      <c r="H30" s="263"/>
      <c r="I30" s="263"/>
      <c r="J30" s="79" t="s">
        <v>194</v>
      </c>
      <c r="K30" s="79" t="s">
        <v>195</v>
      </c>
      <c r="L30" s="79" t="s">
        <v>196</v>
      </c>
      <c r="M30" s="79">
        <v>10</v>
      </c>
      <c r="N30" s="263"/>
      <c r="O30" s="263"/>
      <c r="P30" s="344"/>
      <c r="Q30" s="344"/>
      <c r="R30" s="344"/>
      <c r="S30" s="344"/>
      <c r="T30" s="263"/>
      <c r="U30" s="258"/>
      <c r="V30" s="258"/>
      <c r="W30" s="258"/>
      <c r="X30" s="258"/>
      <c r="Y30" s="258"/>
      <c r="Z30" s="258"/>
      <c r="AA30" s="343"/>
      <c r="AB30" s="258"/>
      <c r="AC30" s="343"/>
      <c r="AD30" s="343"/>
      <c r="AE30" s="343"/>
      <c r="AF30" s="343"/>
      <c r="AG30" s="345"/>
      <c r="AH30" s="337"/>
      <c r="AI30" s="337"/>
      <c r="AJ30" s="332"/>
    </row>
    <row r="31" spans="1:36" ht="65.45" customHeight="1" thickBot="1" x14ac:dyDescent="0.3">
      <c r="A31" s="1"/>
      <c r="B31" s="289"/>
      <c r="C31" s="238"/>
      <c r="D31" s="238"/>
      <c r="E31" s="238"/>
      <c r="F31" s="238"/>
      <c r="G31" s="238"/>
      <c r="H31" s="238"/>
      <c r="I31" s="238"/>
      <c r="J31" s="81" t="s">
        <v>197</v>
      </c>
      <c r="K31" s="81" t="s">
        <v>198</v>
      </c>
      <c r="L31" s="81" t="s">
        <v>182</v>
      </c>
      <c r="M31" s="81">
        <v>10</v>
      </c>
      <c r="N31" s="238"/>
      <c r="O31" s="238"/>
      <c r="P31" s="248"/>
      <c r="Q31" s="248"/>
      <c r="R31" s="248"/>
      <c r="S31" s="248"/>
      <c r="T31" s="238"/>
      <c r="U31" s="240"/>
      <c r="V31" s="240"/>
      <c r="W31" s="240"/>
      <c r="X31" s="240"/>
      <c r="Y31" s="240"/>
      <c r="Z31" s="240"/>
      <c r="AA31" s="330"/>
      <c r="AB31" s="240"/>
      <c r="AC31" s="330"/>
      <c r="AD31" s="330"/>
      <c r="AE31" s="330"/>
      <c r="AF31" s="330"/>
      <c r="AG31" s="340"/>
      <c r="AH31" s="338"/>
      <c r="AI31" s="338"/>
      <c r="AJ31" s="333"/>
    </row>
    <row r="32" spans="1:36" ht="45" customHeight="1" x14ac:dyDescent="0.25">
      <c r="A32" s="1"/>
      <c r="B32" s="288" t="s">
        <v>207</v>
      </c>
      <c r="C32" s="263" t="s">
        <v>211</v>
      </c>
      <c r="D32" s="263" t="s">
        <v>281</v>
      </c>
      <c r="E32" s="263" t="s">
        <v>162</v>
      </c>
      <c r="F32" s="263" t="s">
        <v>205</v>
      </c>
      <c r="G32" s="263" t="s">
        <v>215</v>
      </c>
      <c r="H32" s="263" t="s">
        <v>93</v>
      </c>
      <c r="I32" s="263" t="s">
        <v>93</v>
      </c>
      <c r="J32" s="79" t="s">
        <v>184</v>
      </c>
      <c r="K32" s="79" t="s">
        <v>185</v>
      </c>
      <c r="L32" s="79" t="s">
        <v>182</v>
      </c>
      <c r="M32" s="79">
        <v>20</v>
      </c>
      <c r="N32" s="263" t="s">
        <v>97</v>
      </c>
      <c r="O32" s="263" t="s">
        <v>112</v>
      </c>
      <c r="P32" s="344" t="s">
        <v>170</v>
      </c>
      <c r="Q32" s="344" t="s">
        <v>171</v>
      </c>
      <c r="R32" s="344" t="s">
        <v>101</v>
      </c>
      <c r="S32" s="344" t="s">
        <v>172</v>
      </c>
      <c r="T32" s="258">
        <f>U32</f>
        <v>784167</v>
      </c>
      <c r="U32" s="258">
        <f t="shared" ref="U32" si="2">SUM(V32:AA32)</f>
        <v>784167</v>
      </c>
      <c r="V32" s="258">
        <v>784167</v>
      </c>
      <c r="W32" s="258">
        <v>0</v>
      </c>
      <c r="X32" s="258">
        <v>0</v>
      </c>
      <c r="Y32" s="258">
        <v>0</v>
      </c>
      <c r="Z32" s="258">
        <v>0</v>
      </c>
      <c r="AA32" s="343">
        <v>0</v>
      </c>
      <c r="AB32" s="258">
        <v>138383</v>
      </c>
      <c r="AC32" s="343" t="s">
        <v>104</v>
      </c>
      <c r="AD32" s="343">
        <v>0</v>
      </c>
      <c r="AE32" s="343">
        <f t="shared" ref="AE32" si="3">V32</f>
        <v>784167</v>
      </c>
      <c r="AF32" s="343">
        <v>0</v>
      </c>
      <c r="AG32" s="345"/>
      <c r="AH32" s="337">
        <v>45474</v>
      </c>
      <c r="AI32" s="337">
        <v>45536</v>
      </c>
      <c r="AJ32" s="331">
        <v>45495</v>
      </c>
    </row>
    <row r="33" spans="1:36" ht="45" customHeight="1" thickBot="1" x14ac:dyDescent="0.3">
      <c r="A33" s="1"/>
      <c r="B33" s="289"/>
      <c r="C33" s="238"/>
      <c r="D33" s="238"/>
      <c r="E33" s="238"/>
      <c r="F33" s="238"/>
      <c r="G33" s="238"/>
      <c r="H33" s="238"/>
      <c r="I33" s="238"/>
      <c r="J33" s="82" t="s">
        <v>186</v>
      </c>
      <c r="K33" s="82" t="s">
        <v>187</v>
      </c>
      <c r="L33" s="82" t="s">
        <v>169</v>
      </c>
      <c r="M33" s="82">
        <v>33</v>
      </c>
      <c r="N33" s="238"/>
      <c r="O33" s="238"/>
      <c r="P33" s="248"/>
      <c r="Q33" s="248"/>
      <c r="R33" s="248"/>
      <c r="S33" s="248"/>
      <c r="T33" s="238"/>
      <c r="U33" s="240"/>
      <c r="V33" s="240"/>
      <c r="W33" s="240"/>
      <c r="X33" s="240"/>
      <c r="Y33" s="240"/>
      <c r="Z33" s="240"/>
      <c r="AA33" s="330"/>
      <c r="AB33" s="240"/>
      <c r="AC33" s="330"/>
      <c r="AD33" s="330"/>
      <c r="AE33" s="330"/>
      <c r="AF33" s="330"/>
      <c r="AG33" s="340"/>
      <c r="AH33" s="338"/>
      <c r="AI33" s="338"/>
      <c r="AJ33" s="333"/>
    </row>
    <row r="34" spans="1:36" ht="42.95" customHeight="1" x14ac:dyDescent="0.25">
      <c r="A34" s="1"/>
      <c r="B34" s="287" t="s">
        <v>208</v>
      </c>
      <c r="C34" s="237" t="s">
        <v>216</v>
      </c>
      <c r="D34" s="237" t="s">
        <v>281</v>
      </c>
      <c r="E34" s="237" t="s">
        <v>162</v>
      </c>
      <c r="F34" s="237" t="s">
        <v>212</v>
      </c>
      <c r="G34" s="272" t="s">
        <v>215</v>
      </c>
      <c r="H34" s="237" t="s">
        <v>93</v>
      </c>
      <c r="I34" s="237" t="s">
        <v>93</v>
      </c>
      <c r="J34" s="78" t="s">
        <v>184</v>
      </c>
      <c r="K34" s="78" t="s">
        <v>185</v>
      </c>
      <c r="L34" s="78" t="s">
        <v>182</v>
      </c>
      <c r="M34" s="78">
        <v>40</v>
      </c>
      <c r="N34" s="237" t="s">
        <v>97</v>
      </c>
      <c r="O34" s="237" t="s">
        <v>123</v>
      </c>
      <c r="P34" s="247" t="s">
        <v>170</v>
      </c>
      <c r="Q34" s="247" t="s">
        <v>171</v>
      </c>
      <c r="R34" s="247" t="s">
        <v>101</v>
      </c>
      <c r="S34" s="247" t="s">
        <v>172</v>
      </c>
      <c r="T34" s="239">
        <f>U34</f>
        <v>980305</v>
      </c>
      <c r="U34" s="239">
        <f t="shared" ref="U34:U40" si="4">SUM(V34:AA34)</f>
        <v>980305</v>
      </c>
      <c r="V34" s="239">
        <v>980305</v>
      </c>
      <c r="W34" s="239">
        <v>0</v>
      </c>
      <c r="X34" s="239">
        <v>0</v>
      </c>
      <c r="Y34" s="239">
        <v>0</v>
      </c>
      <c r="Z34" s="239">
        <v>0</v>
      </c>
      <c r="AA34" s="326">
        <v>0</v>
      </c>
      <c r="AB34" s="239">
        <v>172995</v>
      </c>
      <c r="AC34" s="326" t="s">
        <v>104</v>
      </c>
      <c r="AD34" s="326">
        <v>0</v>
      </c>
      <c r="AE34" s="326">
        <f t="shared" si="1"/>
        <v>980305</v>
      </c>
      <c r="AF34" s="326">
        <v>0</v>
      </c>
      <c r="AG34" s="334"/>
      <c r="AH34" s="336">
        <v>45566</v>
      </c>
      <c r="AI34" s="336">
        <v>45627</v>
      </c>
      <c r="AJ34" s="346"/>
    </row>
    <row r="35" spans="1:36" ht="45.6" customHeight="1" thickBot="1" x14ac:dyDescent="0.3">
      <c r="A35" s="1"/>
      <c r="B35" s="289"/>
      <c r="C35" s="238"/>
      <c r="D35" s="238"/>
      <c r="E35" s="238"/>
      <c r="F35" s="238"/>
      <c r="G35" s="238"/>
      <c r="H35" s="238"/>
      <c r="I35" s="238"/>
      <c r="J35" s="82" t="s">
        <v>186</v>
      </c>
      <c r="K35" s="82" t="s">
        <v>187</v>
      </c>
      <c r="L35" s="82" t="s">
        <v>169</v>
      </c>
      <c r="M35" s="82">
        <v>40</v>
      </c>
      <c r="N35" s="238"/>
      <c r="O35" s="238"/>
      <c r="P35" s="248"/>
      <c r="Q35" s="248"/>
      <c r="R35" s="248"/>
      <c r="S35" s="248"/>
      <c r="T35" s="238"/>
      <c r="U35" s="240"/>
      <c r="V35" s="240"/>
      <c r="W35" s="240"/>
      <c r="X35" s="240"/>
      <c r="Y35" s="240"/>
      <c r="Z35" s="240"/>
      <c r="AA35" s="330"/>
      <c r="AB35" s="240"/>
      <c r="AC35" s="330"/>
      <c r="AD35" s="330"/>
      <c r="AE35" s="330"/>
      <c r="AF35" s="330"/>
      <c r="AG35" s="340"/>
      <c r="AH35" s="338"/>
      <c r="AI35" s="338"/>
      <c r="AJ35" s="347"/>
    </row>
    <row r="36" spans="1:36" ht="68.099999999999994" customHeight="1" x14ac:dyDescent="0.25">
      <c r="A36" s="1"/>
      <c r="B36" s="287" t="s">
        <v>217</v>
      </c>
      <c r="C36" s="237" t="s">
        <v>219</v>
      </c>
      <c r="D36" s="237" t="s">
        <v>281</v>
      </c>
      <c r="E36" s="237" t="s">
        <v>162</v>
      </c>
      <c r="F36" s="237" t="s">
        <v>193</v>
      </c>
      <c r="G36" s="237" t="s">
        <v>164</v>
      </c>
      <c r="H36" s="237" t="s">
        <v>93</v>
      </c>
      <c r="I36" s="237" t="s">
        <v>93</v>
      </c>
      <c r="J36" s="78" t="s">
        <v>194</v>
      </c>
      <c r="K36" s="78" t="s">
        <v>195</v>
      </c>
      <c r="L36" s="78" t="s">
        <v>181</v>
      </c>
      <c r="M36" s="78">
        <v>35</v>
      </c>
      <c r="N36" s="237" t="s">
        <v>97</v>
      </c>
      <c r="O36" s="237" t="s">
        <v>113</v>
      </c>
      <c r="P36" s="247" t="s">
        <v>170</v>
      </c>
      <c r="Q36" s="247" t="s">
        <v>171</v>
      </c>
      <c r="R36" s="247" t="s">
        <v>101</v>
      </c>
      <c r="S36" s="247" t="s">
        <v>172</v>
      </c>
      <c r="T36" s="239">
        <f>U36</f>
        <v>471339</v>
      </c>
      <c r="U36" s="239">
        <f>SUM(V36:AA36)</f>
        <v>471339</v>
      </c>
      <c r="V36" s="239">
        <v>471339</v>
      </c>
      <c r="W36" s="239">
        <v>0</v>
      </c>
      <c r="X36" s="239">
        <v>0</v>
      </c>
      <c r="Y36" s="239">
        <v>0</v>
      </c>
      <c r="Z36" s="239">
        <v>0</v>
      </c>
      <c r="AA36" s="326">
        <v>0</v>
      </c>
      <c r="AB36" s="239">
        <v>83178</v>
      </c>
      <c r="AC36" s="326" t="s">
        <v>104</v>
      </c>
      <c r="AD36" s="326">
        <v>0</v>
      </c>
      <c r="AE36" s="326">
        <f>V36</f>
        <v>471339</v>
      </c>
      <c r="AF36" s="326">
        <v>0</v>
      </c>
      <c r="AG36" s="334"/>
      <c r="AH36" s="336" t="s">
        <v>322</v>
      </c>
      <c r="AI36" s="336" t="s">
        <v>323</v>
      </c>
      <c r="AJ36" s="346"/>
    </row>
    <row r="37" spans="1:36" ht="66.599999999999994" customHeight="1" thickBot="1" x14ac:dyDescent="0.3">
      <c r="A37" s="1"/>
      <c r="B37" s="289"/>
      <c r="C37" s="238"/>
      <c r="D37" s="238"/>
      <c r="E37" s="238"/>
      <c r="F37" s="238"/>
      <c r="G37" s="238"/>
      <c r="H37" s="238"/>
      <c r="I37" s="238"/>
      <c r="J37" s="81" t="s">
        <v>197</v>
      </c>
      <c r="K37" s="81" t="s">
        <v>198</v>
      </c>
      <c r="L37" s="81" t="s">
        <v>182</v>
      </c>
      <c r="M37" s="81">
        <v>75</v>
      </c>
      <c r="N37" s="238"/>
      <c r="O37" s="238"/>
      <c r="P37" s="248"/>
      <c r="Q37" s="248"/>
      <c r="R37" s="248"/>
      <c r="S37" s="248"/>
      <c r="T37" s="238"/>
      <c r="U37" s="240"/>
      <c r="V37" s="240"/>
      <c r="W37" s="240"/>
      <c r="X37" s="240"/>
      <c r="Y37" s="240"/>
      <c r="Z37" s="240"/>
      <c r="AA37" s="330"/>
      <c r="AB37" s="240"/>
      <c r="AC37" s="330"/>
      <c r="AD37" s="330"/>
      <c r="AE37" s="330"/>
      <c r="AF37" s="330"/>
      <c r="AG37" s="340"/>
      <c r="AH37" s="338"/>
      <c r="AI37" s="338"/>
      <c r="AJ37" s="347"/>
    </row>
    <row r="38" spans="1:36" ht="40.5" customHeight="1" x14ac:dyDescent="0.25">
      <c r="A38" s="1"/>
      <c r="B38" s="288" t="s">
        <v>218</v>
      </c>
      <c r="C38" s="263" t="s">
        <v>210</v>
      </c>
      <c r="D38" s="263" t="s">
        <v>281</v>
      </c>
      <c r="E38" s="263" t="s">
        <v>162</v>
      </c>
      <c r="F38" s="263" t="s">
        <v>213</v>
      </c>
      <c r="G38" s="263" t="s">
        <v>164</v>
      </c>
      <c r="H38" s="263" t="s">
        <v>93</v>
      </c>
      <c r="I38" s="263" t="s">
        <v>93</v>
      </c>
      <c r="J38" s="79" t="s">
        <v>165</v>
      </c>
      <c r="K38" s="79" t="s">
        <v>166</v>
      </c>
      <c r="L38" s="79" t="s">
        <v>143</v>
      </c>
      <c r="M38" s="79">
        <v>35</v>
      </c>
      <c r="N38" s="263" t="s">
        <v>97</v>
      </c>
      <c r="O38" s="263" t="s">
        <v>98</v>
      </c>
      <c r="P38" s="344" t="s">
        <v>170</v>
      </c>
      <c r="Q38" s="344" t="s">
        <v>171</v>
      </c>
      <c r="R38" s="344" t="s">
        <v>101</v>
      </c>
      <c r="S38" s="344" t="s">
        <v>172</v>
      </c>
      <c r="T38" s="258">
        <f>U38</f>
        <v>1901092</v>
      </c>
      <c r="U38" s="258">
        <f t="shared" si="4"/>
        <v>1901092</v>
      </c>
      <c r="V38" s="258">
        <v>1901092</v>
      </c>
      <c r="W38" s="258">
        <v>0</v>
      </c>
      <c r="X38" s="258">
        <v>0</v>
      </c>
      <c r="Y38" s="258">
        <v>0</v>
      </c>
      <c r="Z38" s="258">
        <v>0</v>
      </c>
      <c r="AA38" s="343">
        <v>0</v>
      </c>
      <c r="AB38" s="258">
        <v>335487</v>
      </c>
      <c r="AC38" s="343" t="s">
        <v>104</v>
      </c>
      <c r="AD38" s="343">
        <v>0</v>
      </c>
      <c r="AE38" s="343">
        <f t="shared" si="1"/>
        <v>1901092</v>
      </c>
      <c r="AF38" s="343">
        <v>0</v>
      </c>
      <c r="AG38" s="345"/>
      <c r="AH38" s="337">
        <v>45931</v>
      </c>
      <c r="AI38" s="337">
        <v>45992</v>
      </c>
      <c r="AJ38" s="348"/>
    </row>
    <row r="39" spans="1:36" ht="54" customHeight="1" thickBot="1" x14ac:dyDescent="0.3">
      <c r="A39" s="1"/>
      <c r="B39" s="289"/>
      <c r="C39" s="238"/>
      <c r="D39" s="238"/>
      <c r="E39" s="238"/>
      <c r="F39" s="238"/>
      <c r="G39" s="238"/>
      <c r="H39" s="238"/>
      <c r="I39" s="238"/>
      <c r="J39" s="82" t="s">
        <v>167</v>
      </c>
      <c r="K39" s="82" t="s">
        <v>168</v>
      </c>
      <c r="L39" s="82" t="s">
        <v>169</v>
      </c>
      <c r="M39" s="82">
        <v>35</v>
      </c>
      <c r="N39" s="238"/>
      <c r="O39" s="238"/>
      <c r="P39" s="248"/>
      <c r="Q39" s="248"/>
      <c r="R39" s="248"/>
      <c r="S39" s="248"/>
      <c r="T39" s="238"/>
      <c r="U39" s="240"/>
      <c r="V39" s="240"/>
      <c r="W39" s="240"/>
      <c r="X39" s="240"/>
      <c r="Y39" s="240"/>
      <c r="Z39" s="240"/>
      <c r="AA39" s="330"/>
      <c r="AB39" s="240"/>
      <c r="AC39" s="330"/>
      <c r="AD39" s="330"/>
      <c r="AE39" s="330"/>
      <c r="AF39" s="330"/>
      <c r="AG39" s="340"/>
      <c r="AH39" s="338"/>
      <c r="AI39" s="338"/>
      <c r="AJ39" s="347"/>
    </row>
    <row r="40" spans="1:36" ht="60" customHeight="1" x14ac:dyDescent="0.25">
      <c r="A40" s="1"/>
      <c r="B40" s="288" t="s">
        <v>324</v>
      </c>
      <c r="C40" s="263" t="s">
        <v>325</v>
      </c>
      <c r="D40" s="237" t="s">
        <v>281</v>
      </c>
      <c r="E40" s="237" t="s">
        <v>162</v>
      </c>
      <c r="F40" s="263" t="s">
        <v>214</v>
      </c>
      <c r="G40" s="263" t="s">
        <v>164</v>
      </c>
      <c r="H40" s="263" t="s">
        <v>93</v>
      </c>
      <c r="I40" s="263" t="s">
        <v>93</v>
      </c>
      <c r="J40" s="78" t="s">
        <v>177</v>
      </c>
      <c r="K40" s="78" t="s">
        <v>179</v>
      </c>
      <c r="L40" s="78" t="s">
        <v>181</v>
      </c>
      <c r="M40" s="78">
        <v>40</v>
      </c>
      <c r="N40" s="237" t="s">
        <v>97</v>
      </c>
      <c r="O40" s="237" t="s">
        <v>123</v>
      </c>
      <c r="P40" s="247" t="s">
        <v>170</v>
      </c>
      <c r="Q40" s="247" t="s">
        <v>171</v>
      </c>
      <c r="R40" s="247" t="s">
        <v>101</v>
      </c>
      <c r="S40" s="247" t="s">
        <v>172</v>
      </c>
      <c r="T40" s="239">
        <f>U40</f>
        <v>548803</v>
      </c>
      <c r="U40" s="258">
        <f t="shared" si="4"/>
        <v>548803</v>
      </c>
      <c r="V40" s="258">
        <v>548803</v>
      </c>
      <c r="W40" s="258">
        <v>0</v>
      </c>
      <c r="X40" s="258">
        <v>0</v>
      </c>
      <c r="Y40" s="258">
        <v>0</v>
      </c>
      <c r="Z40" s="258">
        <v>0</v>
      </c>
      <c r="AA40" s="343">
        <v>0</v>
      </c>
      <c r="AB40" s="258">
        <v>1611697</v>
      </c>
      <c r="AC40" s="343" t="s">
        <v>104</v>
      </c>
      <c r="AD40" s="343">
        <v>0</v>
      </c>
      <c r="AE40" s="343">
        <f t="shared" si="1"/>
        <v>548803</v>
      </c>
      <c r="AF40" s="343">
        <v>0</v>
      </c>
      <c r="AG40" s="345"/>
      <c r="AH40" s="337">
        <v>46204</v>
      </c>
      <c r="AI40" s="337">
        <v>46266</v>
      </c>
      <c r="AJ40" s="348"/>
    </row>
    <row r="41" spans="1:36" ht="71.099999999999994" customHeight="1" thickBot="1" x14ac:dyDescent="0.3">
      <c r="A41" s="1"/>
      <c r="B41" s="289"/>
      <c r="C41" s="238"/>
      <c r="D41" s="238"/>
      <c r="E41" s="238"/>
      <c r="F41" s="238"/>
      <c r="G41" s="238"/>
      <c r="H41" s="238"/>
      <c r="I41" s="238"/>
      <c r="J41" s="82" t="s">
        <v>178</v>
      </c>
      <c r="K41" s="82" t="s">
        <v>180</v>
      </c>
      <c r="L41" s="82" t="s">
        <v>182</v>
      </c>
      <c r="M41" s="82">
        <v>40</v>
      </c>
      <c r="N41" s="238"/>
      <c r="O41" s="238"/>
      <c r="P41" s="248"/>
      <c r="Q41" s="248"/>
      <c r="R41" s="248"/>
      <c r="S41" s="248"/>
      <c r="T41" s="238"/>
      <c r="U41" s="240"/>
      <c r="V41" s="240"/>
      <c r="W41" s="240"/>
      <c r="X41" s="240"/>
      <c r="Y41" s="240"/>
      <c r="Z41" s="240"/>
      <c r="AA41" s="330"/>
      <c r="AB41" s="240"/>
      <c r="AC41" s="330"/>
      <c r="AD41" s="330"/>
      <c r="AE41" s="330"/>
      <c r="AF41" s="330"/>
      <c r="AG41" s="340"/>
      <c r="AH41" s="338"/>
      <c r="AI41" s="338"/>
      <c r="AJ41" s="347"/>
    </row>
    <row r="42" spans="1:36" x14ac:dyDescent="0.25">
      <c r="A42" s="1"/>
      <c r="B42" s="8" t="s">
        <v>23</v>
      </c>
      <c r="C42" s="9"/>
      <c r="D42" s="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9"/>
      <c r="B43" s="9" t="s">
        <v>73</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row>
    <row r="44" spans="1:36" x14ac:dyDescent="0.25">
      <c r="A44" s="14"/>
      <c r="B44" s="9" t="s">
        <v>74</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159" t="s">
        <v>24</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row>
  </sheetData>
  <mergeCells count="491">
    <mergeCell ref="AJ40:AJ41"/>
    <mergeCell ref="B48:AJ48"/>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AG34:AG35"/>
    <mergeCell ref="AH34:AH35"/>
    <mergeCell ref="AI34:AI35"/>
    <mergeCell ref="T34:T35"/>
    <mergeCell ref="Z36:Z37"/>
    <mergeCell ref="AA36:AA37"/>
    <mergeCell ref="AB36:AB37"/>
    <mergeCell ref="AC36:AC37"/>
    <mergeCell ref="R36:R37"/>
    <mergeCell ref="S36:S37"/>
    <mergeCell ref="T36:T37"/>
    <mergeCell ref="U36:U37"/>
    <mergeCell ref="V36:V37"/>
    <mergeCell ref="W36:W37"/>
    <mergeCell ref="Y34:Y35"/>
    <mergeCell ref="Z34:Z35"/>
    <mergeCell ref="O34:O35"/>
    <mergeCell ref="P34:P35"/>
    <mergeCell ref="Q34:Q35"/>
    <mergeCell ref="R34:R35"/>
    <mergeCell ref="S34:S35"/>
    <mergeCell ref="H36:H37"/>
    <mergeCell ref="I36:I37"/>
    <mergeCell ref="N36:N37"/>
    <mergeCell ref="O36:O37"/>
    <mergeCell ref="P36:P37"/>
    <mergeCell ref="Q36:Q37"/>
    <mergeCell ref="Y32:Y33"/>
    <mergeCell ref="Z32:Z33"/>
    <mergeCell ref="AA32:AA33"/>
    <mergeCell ref="AB32:AB33"/>
    <mergeCell ref="AC32:AC33"/>
    <mergeCell ref="R32:R33"/>
    <mergeCell ref="S32:S33"/>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T32:T33"/>
    <mergeCell ref="U32:U33"/>
    <mergeCell ref="V32:V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zoomScale="85" zoomScaleNormal="85" workbookViewId="0">
      <selection activeCell="Z26" sqref="Z26:Z29"/>
    </sheetView>
  </sheetViews>
  <sheetFormatPr defaultRowHeight="15" x14ac:dyDescent="0.25"/>
  <cols>
    <col min="1" max="1" width="5" customWidth="1"/>
    <col min="2" max="2" width="12.85546875" customWidth="1"/>
    <col min="3" max="3" width="17.85546875" customWidth="1"/>
    <col min="4" max="5" width="13.85546875" customWidth="1"/>
    <col min="6" max="6" width="18.140625" style="30" customWidth="1"/>
    <col min="7" max="7" width="32.140625" customWidth="1"/>
    <col min="8" max="8" width="14.85546875" style="27" customWidth="1"/>
    <col min="9" max="9" width="13.85546875" style="27"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140625" customWidth="1"/>
  </cols>
  <sheetData>
    <row r="1" spans="1:36" ht="14.45" customHeight="1" x14ac:dyDescent="0.25">
      <c r="A1" s="1"/>
      <c r="B1" s="156" t="s">
        <v>40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48" t="s">
        <v>0</v>
      </c>
      <c r="C3" s="148" t="s">
        <v>1</v>
      </c>
      <c r="D3" s="148" t="s">
        <v>28</v>
      </c>
      <c r="E3" s="148" t="s">
        <v>29</v>
      </c>
      <c r="F3" s="148" t="s">
        <v>30</v>
      </c>
      <c r="G3" s="148" t="s">
        <v>3</v>
      </c>
      <c r="H3" s="349" t="s">
        <v>4</v>
      </c>
      <c r="I3" s="349" t="s">
        <v>5</v>
      </c>
      <c r="J3" s="351" t="s">
        <v>6</v>
      </c>
      <c r="K3" s="352"/>
      <c r="L3" s="352"/>
      <c r="M3" s="353"/>
      <c r="N3" s="148" t="s">
        <v>47</v>
      </c>
      <c r="O3" s="148" t="s">
        <v>31</v>
      </c>
      <c r="P3" s="160" t="s">
        <v>42</v>
      </c>
      <c r="Q3" s="160" t="s">
        <v>32</v>
      </c>
      <c r="R3" s="160" t="s">
        <v>37</v>
      </c>
      <c r="S3" s="160" t="s">
        <v>33</v>
      </c>
      <c r="T3" s="148" t="s">
        <v>55</v>
      </c>
      <c r="U3" s="148" t="s">
        <v>57</v>
      </c>
      <c r="V3" s="351" t="s">
        <v>59</v>
      </c>
      <c r="W3" s="352"/>
      <c r="X3" s="352"/>
      <c r="Y3" s="352"/>
      <c r="Z3" s="352"/>
      <c r="AA3" s="353"/>
      <c r="AB3" s="148" t="s">
        <v>69</v>
      </c>
      <c r="AC3" s="160" t="s">
        <v>75</v>
      </c>
      <c r="AD3" s="354" t="s">
        <v>429</v>
      </c>
      <c r="AE3" s="355"/>
      <c r="AF3" s="356"/>
      <c r="AG3" s="148" t="s">
        <v>27</v>
      </c>
      <c r="AH3" s="148" t="s">
        <v>36</v>
      </c>
      <c r="AI3" s="148" t="s">
        <v>34</v>
      </c>
      <c r="AJ3" s="148" t="s">
        <v>35</v>
      </c>
    </row>
    <row r="4" spans="1:36" ht="168.95" customHeight="1" x14ac:dyDescent="0.25">
      <c r="A4" s="1"/>
      <c r="B4" s="149"/>
      <c r="C4" s="149"/>
      <c r="D4" s="149"/>
      <c r="E4" s="149"/>
      <c r="F4" s="149"/>
      <c r="G4" s="149"/>
      <c r="H4" s="350"/>
      <c r="I4" s="350"/>
      <c r="J4" s="3" t="s">
        <v>7</v>
      </c>
      <c r="K4" s="3" t="s">
        <v>8</v>
      </c>
      <c r="L4" s="3" t="s">
        <v>9</v>
      </c>
      <c r="M4" s="11" t="s">
        <v>10</v>
      </c>
      <c r="N4" s="149"/>
      <c r="O4" s="149"/>
      <c r="P4" s="161"/>
      <c r="Q4" s="161"/>
      <c r="R4" s="161"/>
      <c r="S4" s="161"/>
      <c r="T4" s="149"/>
      <c r="U4" s="149"/>
      <c r="V4" s="3" t="s">
        <v>61</v>
      </c>
      <c r="W4" s="3" t="s">
        <v>62</v>
      </c>
      <c r="X4" s="3" t="s">
        <v>15</v>
      </c>
      <c r="Y4" s="3" t="s">
        <v>63</v>
      </c>
      <c r="Z4" s="3" t="s">
        <v>60</v>
      </c>
      <c r="AA4" s="3" t="s">
        <v>25</v>
      </c>
      <c r="AB4" s="149"/>
      <c r="AC4" s="161"/>
      <c r="AD4" s="3" t="s">
        <v>16</v>
      </c>
      <c r="AE4" s="3" t="s">
        <v>17</v>
      </c>
      <c r="AF4" s="3" t="s">
        <v>26</v>
      </c>
      <c r="AG4" s="149"/>
      <c r="AH4" s="149"/>
      <c r="AI4" s="149"/>
      <c r="AJ4" s="149"/>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27.95" customHeight="1" x14ac:dyDescent="0.25">
      <c r="A6" s="35"/>
      <c r="B6" s="388" t="s">
        <v>129</v>
      </c>
      <c r="C6" s="391" t="s">
        <v>125</v>
      </c>
      <c r="D6" s="391" t="s">
        <v>126</v>
      </c>
      <c r="E6" s="394" t="s">
        <v>127</v>
      </c>
      <c r="F6" s="391" t="s">
        <v>130</v>
      </c>
      <c r="G6" s="391" t="s">
        <v>128</v>
      </c>
      <c r="H6" s="391" t="s">
        <v>93</v>
      </c>
      <c r="I6" s="391" t="s">
        <v>93</v>
      </c>
      <c r="J6" s="110" t="s">
        <v>141</v>
      </c>
      <c r="K6" s="110" t="s">
        <v>139</v>
      </c>
      <c r="L6" s="111" t="s">
        <v>140</v>
      </c>
      <c r="M6" s="112" t="s">
        <v>148</v>
      </c>
      <c r="N6" s="391" t="s">
        <v>153</v>
      </c>
      <c r="O6" s="397" t="s">
        <v>131</v>
      </c>
      <c r="P6" s="398" t="s">
        <v>138</v>
      </c>
      <c r="Q6" s="398" t="s">
        <v>100</v>
      </c>
      <c r="R6" s="398" t="s">
        <v>101</v>
      </c>
      <c r="S6" s="398" t="s">
        <v>102</v>
      </c>
      <c r="T6" s="357">
        <f>U6+U10+U14+U18</f>
        <v>0</v>
      </c>
      <c r="U6" s="365">
        <f>V6</f>
        <v>0</v>
      </c>
      <c r="V6" s="364">
        <v>0</v>
      </c>
      <c r="W6" s="364">
        <v>0</v>
      </c>
      <c r="X6" s="364">
        <v>0</v>
      </c>
      <c r="Y6" s="364">
        <v>0</v>
      </c>
      <c r="Z6" s="364">
        <v>0</v>
      </c>
      <c r="AA6" s="364">
        <v>0</v>
      </c>
      <c r="AB6" s="364">
        <v>0</v>
      </c>
      <c r="AC6" s="357" t="s">
        <v>137</v>
      </c>
      <c r="AD6" s="357">
        <v>0</v>
      </c>
      <c r="AE6" s="365">
        <f>V6+AB6</f>
        <v>0</v>
      </c>
      <c r="AF6" s="357">
        <v>0</v>
      </c>
      <c r="AG6" s="357">
        <v>0</v>
      </c>
      <c r="AH6" s="366" t="s">
        <v>220</v>
      </c>
      <c r="AI6" s="366" t="s">
        <v>221</v>
      </c>
      <c r="AJ6" s="369" t="s">
        <v>409</v>
      </c>
    </row>
    <row r="7" spans="1:36" s="27" customFormat="1" ht="24.6" customHeight="1" x14ac:dyDescent="0.25">
      <c r="A7" s="35"/>
      <c r="B7" s="389"/>
      <c r="C7" s="392"/>
      <c r="D7" s="392"/>
      <c r="E7" s="395"/>
      <c r="F7" s="392"/>
      <c r="G7" s="392"/>
      <c r="H7" s="392"/>
      <c r="I7" s="392"/>
      <c r="J7" s="110" t="s">
        <v>145</v>
      </c>
      <c r="K7" s="110" t="s">
        <v>142</v>
      </c>
      <c r="L7" s="111" t="s">
        <v>143</v>
      </c>
      <c r="M7" s="111" t="s">
        <v>144</v>
      </c>
      <c r="N7" s="392"/>
      <c r="O7" s="397"/>
      <c r="P7" s="370"/>
      <c r="Q7" s="370"/>
      <c r="R7" s="370"/>
      <c r="S7" s="370"/>
      <c r="T7" s="357"/>
      <c r="U7" s="365"/>
      <c r="V7" s="364"/>
      <c r="W7" s="364"/>
      <c r="X7" s="364"/>
      <c r="Y7" s="364"/>
      <c r="Z7" s="364"/>
      <c r="AA7" s="364"/>
      <c r="AB7" s="364"/>
      <c r="AC7" s="357"/>
      <c r="AD7" s="357"/>
      <c r="AE7" s="365"/>
      <c r="AF7" s="357"/>
      <c r="AG7" s="357"/>
      <c r="AH7" s="367"/>
      <c r="AI7" s="367"/>
      <c r="AJ7" s="370"/>
    </row>
    <row r="8" spans="1:36" s="27" customFormat="1" ht="25.5" customHeight="1" x14ac:dyDescent="0.25">
      <c r="A8" s="35"/>
      <c r="B8" s="389"/>
      <c r="C8" s="392"/>
      <c r="D8" s="392"/>
      <c r="E8" s="395"/>
      <c r="F8" s="392"/>
      <c r="G8" s="392"/>
      <c r="H8" s="392"/>
      <c r="I8" s="392"/>
      <c r="J8" s="110" t="s">
        <v>147</v>
      </c>
      <c r="K8" s="110" t="s">
        <v>146</v>
      </c>
      <c r="L8" s="111" t="s">
        <v>140</v>
      </c>
      <c r="M8" s="112" t="s">
        <v>148</v>
      </c>
      <c r="N8" s="392"/>
      <c r="O8" s="397"/>
      <c r="P8" s="370"/>
      <c r="Q8" s="370"/>
      <c r="R8" s="370"/>
      <c r="S8" s="370"/>
      <c r="T8" s="357"/>
      <c r="U8" s="365"/>
      <c r="V8" s="364"/>
      <c r="W8" s="364"/>
      <c r="X8" s="364"/>
      <c r="Y8" s="364"/>
      <c r="Z8" s="364"/>
      <c r="AA8" s="364"/>
      <c r="AB8" s="364"/>
      <c r="AC8" s="357"/>
      <c r="AD8" s="357"/>
      <c r="AE8" s="365"/>
      <c r="AF8" s="357"/>
      <c r="AG8" s="357"/>
      <c r="AH8" s="367"/>
      <c r="AI8" s="367"/>
      <c r="AJ8" s="370"/>
    </row>
    <row r="9" spans="1:36" s="27" customFormat="1" ht="40.5" customHeight="1" x14ac:dyDescent="0.25">
      <c r="A9" s="35"/>
      <c r="B9" s="389"/>
      <c r="C9" s="392"/>
      <c r="D9" s="392"/>
      <c r="E9" s="395"/>
      <c r="F9" s="393"/>
      <c r="G9" s="392"/>
      <c r="H9" s="393"/>
      <c r="I9" s="393"/>
      <c r="J9" s="110" t="s">
        <v>151</v>
      </c>
      <c r="K9" s="110" t="s">
        <v>149</v>
      </c>
      <c r="L9" s="111" t="s">
        <v>150</v>
      </c>
      <c r="M9" s="111" t="s">
        <v>152</v>
      </c>
      <c r="N9" s="393"/>
      <c r="O9" s="397"/>
      <c r="P9" s="371"/>
      <c r="Q9" s="371"/>
      <c r="R9" s="371"/>
      <c r="S9" s="371"/>
      <c r="T9" s="357"/>
      <c r="U9" s="365"/>
      <c r="V9" s="364"/>
      <c r="W9" s="364"/>
      <c r="X9" s="364"/>
      <c r="Y9" s="364"/>
      <c r="Z9" s="364"/>
      <c r="AA9" s="364"/>
      <c r="AB9" s="364"/>
      <c r="AC9" s="357"/>
      <c r="AD9" s="357"/>
      <c r="AE9" s="365"/>
      <c r="AF9" s="357"/>
      <c r="AG9" s="357"/>
      <c r="AH9" s="367"/>
      <c r="AI9" s="367"/>
      <c r="AJ9" s="370"/>
    </row>
    <row r="10" spans="1:36" s="27" customFormat="1" ht="30.95" customHeight="1" x14ac:dyDescent="0.25">
      <c r="A10" s="35"/>
      <c r="B10" s="389"/>
      <c r="C10" s="392"/>
      <c r="D10" s="392"/>
      <c r="E10" s="395"/>
      <c r="F10" s="391" t="s">
        <v>132</v>
      </c>
      <c r="G10" s="392"/>
      <c r="H10" s="391" t="s">
        <v>93</v>
      </c>
      <c r="I10" s="391" t="s">
        <v>93</v>
      </c>
      <c r="J10" s="110" t="s">
        <v>141</v>
      </c>
      <c r="K10" s="110" t="s">
        <v>139</v>
      </c>
      <c r="L10" s="111" t="s">
        <v>140</v>
      </c>
      <c r="M10" s="112" t="s">
        <v>154</v>
      </c>
      <c r="N10" s="391" t="s">
        <v>153</v>
      </c>
      <c r="O10" s="399" t="s">
        <v>133</v>
      </c>
      <c r="P10" s="398" t="s">
        <v>138</v>
      </c>
      <c r="Q10" s="398" t="s">
        <v>100</v>
      </c>
      <c r="R10" s="398" t="s">
        <v>101</v>
      </c>
      <c r="S10" s="398" t="s">
        <v>102</v>
      </c>
      <c r="T10" s="357"/>
      <c r="U10" s="365">
        <f t="shared" ref="U10" si="0">V10</f>
        <v>0</v>
      </c>
      <c r="V10" s="364">
        <v>0</v>
      </c>
      <c r="W10" s="364">
        <v>0</v>
      </c>
      <c r="X10" s="364">
        <v>0</v>
      </c>
      <c r="Y10" s="364">
        <v>0</v>
      </c>
      <c r="Z10" s="364">
        <v>0</v>
      </c>
      <c r="AA10" s="364">
        <v>0</v>
      </c>
      <c r="AB10" s="364">
        <v>0</v>
      </c>
      <c r="AC10" s="357" t="s">
        <v>137</v>
      </c>
      <c r="AD10" s="357">
        <v>0</v>
      </c>
      <c r="AE10" s="372">
        <f>U10</f>
        <v>0</v>
      </c>
      <c r="AF10" s="357">
        <v>0</v>
      </c>
      <c r="AG10" s="357">
        <v>0</v>
      </c>
      <c r="AH10" s="367"/>
      <c r="AI10" s="367"/>
      <c r="AJ10" s="370"/>
    </row>
    <row r="11" spans="1:36" s="27" customFormat="1" ht="26.1" customHeight="1" x14ac:dyDescent="0.25">
      <c r="A11" s="35"/>
      <c r="B11" s="389"/>
      <c r="C11" s="392"/>
      <c r="D11" s="392"/>
      <c r="E11" s="395"/>
      <c r="F11" s="392"/>
      <c r="G11" s="392"/>
      <c r="H11" s="392"/>
      <c r="I11" s="392"/>
      <c r="J11" s="110" t="s">
        <v>145</v>
      </c>
      <c r="K11" s="110" t="s">
        <v>142</v>
      </c>
      <c r="L11" s="111" t="s">
        <v>143</v>
      </c>
      <c r="M11" s="111" t="s">
        <v>155</v>
      </c>
      <c r="N11" s="392"/>
      <c r="O11" s="399"/>
      <c r="P11" s="370"/>
      <c r="Q11" s="370"/>
      <c r="R11" s="370"/>
      <c r="S11" s="370"/>
      <c r="T11" s="357"/>
      <c r="U11" s="365"/>
      <c r="V11" s="364"/>
      <c r="W11" s="364"/>
      <c r="X11" s="364"/>
      <c r="Y11" s="364"/>
      <c r="Z11" s="364"/>
      <c r="AA11" s="364"/>
      <c r="AB11" s="364"/>
      <c r="AC11" s="357"/>
      <c r="AD11" s="357"/>
      <c r="AE11" s="373"/>
      <c r="AF11" s="357"/>
      <c r="AG11" s="357"/>
      <c r="AH11" s="367"/>
      <c r="AI11" s="367"/>
      <c r="AJ11" s="370"/>
    </row>
    <row r="12" spans="1:36" s="27" customFormat="1" ht="33.6" customHeight="1" x14ac:dyDescent="0.25">
      <c r="A12" s="35"/>
      <c r="B12" s="389"/>
      <c r="C12" s="392"/>
      <c r="D12" s="392"/>
      <c r="E12" s="395"/>
      <c r="F12" s="392"/>
      <c r="G12" s="392"/>
      <c r="H12" s="392"/>
      <c r="I12" s="392"/>
      <c r="J12" s="110" t="s">
        <v>147</v>
      </c>
      <c r="K12" s="110" t="s">
        <v>146</v>
      </c>
      <c r="L12" s="111" t="s">
        <v>140</v>
      </c>
      <c r="M12" s="112" t="s">
        <v>154</v>
      </c>
      <c r="N12" s="392"/>
      <c r="O12" s="399"/>
      <c r="P12" s="370"/>
      <c r="Q12" s="370"/>
      <c r="R12" s="370"/>
      <c r="S12" s="370"/>
      <c r="T12" s="357"/>
      <c r="U12" s="365"/>
      <c r="V12" s="364"/>
      <c r="W12" s="364"/>
      <c r="X12" s="364"/>
      <c r="Y12" s="364"/>
      <c r="Z12" s="364"/>
      <c r="AA12" s="364"/>
      <c r="AB12" s="364"/>
      <c r="AC12" s="357"/>
      <c r="AD12" s="357"/>
      <c r="AE12" s="373"/>
      <c r="AF12" s="357"/>
      <c r="AG12" s="357"/>
      <c r="AH12" s="367"/>
      <c r="AI12" s="367"/>
      <c r="AJ12" s="370"/>
    </row>
    <row r="13" spans="1:36" s="27" customFormat="1" ht="42.6" customHeight="1" x14ac:dyDescent="0.25">
      <c r="A13" s="35"/>
      <c r="B13" s="389"/>
      <c r="C13" s="392"/>
      <c r="D13" s="392"/>
      <c r="E13" s="395"/>
      <c r="F13" s="393"/>
      <c r="G13" s="392"/>
      <c r="H13" s="393"/>
      <c r="I13" s="393"/>
      <c r="J13" s="110" t="s">
        <v>151</v>
      </c>
      <c r="K13" s="110" t="s">
        <v>149</v>
      </c>
      <c r="L13" s="111" t="s">
        <v>150</v>
      </c>
      <c r="M13" s="112" t="s">
        <v>156</v>
      </c>
      <c r="N13" s="393"/>
      <c r="O13" s="399"/>
      <c r="P13" s="371"/>
      <c r="Q13" s="371"/>
      <c r="R13" s="371"/>
      <c r="S13" s="371"/>
      <c r="T13" s="357"/>
      <c r="U13" s="365"/>
      <c r="V13" s="364"/>
      <c r="W13" s="364"/>
      <c r="X13" s="364"/>
      <c r="Y13" s="364"/>
      <c r="Z13" s="364"/>
      <c r="AA13" s="364"/>
      <c r="AB13" s="364"/>
      <c r="AC13" s="357"/>
      <c r="AD13" s="357"/>
      <c r="AE13" s="374"/>
      <c r="AF13" s="357"/>
      <c r="AG13" s="357"/>
      <c r="AH13" s="367"/>
      <c r="AI13" s="367"/>
      <c r="AJ13" s="370"/>
    </row>
    <row r="14" spans="1:36" s="27" customFormat="1" ht="29.1" customHeight="1" x14ac:dyDescent="0.25">
      <c r="A14" s="37"/>
      <c r="B14" s="389"/>
      <c r="C14" s="392"/>
      <c r="D14" s="392"/>
      <c r="E14" s="395"/>
      <c r="F14" s="391" t="s">
        <v>134</v>
      </c>
      <c r="G14" s="392"/>
      <c r="H14" s="391" t="s">
        <v>93</v>
      </c>
      <c r="I14" s="391" t="s">
        <v>93</v>
      </c>
      <c r="J14" s="110" t="s">
        <v>141</v>
      </c>
      <c r="K14" s="110" t="s">
        <v>139</v>
      </c>
      <c r="L14" s="111" t="s">
        <v>140</v>
      </c>
      <c r="M14" s="112" t="s">
        <v>148</v>
      </c>
      <c r="N14" s="391" t="s">
        <v>153</v>
      </c>
      <c r="O14" s="399" t="s">
        <v>135</v>
      </c>
      <c r="P14" s="398" t="s">
        <v>138</v>
      </c>
      <c r="Q14" s="398" t="s">
        <v>100</v>
      </c>
      <c r="R14" s="398" t="s">
        <v>101</v>
      </c>
      <c r="S14" s="398" t="s">
        <v>102</v>
      </c>
      <c r="T14" s="357"/>
      <c r="U14" s="365">
        <f t="shared" ref="U14" si="1">V14</f>
        <v>0</v>
      </c>
      <c r="V14" s="364">
        <v>0</v>
      </c>
      <c r="W14" s="364">
        <v>0</v>
      </c>
      <c r="X14" s="364">
        <v>0</v>
      </c>
      <c r="Y14" s="364">
        <v>0</v>
      </c>
      <c r="Z14" s="364">
        <v>0</v>
      </c>
      <c r="AA14" s="364">
        <v>0</v>
      </c>
      <c r="AB14" s="364">
        <v>0</v>
      </c>
      <c r="AC14" s="357" t="s">
        <v>137</v>
      </c>
      <c r="AD14" s="357">
        <v>0</v>
      </c>
      <c r="AE14" s="372">
        <f>U14</f>
        <v>0</v>
      </c>
      <c r="AF14" s="357">
        <v>0</v>
      </c>
      <c r="AG14" s="357">
        <v>0</v>
      </c>
      <c r="AH14" s="367"/>
      <c r="AI14" s="367"/>
      <c r="AJ14" s="370"/>
    </row>
    <row r="15" spans="1:36" s="27" customFormat="1" ht="33" customHeight="1" x14ac:dyDescent="0.25">
      <c r="A15" s="37"/>
      <c r="B15" s="389"/>
      <c r="C15" s="392"/>
      <c r="D15" s="392"/>
      <c r="E15" s="395"/>
      <c r="F15" s="392"/>
      <c r="G15" s="392"/>
      <c r="H15" s="392"/>
      <c r="I15" s="392"/>
      <c r="J15" s="110" t="s">
        <v>145</v>
      </c>
      <c r="K15" s="110" t="s">
        <v>142</v>
      </c>
      <c r="L15" s="111" t="s">
        <v>143</v>
      </c>
      <c r="M15" s="111" t="s">
        <v>157</v>
      </c>
      <c r="N15" s="392"/>
      <c r="O15" s="399"/>
      <c r="P15" s="370"/>
      <c r="Q15" s="370"/>
      <c r="R15" s="370"/>
      <c r="S15" s="370"/>
      <c r="T15" s="357"/>
      <c r="U15" s="365"/>
      <c r="V15" s="364"/>
      <c r="W15" s="364"/>
      <c r="X15" s="364"/>
      <c r="Y15" s="364"/>
      <c r="Z15" s="364"/>
      <c r="AA15" s="364"/>
      <c r="AB15" s="364"/>
      <c r="AC15" s="357"/>
      <c r="AD15" s="357"/>
      <c r="AE15" s="373"/>
      <c r="AF15" s="357"/>
      <c r="AG15" s="357"/>
      <c r="AH15" s="367"/>
      <c r="AI15" s="367"/>
      <c r="AJ15" s="370"/>
    </row>
    <row r="16" spans="1:36" s="27" customFormat="1" ht="35.450000000000003" customHeight="1" x14ac:dyDescent="0.25">
      <c r="A16" s="37"/>
      <c r="B16" s="389"/>
      <c r="C16" s="392"/>
      <c r="D16" s="392"/>
      <c r="E16" s="395"/>
      <c r="F16" s="392"/>
      <c r="G16" s="392"/>
      <c r="H16" s="392"/>
      <c r="I16" s="392"/>
      <c r="J16" s="110" t="s">
        <v>147</v>
      </c>
      <c r="K16" s="110" t="s">
        <v>146</v>
      </c>
      <c r="L16" s="111" t="s">
        <v>140</v>
      </c>
      <c r="M16" s="112" t="s">
        <v>148</v>
      </c>
      <c r="N16" s="392"/>
      <c r="O16" s="399"/>
      <c r="P16" s="370"/>
      <c r="Q16" s="370"/>
      <c r="R16" s="370"/>
      <c r="S16" s="370"/>
      <c r="T16" s="357"/>
      <c r="U16" s="365"/>
      <c r="V16" s="364"/>
      <c r="W16" s="364"/>
      <c r="X16" s="364"/>
      <c r="Y16" s="364"/>
      <c r="Z16" s="364"/>
      <c r="AA16" s="364"/>
      <c r="AB16" s="364"/>
      <c r="AC16" s="357"/>
      <c r="AD16" s="357"/>
      <c r="AE16" s="373"/>
      <c r="AF16" s="357"/>
      <c r="AG16" s="357"/>
      <c r="AH16" s="367"/>
      <c r="AI16" s="367"/>
      <c r="AJ16" s="370"/>
    </row>
    <row r="17" spans="1:36" s="27" customFormat="1" ht="38.450000000000003" customHeight="1" x14ac:dyDescent="0.25">
      <c r="A17" s="37"/>
      <c r="B17" s="389"/>
      <c r="C17" s="392"/>
      <c r="D17" s="392"/>
      <c r="E17" s="395"/>
      <c r="F17" s="393"/>
      <c r="G17" s="392"/>
      <c r="H17" s="393"/>
      <c r="I17" s="393"/>
      <c r="J17" s="110" t="s">
        <v>151</v>
      </c>
      <c r="K17" s="110" t="s">
        <v>149</v>
      </c>
      <c r="L17" s="111" t="s">
        <v>150</v>
      </c>
      <c r="M17" s="111" t="s">
        <v>152</v>
      </c>
      <c r="N17" s="393"/>
      <c r="O17" s="399"/>
      <c r="P17" s="371"/>
      <c r="Q17" s="371"/>
      <c r="R17" s="371"/>
      <c r="S17" s="371"/>
      <c r="T17" s="357"/>
      <c r="U17" s="365"/>
      <c r="V17" s="364"/>
      <c r="W17" s="364"/>
      <c r="X17" s="364"/>
      <c r="Y17" s="364"/>
      <c r="Z17" s="364"/>
      <c r="AA17" s="364"/>
      <c r="AB17" s="364"/>
      <c r="AC17" s="357"/>
      <c r="AD17" s="357"/>
      <c r="AE17" s="374"/>
      <c r="AF17" s="357"/>
      <c r="AG17" s="357"/>
      <c r="AH17" s="367"/>
      <c r="AI17" s="367"/>
      <c r="AJ17" s="370"/>
    </row>
    <row r="18" spans="1:36" s="27" customFormat="1" ht="30.6" customHeight="1" x14ac:dyDescent="0.25">
      <c r="A18" s="35"/>
      <c r="B18" s="389"/>
      <c r="C18" s="392"/>
      <c r="D18" s="392"/>
      <c r="E18" s="395"/>
      <c r="F18" s="391" t="s">
        <v>136</v>
      </c>
      <c r="G18" s="392"/>
      <c r="H18" s="391" t="s">
        <v>93</v>
      </c>
      <c r="I18" s="391" t="s">
        <v>93</v>
      </c>
      <c r="J18" s="110" t="s">
        <v>141</v>
      </c>
      <c r="K18" s="110" t="s">
        <v>139</v>
      </c>
      <c r="L18" s="111" t="s">
        <v>140</v>
      </c>
      <c r="M18" s="112" t="s">
        <v>148</v>
      </c>
      <c r="N18" s="391" t="s">
        <v>153</v>
      </c>
      <c r="O18" s="399" t="s">
        <v>159</v>
      </c>
      <c r="P18" s="398" t="s">
        <v>138</v>
      </c>
      <c r="Q18" s="398" t="s">
        <v>100</v>
      </c>
      <c r="R18" s="398" t="s">
        <v>101</v>
      </c>
      <c r="S18" s="398" t="s">
        <v>102</v>
      </c>
      <c r="T18" s="357"/>
      <c r="U18" s="365">
        <f t="shared" ref="U18" si="2">V18</f>
        <v>0</v>
      </c>
      <c r="V18" s="364">
        <v>0</v>
      </c>
      <c r="W18" s="364">
        <v>0</v>
      </c>
      <c r="X18" s="364">
        <v>0</v>
      </c>
      <c r="Y18" s="364">
        <v>0</v>
      </c>
      <c r="Z18" s="364">
        <v>0</v>
      </c>
      <c r="AA18" s="364">
        <v>0</v>
      </c>
      <c r="AB18" s="364">
        <v>0</v>
      </c>
      <c r="AC18" s="357" t="s">
        <v>137</v>
      </c>
      <c r="AD18" s="357">
        <v>0</v>
      </c>
      <c r="AE18" s="372">
        <f>U18</f>
        <v>0</v>
      </c>
      <c r="AF18" s="357">
        <v>0</v>
      </c>
      <c r="AG18" s="357">
        <v>0</v>
      </c>
      <c r="AH18" s="367"/>
      <c r="AI18" s="367"/>
      <c r="AJ18" s="370"/>
    </row>
    <row r="19" spans="1:36" s="27" customFormat="1" ht="25.5" customHeight="1" x14ac:dyDescent="0.25">
      <c r="A19" s="35"/>
      <c r="B19" s="389"/>
      <c r="C19" s="392"/>
      <c r="D19" s="392"/>
      <c r="E19" s="395"/>
      <c r="F19" s="392"/>
      <c r="G19" s="392"/>
      <c r="H19" s="392"/>
      <c r="I19" s="392"/>
      <c r="J19" s="110" t="s">
        <v>145</v>
      </c>
      <c r="K19" s="110" t="s">
        <v>142</v>
      </c>
      <c r="L19" s="111" t="s">
        <v>143</v>
      </c>
      <c r="M19" s="112" t="s">
        <v>158</v>
      </c>
      <c r="N19" s="392"/>
      <c r="O19" s="399"/>
      <c r="P19" s="370"/>
      <c r="Q19" s="370"/>
      <c r="R19" s="370"/>
      <c r="S19" s="370"/>
      <c r="T19" s="357"/>
      <c r="U19" s="365"/>
      <c r="V19" s="364"/>
      <c r="W19" s="364"/>
      <c r="X19" s="364"/>
      <c r="Y19" s="364"/>
      <c r="Z19" s="364"/>
      <c r="AA19" s="364"/>
      <c r="AB19" s="364"/>
      <c r="AC19" s="357"/>
      <c r="AD19" s="357"/>
      <c r="AE19" s="373"/>
      <c r="AF19" s="357"/>
      <c r="AG19" s="357"/>
      <c r="AH19" s="367"/>
      <c r="AI19" s="367"/>
      <c r="AJ19" s="370"/>
    </row>
    <row r="20" spans="1:36" s="27" customFormat="1" ht="33.6" customHeight="1" x14ac:dyDescent="0.25">
      <c r="A20" s="35"/>
      <c r="B20" s="389"/>
      <c r="C20" s="392"/>
      <c r="D20" s="392"/>
      <c r="E20" s="395"/>
      <c r="F20" s="392"/>
      <c r="G20" s="392"/>
      <c r="H20" s="392"/>
      <c r="I20" s="392"/>
      <c r="J20" s="110" t="s">
        <v>147</v>
      </c>
      <c r="K20" s="110" t="s">
        <v>146</v>
      </c>
      <c r="L20" s="111" t="s">
        <v>140</v>
      </c>
      <c r="M20" s="112" t="s">
        <v>148</v>
      </c>
      <c r="N20" s="392"/>
      <c r="O20" s="399"/>
      <c r="P20" s="370"/>
      <c r="Q20" s="370"/>
      <c r="R20" s="370"/>
      <c r="S20" s="370"/>
      <c r="T20" s="357"/>
      <c r="U20" s="365"/>
      <c r="V20" s="364"/>
      <c r="W20" s="364"/>
      <c r="X20" s="364"/>
      <c r="Y20" s="364"/>
      <c r="Z20" s="364"/>
      <c r="AA20" s="364"/>
      <c r="AB20" s="364"/>
      <c r="AC20" s="357"/>
      <c r="AD20" s="357"/>
      <c r="AE20" s="373"/>
      <c r="AF20" s="357"/>
      <c r="AG20" s="357"/>
      <c r="AH20" s="367"/>
      <c r="AI20" s="367"/>
      <c r="AJ20" s="370"/>
    </row>
    <row r="21" spans="1:36" s="27" customFormat="1" ht="39.950000000000003" customHeight="1" x14ac:dyDescent="0.25">
      <c r="A21" s="35"/>
      <c r="B21" s="390"/>
      <c r="C21" s="393"/>
      <c r="D21" s="393"/>
      <c r="E21" s="396"/>
      <c r="F21" s="393"/>
      <c r="G21" s="393"/>
      <c r="H21" s="393"/>
      <c r="I21" s="393"/>
      <c r="J21" s="110" t="s">
        <v>151</v>
      </c>
      <c r="K21" s="110" t="s">
        <v>149</v>
      </c>
      <c r="L21" s="111" t="s">
        <v>150</v>
      </c>
      <c r="M21" s="111" t="s">
        <v>152</v>
      </c>
      <c r="N21" s="393"/>
      <c r="O21" s="399"/>
      <c r="P21" s="371"/>
      <c r="Q21" s="371"/>
      <c r="R21" s="371"/>
      <c r="S21" s="371"/>
      <c r="T21" s="357"/>
      <c r="U21" s="365"/>
      <c r="V21" s="364"/>
      <c r="W21" s="364"/>
      <c r="X21" s="364"/>
      <c r="Y21" s="364"/>
      <c r="Z21" s="364"/>
      <c r="AA21" s="364"/>
      <c r="AB21" s="364"/>
      <c r="AC21" s="357"/>
      <c r="AD21" s="357"/>
      <c r="AE21" s="374"/>
      <c r="AF21" s="357"/>
      <c r="AG21" s="357"/>
      <c r="AH21" s="368"/>
      <c r="AI21" s="368"/>
      <c r="AJ21" s="371"/>
    </row>
    <row r="22" spans="1:36" s="109" customFormat="1" ht="38.25" x14ac:dyDescent="0.25">
      <c r="A22" s="108"/>
      <c r="B22" s="400" t="s">
        <v>410</v>
      </c>
      <c r="C22" s="402" t="s">
        <v>411</v>
      </c>
      <c r="D22" s="402" t="s">
        <v>126</v>
      </c>
      <c r="E22" s="402" t="s">
        <v>127</v>
      </c>
      <c r="F22" s="344" t="s">
        <v>412</v>
      </c>
      <c r="G22" s="325" t="s">
        <v>413</v>
      </c>
      <c r="H22" s="344" t="s">
        <v>93</v>
      </c>
      <c r="I22" s="344" t="s">
        <v>93</v>
      </c>
      <c r="J22" s="64" t="s">
        <v>141</v>
      </c>
      <c r="K22" s="64" t="s">
        <v>139</v>
      </c>
      <c r="L22" s="106" t="s">
        <v>140</v>
      </c>
      <c r="M22" s="112" t="s">
        <v>148</v>
      </c>
      <c r="N22" s="344" t="s">
        <v>153</v>
      </c>
      <c r="O22" s="357" t="s">
        <v>131</v>
      </c>
      <c r="P22" s="344" t="s">
        <v>138</v>
      </c>
      <c r="Q22" s="344" t="s">
        <v>100</v>
      </c>
      <c r="R22" s="344" t="s">
        <v>101</v>
      </c>
      <c r="S22" s="344" t="s">
        <v>102</v>
      </c>
      <c r="T22" s="327">
        <f>U22</f>
        <v>276250</v>
      </c>
      <c r="U22" s="327">
        <f>V22</f>
        <v>276250</v>
      </c>
      <c r="V22" s="327">
        <v>276250</v>
      </c>
      <c r="W22" s="327">
        <v>0</v>
      </c>
      <c r="X22" s="327">
        <v>0</v>
      </c>
      <c r="Y22" s="327">
        <v>0</v>
      </c>
      <c r="Z22" s="327">
        <v>0</v>
      </c>
      <c r="AA22" s="327">
        <v>0</v>
      </c>
      <c r="AB22" s="360">
        <v>48750</v>
      </c>
      <c r="AC22" s="327" t="s">
        <v>137</v>
      </c>
      <c r="AD22" s="327">
        <v>0</v>
      </c>
      <c r="AE22" s="327">
        <f t="shared" ref="AE22" si="3">V22</f>
        <v>276250</v>
      </c>
      <c r="AF22" s="327">
        <v>0</v>
      </c>
      <c r="AG22" s="327">
        <v>0</v>
      </c>
      <c r="AH22" s="358" t="s">
        <v>414</v>
      </c>
      <c r="AI22" s="358" t="s">
        <v>415</v>
      </c>
      <c r="AJ22" s="404"/>
    </row>
    <row r="23" spans="1:36" s="109" customFormat="1" ht="38.25" x14ac:dyDescent="0.25">
      <c r="A23" s="108"/>
      <c r="B23" s="400"/>
      <c r="C23" s="402"/>
      <c r="D23" s="402"/>
      <c r="E23" s="402"/>
      <c r="F23" s="344"/>
      <c r="G23" s="377"/>
      <c r="H23" s="344"/>
      <c r="I23" s="344"/>
      <c r="J23" s="63" t="s">
        <v>145</v>
      </c>
      <c r="K23" s="63" t="s">
        <v>142</v>
      </c>
      <c r="L23" s="61" t="s">
        <v>143</v>
      </c>
      <c r="M23" s="111" t="s">
        <v>416</v>
      </c>
      <c r="N23" s="344"/>
      <c r="O23" s="357"/>
      <c r="P23" s="344"/>
      <c r="Q23" s="344"/>
      <c r="R23" s="344"/>
      <c r="S23" s="344"/>
      <c r="T23" s="362"/>
      <c r="U23" s="362"/>
      <c r="V23" s="362"/>
      <c r="W23" s="362"/>
      <c r="X23" s="362"/>
      <c r="Y23" s="362"/>
      <c r="Z23" s="362"/>
      <c r="AA23" s="362"/>
      <c r="AB23" s="360"/>
      <c r="AC23" s="362"/>
      <c r="AD23" s="362"/>
      <c r="AE23" s="362"/>
      <c r="AF23" s="362"/>
      <c r="AG23" s="362"/>
      <c r="AH23" s="358"/>
      <c r="AI23" s="358"/>
      <c r="AJ23" s="404"/>
    </row>
    <row r="24" spans="1:36" s="109" customFormat="1" ht="38.25" x14ac:dyDescent="0.25">
      <c r="A24" s="108"/>
      <c r="B24" s="400"/>
      <c r="C24" s="402"/>
      <c r="D24" s="402"/>
      <c r="E24" s="402"/>
      <c r="F24" s="344"/>
      <c r="G24" s="377"/>
      <c r="H24" s="344"/>
      <c r="I24" s="344"/>
      <c r="J24" s="63" t="s">
        <v>147</v>
      </c>
      <c r="K24" s="63" t="s">
        <v>146</v>
      </c>
      <c r="L24" s="61" t="s">
        <v>140</v>
      </c>
      <c r="M24" s="112" t="s">
        <v>148</v>
      </c>
      <c r="N24" s="344"/>
      <c r="O24" s="357"/>
      <c r="P24" s="344"/>
      <c r="Q24" s="344"/>
      <c r="R24" s="344"/>
      <c r="S24" s="344"/>
      <c r="T24" s="362"/>
      <c r="U24" s="362"/>
      <c r="V24" s="362"/>
      <c r="W24" s="362"/>
      <c r="X24" s="362"/>
      <c r="Y24" s="362"/>
      <c r="Z24" s="362"/>
      <c r="AA24" s="362"/>
      <c r="AB24" s="360"/>
      <c r="AC24" s="362"/>
      <c r="AD24" s="362"/>
      <c r="AE24" s="362"/>
      <c r="AF24" s="362"/>
      <c r="AG24" s="362"/>
      <c r="AH24" s="358"/>
      <c r="AI24" s="358"/>
      <c r="AJ24" s="404"/>
    </row>
    <row r="25" spans="1:36" s="109" customFormat="1" ht="39" thickBot="1" x14ac:dyDescent="0.3">
      <c r="A25" s="108"/>
      <c r="B25" s="401"/>
      <c r="C25" s="403"/>
      <c r="D25" s="403"/>
      <c r="E25" s="403"/>
      <c r="F25" s="248"/>
      <c r="G25" s="380"/>
      <c r="H25" s="248"/>
      <c r="I25" s="248"/>
      <c r="J25" s="67" t="s">
        <v>151</v>
      </c>
      <c r="K25" s="67" t="s">
        <v>149</v>
      </c>
      <c r="L25" s="65" t="s">
        <v>150</v>
      </c>
      <c r="M25" s="111" t="s">
        <v>152</v>
      </c>
      <c r="N25" s="248"/>
      <c r="O25" s="357"/>
      <c r="P25" s="248"/>
      <c r="Q25" s="248"/>
      <c r="R25" s="248"/>
      <c r="S25" s="248"/>
      <c r="T25" s="363"/>
      <c r="U25" s="363"/>
      <c r="V25" s="363"/>
      <c r="W25" s="363"/>
      <c r="X25" s="363"/>
      <c r="Y25" s="363"/>
      <c r="Z25" s="363"/>
      <c r="AA25" s="363"/>
      <c r="AB25" s="361"/>
      <c r="AC25" s="363"/>
      <c r="AD25" s="363"/>
      <c r="AE25" s="363"/>
      <c r="AF25" s="363"/>
      <c r="AG25" s="363"/>
      <c r="AH25" s="359"/>
      <c r="AI25" s="359"/>
      <c r="AJ25" s="405"/>
    </row>
    <row r="26" spans="1:36" s="109" customFormat="1" ht="38.25" x14ac:dyDescent="0.25">
      <c r="A26" s="108"/>
      <c r="B26" s="400" t="s">
        <v>417</v>
      </c>
      <c r="C26" s="402" t="s">
        <v>411</v>
      </c>
      <c r="D26" s="402" t="s">
        <v>126</v>
      </c>
      <c r="E26" s="402" t="s">
        <v>127</v>
      </c>
      <c r="F26" s="344" t="s">
        <v>418</v>
      </c>
      <c r="G26" s="325" t="s">
        <v>413</v>
      </c>
      <c r="H26" s="344" t="s">
        <v>93</v>
      </c>
      <c r="I26" s="344" t="s">
        <v>93</v>
      </c>
      <c r="J26" s="64" t="s">
        <v>141</v>
      </c>
      <c r="K26" s="64" t="s">
        <v>139</v>
      </c>
      <c r="L26" s="106" t="s">
        <v>140</v>
      </c>
      <c r="M26" s="113" t="s">
        <v>419</v>
      </c>
      <c r="N26" s="344" t="s">
        <v>153</v>
      </c>
      <c r="O26" s="406" t="s">
        <v>159</v>
      </c>
      <c r="P26" s="344" t="s">
        <v>138</v>
      </c>
      <c r="Q26" s="344" t="s">
        <v>100</v>
      </c>
      <c r="R26" s="344" t="s">
        <v>101</v>
      </c>
      <c r="S26" s="344" t="s">
        <v>102</v>
      </c>
      <c r="T26" s="327">
        <f>U26</f>
        <v>283322</v>
      </c>
      <c r="U26" s="327">
        <f>V26</f>
        <v>283322</v>
      </c>
      <c r="V26" s="327">
        <v>283322</v>
      </c>
      <c r="W26" s="327">
        <v>0</v>
      </c>
      <c r="X26" s="327">
        <v>0</v>
      </c>
      <c r="Y26" s="327">
        <v>0</v>
      </c>
      <c r="Z26" s="327">
        <v>0</v>
      </c>
      <c r="AA26" s="327">
        <v>0</v>
      </c>
      <c r="AB26" s="360">
        <v>49998</v>
      </c>
      <c r="AC26" s="327" t="s">
        <v>137</v>
      </c>
      <c r="AD26" s="327">
        <v>0</v>
      </c>
      <c r="AE26" s="327">
        <f t="shared" ref="AE26" si="4">V26</f>
        <v>283322</v>
      </c>
      <c r="AF26" s="327">
        <v>0</v>
      </c>
      <c r="AG26" s="327">
        <v>0</v>
      </c>
      <c r="AH26" s="358" t="s">
        <v>414</v>
      </c>
      <c r="AI26" s="358" t="s">
        <v>415</v>
      </c>
      <c r="AJ26" s="407"/>
    </row>
    <row r="27" spans="1:36" s="109" customFormat="1" ht="38.25" x14ac:dyDescent="0.25">
      <c r="A27" s="108"/>
      <c r="B27" s="400"/>
      <c r="C27" s="402"/>
      <c r="D27" s="402"/>
      <c r="E27" s="402"/>
      <c r="F27" s="344"/>
      <c r="G27" s="377"/>
      <c r="H27" s="344"/>
      <c r="I27" s="344"/>
      <c r="J27" s="63" t="s">
        <v>145</v>
      </c>
      <c r="K27" s="63" t="s">
        <v>142</v>
      </c>
      <c r="L27" s="61" t="s">
        <v>143</v>
      </c>
      <c r="M27" s="62" t="s">
        <v>420</v>
      </c>
      <c r="N27" s="344"/>
      <c r="O27" s="381"/>
      <c r="P27" s="344"/>
      <c r="Q27" s="344"/>
      <c r="R27" s="344"/>
      <c r="S27" s="344"/>
      <c r="T27" s="362"/>
      <c r="U27" s="362"/>
      <c r="V27" s="362"/>
      <c r="W27" s="362"/>
      <c r="X27" s="362"/>
      <c r="Y27" s="362"/>
      <c r="Z27" s="362"/>
      <c r="AA27" s="362"/>
      <c r="AB27" s="360"/>
      <c r="AC27" s="362"/>
      <c r="AD27" s="362"/>
      <c r="AE27" s="362"/>
      <c r="AF27" s="362"/>
      <c r="AG27" s="362"/>
      <c r="AH27" s="358"/>
      <c r="AI27" s="358"/>
      <c r="AJ27" s="407"/>
    </row>
    <row r="28" spans="1:36" s="109" customFormat="1" ht="38.25" x14ac:dyDescent="0.25">
      <c r="A28" s="108"/>
      <c r="B28" s="400"/>
      <c r="C28" s="402"/>
      <c r="D28" s="402"/>
      <c r="E28" s="402"/>
      <c r="F28" s="344"/>
      <c r="G28" s="377"/>
      <c r="H28" s="344"/>
      <c r="I28" s="344"/>
      <c r="J28" s="63" t="s">
        <v>147</v>
      </c>
      <c r="K28" s="63" t="s">
        <v>146</v>
      </c>
      <c r="L28" s="61" t="s">
        <v>140</v>
      </c>
      <c r="M28" s="62" t="s">
        <v>419</v>
      </c>
      <c r="N28" s="344"/>
      <c r="O28" s="381"/>
      <c r="P28" s="344"/>
      <c r="Q28" s="344"/>
      <c r="R28" s="344"/>
      <c r="S28" s="344"/>
      <c r="T28" s="362"/>
      <c r="U28" s="362"/>
      <c r="V28" s="362"/>
      <c r="W28" s="362"/>
      <c r="X28" s="362"/>
      <c r="Y28" s="362"/>
      <c r="Z28" s="362"/>
      <c r="AA28" s="362"/>
      <c r="AB28" s="360"/>
      <c r="AC28" s="362"/>
      <c r="AD28" s="362"/>
      <c r="AE28" s="362"/>
      <c r="AF28" s="362"/>
      <c r="AG28" s="362"/>
      <c r="AH28" s="358"/>
      <c r="AI28" s="358"/>
      <c r="AJ28" s="407"/>
    </row>
    <row r="29" spans="1:36" s="109" customFormat="1" ht="39" thickBot="1" x14ac:dyDescent="0.3">
      <c r="A29" s="108"/>
      <c r="B29" s="401"/>
      <c r="C29" s="403"/>
      <c r="D29" s="403"/>
      <c r="E29" s="403"/>
      <c r="F29" s="248"/>
      <c r="G29" s="380"/>
      <c r="H29" s="248"/>
      <c r="I29" s="248"/>
      <c r="J29" s="67" t="s">
        <v>151</v>
      </c>
      <c r="K29" s="67" t="s">
        <v>149</v>
      </c>
      <c r="L29" s="65" t="s">
        <v>150</v>
      </c>
      <c r="M29" s="65" t="s">
        <v>421</v>
      </c>
      <c r="N29" s="248"/>
      <c r="O29" s="382"/>
      <c r="P29" s="248"/>
      <c r="Q29" s="248"/>
      <c r="R29" s="248"/>
      <c r="S29" s="248"/>
      <c r="T29" s="363"/>
      <c r="U29" s="363"/>
      <c r="V29" s="363"/>
      <c r="W29" s="363"/>
      <c r="X29" s="363"/>
      <c r="Y29" s="363"/>
      <c r="Z29" s="363"/>
      <c r="AA29" s="363"/>
      <c r="AB29" s="361"/>
      <c r="AC29" s="363"/>
      <c r="AD29" s="363"/>
      <c r="AE29" s="363"/>
      <c r="AF29" s="363"/>
      <c r="AG29" s="363"/>
      <c r="AH29" s="359"/>
      <c r="AI29" s="359"/>
      <c r="AJ29" s="408"/>
    </row>
    <row r="30" spans="1:36" s="109" customFormat="1" ht="38.25" x14ac:dyDescent="0.25">
      <c r="A30" s="108"/>
      <c r="B30" s="400" t="s">
        <v>422</v>
      </c>
      <c r="C30" s="402" t="s">
        <v>411</v>
      </c>
      <c r="D30" s="402" t="s">
        <v>126</v>
      </c>
      <c r="E30" s="402" t="s">
        <v>127</v>
      </c>
      <c r="F30" s="344" t="s">
        <v>423</v>
      </c>
      <c r="G30" s="325" t="s">
        <v>413</v>
      </c>
      <c r="H30" s="344" t="s">
        <v>93</v>
      </c>
      <c r="I30" s="344" t="s">
        <v>93</v>
      </c>
      <c r="J30" s="64" t="s">
        <v>141</v>
      </c>
      <c r="K30" s="64" t="s">
        <v>139</v>
      </c>
      <c r="L30" s="106" t="s">
        <v>140</v>
      </c>
      <c r="M30" s="113" t="s">
        <v>154</v>
      </c>
      <c r="N30" s="344" t="s">
        <v>153</v>
      </c>
      <c r="O30" s="406" t="s">
        <v>133</v>
      </c>
      <c r="P30" s="344" t="s">
        <v>138</v>
      </c>
      <c r="Q30" s="344" t="s">
        <v>100</v>
      </c>
      <c r="R30" s="344" t="s">
        <v>101</v>
      </c>
      <c r="S30" s="344" t="s">
        <v>102</v>
      </c>
      <c r="T30" s="327">
        <f>U30</f>
        <v>330000</v>
      </c>
      <c r="U30" s="327">
        <f>V30</f>
        <v>330000</v>
      </c>
      <c r="V30" s="327">
        <v>330000</v>
      </c>
      <c r="W30" s="327">
        <v>0</v>
      </c>
      <c r="X30" s="327">
        <v>0</v>
      </c>
      <c r="Y30" s="327">
        <v>0</v>
      </c>
      <c r="Z30" s="327">
        <v>0</v>
      </c>
      <c r="AA30" s="327">
        <v>0</v>
      </c>
      <c r="AB30" s="360">
        <v>58236</v>
      </c>
      <c r="AC30" s="327" t="s">
        <v>137</v>
      </c>
      <c r="AD30" s="327">
        <v>0</v>
      </c>
      <c r="AE30" s="327">
        <f t="shared" ref="AE30" si="5">V30</f>
        <v>330000</v>
      </c>
      <c r="AF30" s="327">
        <v>0</v>
      </c>
      <c r="AG30" s="327">
        <v>0</v>
      </c>
      <c r="AH30" s="358" t="s">
        <v>424</v>
      </c>
      <c r="AI30" s="358" t="s">
        <v>425</v>
      </c>
      <c r="AJ30" s="407"/>
    </row>
    <row r="31" spans="1:36" s="109" customFormat="1" ht="38.25" x14ac:dyDescent="0.25">
      <c r="A31" s="108"/>
      <c r="B31" s="400"/>
      <c r="C31" s="402"/>
      <c r="D31" s="402"/>
      <c r="E31" s="402"/>
      <c r="F31" s="344"/>
      <c r="G31" s="377"/>
      <c r="H31" s="344"/>
      <c r="I31" s="344"/>
      <c r="J31" s="63" t="s">
        <v>145</v>
      </c>
      <c r="K31" s="63" t="s">
        <v>142</v>
      </c>
      <c r="L31" s="61" t="s">
        <v>143</v>
      </c>
      <c r="M31" s="62" t="s">
        <v>155</v>
      </c>
      <c r="N31" s="344"/>
      <c r="O31" s="381"/>
      <c r="P31" s="344"/>
      <c r="Q31" s="344"/>
      <c r="R31" s="344"/>
      <c r="S31" s="344"/>
      <c r="T31" s="362"/>
      <c r="U31" s="362"/>
      <c r="V31" s="362"/>
      <c r="W31" s="362"/>
      <c r="X31" s="362"/>
      <c r="Y31" s="362"/>
      <c r="Z31" s="362"/>
      <c r="AA31" s="362"/>
      <c r="AB31" s="360"/>
      <c r="AC31" s="362"/>
      <c r="AD31" s="362"/>
      <c r="AE31" s="362"/>
      <c r="AF31" s="362"/>
      <c r="AG31" s="362"/>
      <c r="AH31" s="358"/>
      <c r="AI31" s="358"/>
      <c r="AJ31" s="407"/>
    </row>
    <row r="32" spans="1:36" s="109" customFormat="1" ht="38.25" x14ac:dyDescent="0.25">
      <c r="A32" s="108"/>
      <c r="B32" s="400"/>
      <c r="C32" s="402"/>
      <c r="D32" s="402"/>
      <c r="E32" s="402"/>
      <c r="F32" s="344"/>
      <c r="G32" s="377"/>
      <c r="H32" s="344"/>
      <c r="I32" s="344"/>
      <c r="J32" s="63" t="s">
        <v>147</v>
      </c>
      <c r="K32" s="63" t="s">
        <v>146</v>
      </c>
      <c r="L32" s="61" t="s">
        <v>140</v>
      </c>
      <c r="M32" s="62" t="s">
        <v>154</v>
      </c>
      <c r="N32" s="344"/>
      <c r="O32" s="381"/>
      <c r="P32" s="344"/>
      <c r="Q32" s="344"/>
      <c r="R32" s="344"/>
      <c r="S32" s="344"/>
      <c r="T32" s="362"/>
      <c r="U32" s="362"/>
      <c r="V32" s="362"/>
      <c r="W32" s="362"/>
      <c r="X32" s="362"/>
      <c r="Y32" s="362"/>
      <c r="Z32" s="362"/>
      <c r="AA32" s="362"/>
      <c r="AB32" s="360"/>
      <c r="AC32" s="362"/>
      <c r="AD32" s="362"/>
      <c r="AE32" s="362"/>
      <c r="AF32" s="362"/>
      <c r="AG32" s="362"/>
      <c r="AH32" s="358"/>
      <c r="AI32" s="358"/>
      <c r="AJ32" s="407"/>
    </row>
    <row r="33" spans="1:36" s="109" customFormat="1" ht="39" thickBot="1" x14ac:dyDescent="0.3">
      <c r="A33" s="108"/>
      <c r="B33" s="401"/>
      <c r="C33" s="403"/>
      <c r="D33" s="403"/>
      <c r="E33" s="403"/>
      <c r="F33" s="248"/>
      <c r="G33" s="380"/>
      <c r="H33" s="248"/>
      <c r="I33" s="248"/>
      <c r="J33" s="67" t="s">
        <v>151</v>
      </c>
      <c r="K33" s="67" t="s">
        <v>149</v>
      </c>
      <c r="L33" s="65" t="s">
        <v>150</v>
      </c>
      <c r="M33" s="65" t="s">
        <v>156</v>
      </c>
      <c r="N33" s="248"/>
      <c r="O33" s="382"/>
      <c r="P33" s="248"/>
      <c r="Q33" s="248"/>
      <c r="R33" s="248"/>
      <c r="S33" s="248"/>
      <c r="T33" s="363"/>
      <c r="U33" s="363"/>
      <c r="V33" s="363"/>
      <c r="W33" s="363"/>
      <c r="X33" s="363"/>
      <c r="Y33" s="363"/>
      <c r="Z33" s="363"/>
      <c r="AA33" s="363"/>
      <c r="AB33" s="361"/>
      <c r="AC33" s="363"/>
      <c r="AD33" s="363"/>
      <c r="AE33" s="363"/>
      <c r="AF33" s="363"/>
      <c r="AG33" s="363"/>
      <c r="AH33" s="359"/>
      <c r="AI33" s="359"/>
      <c r="AJ33" s="408"/>
    </row>
    <row r="34" spans="1:36" s="109" customFormat="1" ht="38.25" x14ac:dyDescent="0.25">
      <c r="A34" s="108"/>
      <c r="B34" s="400" t="s">
        <v>426</v>
      </c>
      <c r="C34" s="402" t="s">
        <v>411</v>
      </c>
      <c r="D34" s="402" t="s">
        <v>126</v>
      </c>
      <c r="E34" s="402" t="s">
        <v>127</v>
      </c>
      <c r="F34" s="344" t="s">
        <v>427</v>
      </c>
      <c r="G34" s="325" t="s">
        <v>413</v>
      </c>
      <c r="H34" s="344" t="s">
        <v>93</v>
      </c>
      <c r="I34" s="344" t="s">
        <v>93</v>
      </c>
      <c r="J34" s="64" t="s">
        <v>141</v>
      </c>
      <c r="K34" s="64" t="s">
        <v>139</v>
      </c>
      <c r="L34" s="106" t="s">
        <v>140</v>
      </c>
      <c r="M34" s="113" t="s">
        <v>148</v>
      </c>
      <c r="N34" s="344" t="s">
        <v>153</v>
      </c>
      <c r="O34" s="406" t="s">
        <v>135</v>
      </c>
      <c r="P34" s="344" t="s">
        <v>138</v>
      </c>
      <c r="Q34" s="344" t="s">
        <v>100</v>
      </c>
      <c r="R34" s="344" t="s">
        <v>101</v>
      </c>
      <c r="S34" s="344" t="s">
        <v>102</v>
      </c>
      <c r="T34" s="327">
        <f>U34</f>
        <v>59500</v>
      </c>
      <c r="U34" s="327">
        <f>V34</f>
        <v>59500</v>
      </c>
      <c r="V34" s="327">
        <v>59500</v>
      </c>
      <c r="W34" s="327">
        <v>0</v>
      </c>
      <c r="X34" s="327">
        <v>0</v>
      </c>
      <c r="Y34" s="327">
        <v>0</v>
      </c>
      <c r="Z34" s="327">
        <v>0</v>
      </c>
      <c r="AA34" s="327">
        <v>0</v>
      </c>
      <c r="AB34" s="360">
        <v>10500</v>
      </c>
      <c r="AC34" s="327" t="s">
        <v>137</v>
      </c>
      <c r="AD34" s="327">
        <v>0</v>
      </c>
      <c r="AE34" s="327">
        <f t="shared" ref="AE34" si="6">V34</f>
        <v>59500</v>
      </c>
      <c r="AF34" s="327">
        <v>0</v>
      </c>
      <c r="AG34" s="327">
        <v>0</v>
      </c>
      <c r="AH34" s="358" t="s">
        <v>424</v>
      </c>
      <c r="AI34" s="358" t="s">
        <v>425</v>
      </c>
      <c r="AJ34" s="407"/>
    </row>
    <row r="35" spans="1:36" s="109" customFormat="1" ht="38.25" x14ac:dyDescent="0.25">
      <c r="A35" s="108"/>
      <c r="B35" s="400"/>
      <c r="C35" s="402"/>
      <c r="D35" s="402"/>
      <c r="E35" s="402"/>
      <c r="F35" s="344"/>
      <c r="G35" s="377"/>
      <c r="H35" s="344"/>
      <c r="I35" s="344"/>
      <c r="J35" s="63" t="s">
        <v>145</v>
      </c>
      <c r="K35" s="63" t="s">
        <v>142</v>
      </c>
      <c r="L35" s="61" t="s">
        <v>143</v>
      </c>
      <c r="M35" s="62" t="s">
        <v>428</v>
      </c>
      <c r="N35" s="344"/>
      <c r="O35" s="381"/>
      <c r="P35" s="344"/>
      <c r="Q35" s="344"/>
      <c r="R35" s="344"/>
      <c r="S35" s="344"/>
      <c r="T35" s="362"/>
      <c r="U35" s="362"/>
      <c r="V35" s="362"/>
      <c r="W35" s="362"/>
      <c r="X35" s="362"/>
      <c r="Y35" s="362"/>
      <c r="Z35" s="362"/>
      <c r="AA35" s="362"/>
      <c r="AB35" s="360"/>
      <c r="AC35" s="362"/>
      <c r="AD35" s="362"/>
      <c r="AE35" s="362"/>
      <c r="AF35" s="362"/>
      <c r="AG35" s="362"/>
      <c r="AH35" s="358"/>
      <c r="AI35" s="358"/>
      <c r="AJ35" s="407"/>
    </row>
    <row r="36" spans="1:36" s="109" customFormat="1" ht="38.25" x14ac:dyDescent="0.25">
      <c r="A36" s="108"/>
      <c r="B36" s="400"/>
      <c r="C36" s="402"/>
      <c r="D36" s="402"/>
      <c r="E36" s="402"/>
      <c r="F36" s="344"/>
      <c r="G36" s="377"/>
      <c r="H36" s="344"/>
      <c r="I36" s="344"/>
      <c r="J36" s="63" t="s">
        <v>147</v>
      </c>
      <c r="K36" s="63" t="s">
        <v>146</v>
      </c>
      <c r="L36" s="61" t="s">
        <v>140</v>
      </c>
      <c r="M36" s="62" t="s">
        <v>148</v>
      </c>
      <c r="N36" s="344"/>
      <c r="O36" s="381"/>
      <c r="P36" s="344"/>
      <c r="Q36" s="344"/>
      <c r="R36" s="344"/>
      <c r="S36" s="344"/>
      <c r="T36" s="362"/>
      <c r="U36" s="362"/>
      <c r="V36" s="362"/>
      <c r="W36" s="362"/>
      <c r="X36" s="362"/>
      <c r="Y36" s="362"/>
      <c r="Z36" s="362"/>
      <c r="AA36" s="362"/>
      <c r="AB36" s="360"/>
      <c r="AC36" s="362"/>
      <c r="AD36" s="362"/>
      <c r="AE36" s="362"/>
      <c r="AF36" s="362"/>
      <c r="AG36" s="362"/>
      <c r="AH36" s="358"/>
      <c r="AI36" s="358"/>
      <c r="AJ36" s="407"/>
    </row>
    <row r="37" spans="1:36" s="109" customFormat="1" ht="39" thickBot="1" x14ac:dyDescent="0.3">
      <c r="A37" s="108"/>
      <c r="B37" s="401"/>
      <c r="C37" s="403"/>
      <c r="D37" s="403"/>
      <c r="E37" s="403"/>
      <c r="F37" s="248"/>
      <c r="G37" s="380"/>
      <c r="H37" s="248"/>
      <c r="I37" s="248"/>
      <c r="J37" s="67" t="s">
        <v>151</v>
      </c>
      <c r="K37" s="67" t="s">
        <v>149</v>
      </c>
      <c r="L37" s="65" t="s">
        <v>150</v>
      </c>
      <c r="M37" s="65" t="s">
        <v>152</v>
      </c>
      <c r="N37" s="248"/>
      <c r="O37" s="382"/>
      <c r="P37" s="248"/>
      <c r="Q37" s="248"/>
      <c r="R37" s="248"/>
      <c r="S37" s="248"/>
      <c r="T37" s="363"/>
      <c r="U37" s="363"/>
      <c r="V37" s="363"/>
      <c r="W37" s="363"/>
      <c r="X37" s="363"/>
      <c r="Y37" s="363"/>
      <c r="Z37" s="363"/>
      <c r="AA37" s="363"/>
      <c r="AB37" s="361"/>
      <c r="AC37" s="363"/>
      <c r="AD37" s="363"/>
      <c r="AE37" s="363"/>
      <c r="AF37" s="363"/>
      <c r="AG37" s="363"/>
      <c r="AH37" s="359"/>
      <c r="AI37" s="359"/>
      <c r="AJ37" s="408"/>
    </row>
    <row r="38" spans="1:36" s="26" customFormat="1" ht="27" customHeight="1" x14ac:dyDescent="0.25">
      <c r="A38" s="31"/>
      <c r="B38" s="383" t="s">
        <v>344</v>
      </c>
      <c r="C38" s="376" t="s">
        <v>345</v>
      </c>
      <c r="D38" s="376" t="s">
        <v>346</v>
      </c>
      <c r="E38" s="386" t="s">
        <v>347</v>
      </c>
      <c r="F38" s="376" t="s">
        <v>348</v>
      </c>
      <c r="G38" s="376" t="s">
        <v>379</v>
      </c>
      <c r="H38" s="376" t="s">
        <v>93</v>
      </c>
      <c r="I38" s="376" t="s">
        <v>93</v>
      </c>
      <c r="J38" s="60" t="s">
        <v>349</v>
      </c>
      <c r="K38" s="60" t="s">
        <v>350</v>
      </c>
      <c r="L38" s="58" t="s">
        <v>182</v>
      </c>
      <c r="M38" s="59" t="s">
        <v>351</v>
      </c>
      <c r="N38" s="376" t="s">
        <v>153</v>
      </c>
      <c r="O38" s="376" t="s">
        <v>352</v>
      </c>
      <c r="P38" s="376" t="s">
        <v>138</v>
      </c>
      <c r="Q38" s="376" t="s">
        <v>100</v>
      </c>
      <c r="R38" s="376" t="s">
        <v>101</v>
      </c>
      <c r="S38" s="376" t="s">
        <v>102</v>
      </c>
      <c r="T38" s="375">
        <f>+U38+U40</f>
        <v>110347</v>
      </c>
      <c r="U38" s="375">
        <f t="shared" ref="U38" si="7">V38</f>
        <v>63750</v>
      </c>
      <c r="V38" s="375">
        <v>63750</v>
      </c>
      <c r="W38" s="375">
        <v>0</v>
      </c>
      <c r="X38" s="375">
        <v>0</v>
      </c>
      <c r="Y38" s="375">
        <v>0</v>
      </c>
      <c r="Z38" s="375">
        <v>0</v>
      </c>
      <c r="AA38" s="375">
        <v>0</v>
      </c>
      <c r="AB38" s="378">
        <v>11250</v>
      </c>
      <c r="AC38" s="375" t="s">
        <v>104</v>
      </c>
      <c r="AD38" s="375">
        <v>0</v>
      </c>
      <c r="AE38" s="375">
        <f t="shared" ref="AE38" si="8">V38</f>
        <v>63750</v>
      </c>
      <c r="AF38" s="375">
        <v>0</v>
      </c>
      <c r="AG38" s="375">
        <v>0</v>
      </c>
      <c r="AH38" s="409" t="s">
        <v>294</v>
      </c>
      <c r="AI38" s="409" t="s">
        <v>272</v>
      </c>
      <c r="AJ38" s="412">
        <v>45488</v>
      </c>
    </row>
    <row r="39" spans="1:36" s="26" customFormat="1" ht="40.5" customHeight="1" x14ac:dyDescent="0.25">
      <c r="A39" s="31"/>
      <c r="B39" s="384"/>
      <c r="C39" s="377"/>
      <c r="D39" s="377"/>
      <c r="E39" s="381"/>
      <c r="F39" s="377"/>
      <c r="G39" s="377"/>
      <c r="H39" s="377"/>
      <c r="I39" s="377"/>
      <c r="J39" s="63" t="s">
        <v>353</v>
      </c>
      <c r="K39" s="63" t="s">
        <v>354</v>
      </c>
      <c r="L39" s="61" t="s">
        <v>169</v>
      </c>
      <c r="M39" s="61" t="s">
        <v>351</v>
      </c>
      <c r="N39" s="377"/>
      <c r="O39" s="377"/>
      <c r="P39" s="377"/>
      <c r="Q39" s="377"/>
      <c r="R39" s="377"/>
      <c r="S39" s="377"/>
      <c r="T39" s="362"/>
      <c r="U39" s="362"/>
      <c r="V39" s="362"/>
      <c r="W39" s="362"/>
      <c r="X39" s="362"/>
      <c r="Y39" s="362"/>
      <c r="Z39" s="362"/>
      <c r="AA39" s="362"/>
      <c r="AB39" s="379"/>
      <c r="AC39" s="329"/>
      <c r="AD39" s="362"/>
      <c r="AE39" s="362"/>
      <c r="AF39" s="362"/>
      <c r="AG39" s="362"/>
      <c r="AH39" s="410"/>
      <c r="AI39" s="410"/>
      <c r="AJ39" s="413"/>
    </row>
    <row r="40" spans="1:36" s="26" customFormat="1" ht="31.5" customHeight="1" x14ac:dyDescent="0.25">
      <c r="A40" s="31"/>
      <c r="B40" s="384"/>
      <c r="C40" s="377"/>
      <c r="D40" s="377"/>
      <c r="E40" s="381"/>
      <c r="F40" s="377" t="s">
        <v>355</v>
      </c>
      <c r="G40" s="377"/>
      <c r="H40" s="377" t="s">
        <v>93</v>
      </c>
      <c r="I40" s="377" t="s">
        <v>93</v>
      </c>
      <c r="J40" s="64" t="s">
        <v>349</v>
      </c>
      <c r="K40" s="64" t="s">
        <v>350</v>
      </c>
      <c r="L40" s="61" t="s">
        <v>182</v>
      </c>
      <c r="M40" s="62" t="s">
        <v>356</v>
      </c>
      <c r="N40" s="377" t="s">
        <v>378</v>
      </c>
      <c r="O40" s="381" t="s">
        <v>357</v>
      </c>
      <c r="P40" s="377" t="s">
        <v>138</v>
      </c>
      <c r="Q40" s="377" t="s">
        <v>100</v>
      </c>
      <c r="R40" s="377" t="s">
        <v>101</v>
      </c>
      <c r="S40" s="377" t="s">
        <v>102</v>
      </c>
      <c r="T40" s="362"/>
      <c r="U40" s="362">
        <f>V40</f>
        <v>46597</v>
      </c>
      <c r="V40" s="362">
        <v>46597</v>
      </c>
      <c r="W40" s="362">
        <v>0</v>
      </c>
      <c r="X40" s="362">
        <v>0</v>
      </c>
      <c r="Y40" s="362">
        <v>0</v>
      </c>
      <c r="Z40" s="362">
        <v>0</v>
      </c>
      <c r="AA40" s="362">
        <v>0</v>
      </c>
      <c r="AB40" s="379">
        <v>8223</v>
      </c>
      <c r="AC40" s="362" t="s">
        <v>104</v>
      </c>
      <c r="AD40" s="362">
        <v>0</v>
      </c>
      <c r="AE40" s="362">
        <f>V40</f>
        <v>46597</v>
      </c>
      <c r="AF40" s="362">
        <v>0</v>
      </c>
      <c r="AG40" s="362">
        <v>0</v>
      </c>
      <c r="AH40" s="410"/>
      <c r="AI40" s="410"/>
      <c r="AJ40" s="413"/>
    </row>
    <row r="41" spans="1:36" s="26" customFormat="1" ht="33.6" customHeight="1" thickBot="1" x14ac:dyDescent="0.3">
      <c r="A41" s="31"/>
      <c r="B41" s="385"/>
      <c r="C41" s="380"/>
      <c r="D41" s="380"/>
      <c r="E41" s="382"/>
      <c r="F41" s="380"/>
      <c r="G41" s="380"/>
      <c r="H41" s="380"/>
      <c r="I41" s="380"/>
      <c r="J41" s="67" t="s">
        <v>353</v>
      </c>
      <c r="K41" s="67" t="s">
        <v>354</v>
      </c>
      <c r="L41" s="65" t="s">
        <v>169</v>
      </c>
      <c r="M41" s="65" t="s">
        <v>358</v>
      </c>
      <c r="N41" s="380"/>
      <c r="O41" s="382"/>
      <c r="P41" s="380"/>
      <c r="Q41" s="380"/>
      <c r="R41" s="380"/>
      <c r="S41" s="380"/>
      <c r="T41" s="363"/>
      <c r="U41" s="363"/>
      <c r="V41" s="363"/>
      <c r="W41" s="363"/>
      <c r="X41" s="363"/>
      <c r="Y41" s="363"/>
      <c r="Z41" s="363"/>
      <c r="AA41" s="363"/>
      <c r="AB41" s="387"/>
      <c r="AC41" s="363"/>
      <c r="AD41" s="363"/>
      <c r="AE41" s="363"/>
      <c r="AF41" s="363"/>
      <c r="AG41" s="363"/>
      <c r="AH41" s="411"/>
      <c r="AI41" s="411"/>
      <c r="AJ41" s="414"/>
    </row>
    <row r="42" spans="1:36" s="26" customFormat="1" ht="36.6" customHeight="1" x14ac:dyDescent="0.25">
      <c r="A42" s="31"/>
      <c r="B42" s="383" t="s">
        <v>359</v>
      </c>
      <c r="C42" s="376" t="s">
        <v>360</v>
      </c>
      <c r="D42" s="376" t="s">
        <v>346</v>
      </c>
      <c r="E42" s="386" t="s">
        <v>347</v>
      </c>
      <c r="F42" s="376" t="s">
        <v>361</v>
      </c>
      <c r="G42" s="376" t="s">
        <v>379</v>
      </c>
      <c r="H42" s="376" t="s">
        <v>93</v>
      </c>
      <c r="I42" s="376" t="s">
        <v>93</v>
      </c>
      <c r="J42" s="60" t="s">
        <v>349</v>
      </c>
      <c r="K42" s="60" t="s">
        <v>350</v>
      </c>
      <c r="L42" s="58" t="s">
        <v>182</v>
      </c>
      <c r="M42" s="59" t="s">
        <v>362</v>
      </c>
      <c r="N42" s="376" t="s">
        <v>153</v>
      </c>
      <c r="O42" s="376" t="s">
        <v>363</v>
      </c>
      <c r="P42" s="376" t="s">
        <v>138</v>
      </c>
      <c r="Q42" s="376" t="s">
        <v>100</v>
      </c>
      <c r="R42" s="376" t="s">
        <v>101</v>
      </c>
      <c r="S42" s="376" t="s">
        <v>102</v>
      </c>
      <c r="T42" s="375">
        <f>+U42+U44</f>
        <v>2448234</v>
      </c>
      <c r="U42" s="375">
        <f t="shared" ref="U42" si="9">V42</f>
        <v>1402500</v>
      </c>
      <c r="V42" s="375">
        <v>1402500</v>
      </c>
      <c r="W42" s="375">
        <v>0</v>
      </c>
      <c r="X42" s="375">
        <v>0</v>
      </c>
      <c r="Y42" s="375">
        <v>0</v>
      </c>
      <c r="Z42" s="375">
        <v>0</v>
      </c>
      <c r="AA42" s="375">
        <v>0</v>
      </c>
      <c r="AB42" s="378">
        <v>247500</v>
      </c>
      <c r="AC42" s="375" t="s">
        <v>104</v>
      </c>
      <c r="AD42" s="375">
        <v>0</v>
      </c>
      <c r="AE42" s="375">
        <f t="shared" ref="AE42" si="10">V42</f>
        <v>1402500</v>
      </c>
      <c r="AF42" s="375">
        <v>0</v>
      </c>
      <c r="AG42" s="375">
        <v>0</v>
      </c>
      <c r="AH42" s="409" t="s">
        <v>364</v>
      </c>
      <c r="AI42" s="409" t="s">
        <v>365</v>
      </c>
      <c r="AJ42" s="415"/>
    </row>
    <row r="43" spans="1:36" s="26" customFormat="1" ht="30.6" customHeight="1" x14ac:dyDescent="0.25">
      <c r="A43" s="31"/>
      <c r="B43" s="384"/>
      <c r="C43" s="377"/>
      <c r="D43" s="377"/>
      <c r="E43" s="381"/>
      <c r="F43" s="377"/>
      <c r="G43" s="377"/>
      <c r="H43" s="377"/>
      <c r="I43" s="377"/>
      <c r="J43" s="63" t="s">
        <v>353</v>
      </c>
      <c r="K43" s="63" t="s">
        <v>354</v>
      </c>
      <c r="L43" s="61" t="s">
        <v>169</v>
      </c>
      <c r="M43" s="61" t="s">
        <v>366</v>
      </c>
      <c r="N43" s="377"/>
      <c r="O43" s="377"/>
      <c r="P43" s="377"/>
      <c r="Q43" s="377"/>
      <c r="R43" s="377"/>
      <c r="S43" s="377"/>
      <c r="T43" s="362"/>
      <c r="U43" s="362"/>
      <c r="V43" s="362"/>
      <c r="W43" s="362"/>
      <c r="X43" s="362"/>
      <c r="Y43" s="362"/>
      <c r="Z43" s="362"/>
      <c r="AA43" s="362"/>
      <c r="AB43" s="379"/>
      <c r="AC43" s="362"/>
      <c r="AD43" s="362"/>
      <c r="AE43" s="362"/>
      <c r="AF43" s="362"/>
      <c r="AG43" s="362"/>
      <c r="AH43" s="410"/>
      <c r="AI43" s="410"/>
      <c r="AJ43" s="416"/>
    </row>
    <row r="44" spans="1:36" s="26" customFormat="1" ht="36.6" customHeight="1" x14ac:dyDescent="0.25">
      <c r="A44" s="31"/>
      <c r="B44" s="384"/>
      <c r="C44" s="377"/>
      <c r="D44" s="377"/>
      <c r="E44" s="381"/>
      <c r="F44" s="377" t="s">
        <v>367</v>
      </c>
      <c r="G44" s="377"/>
      <c r="H44" s="377" t="s">
        <v>93</v>
      </c>
      <c r="I44" s="377" t="s">
        <v>93</v>
      </c>
      <c r="J44" s="64" t="s">
        <v>349</v>
      </c>
      <c r="K44" s="64" t="s">
        <v>350</v>
      </c>
      <c r="L44" s="61" t="s">
        <v>182</v>
      </c>
      <c r="M44" s="62" t="s">
        <v>368</v>
      </c>
      <c r="N44" s="377" t="s">
        <v>153</v>
      </c>
      <c r="O44" s="381" t="s">
        <v>369</v>
      </c>
      <c r="P44" s="377" t="s">
        <v>138</v>
      </c>
      <c r="Q44" s="377" t="s">
        <v>100</v>
      </c>
      <c r="R44" s="377" t="s">
        <v>101</v>
      </c>
      <c r="S44" s="377" t="s">
        <v>102</v>
      </c>
      <c r="T44" s="362"/>
      <c r="U44" s="362">
        <f>V44</f>
        <v>1045734</v>
      </c>
      <c r="V44" s="362">
        <v>1045734</v>
      </c>
      <c r="W44" s="362">
        <v>0</v>
      </c>
      <c r="X44" s="362">
        <v>0</v>
      </c>
      <c r="Y44" s="362">
        <v>0</v>
      </c>
      <c r="Z44" s="362">
        <v>0</v>
      </c>
      <c r="AA44" s="362">
        <v>0</v>
      </c>
      <c r="AB44" s="379">
        <v>184542</v>
      </c>
      <c r="AC44" s="327" t="s">
        <v>104</v>
      </c>
      <c r="AD44" s="362">
        <v>0</v>
      </c>
      <c r="AE44" s="362">
        <f>V44</f>
        <v>1045734</v>
      </c>
      <c r="AF44" s="362">
        <v>0</v>
      </c>
      <c r="AG44" s="362">
        <v>0</v>
      </c>
      <c r="AH44" s="410"/>
      <c r="AI44" s="410"/>
      <c r="AJ44" s="416"/>
    </row>
    <row r="45" spans="1:36" s="26" customFormat="1" ht="31.5" customHeight="1" thickBot="1" x14ac:dyDescent="0.3">
      <c r="A45" s="31"/>
      <c r="B45" s="385"/>
      <c r="C45" s="380"/>
      <c r="D45" s="380"/>
      <c r="E45" s="382"/>
      <c r="F45" s="380"/>
      <c r="G45" s="380"/>
      <c r="H45" s="380"/>
      <c r="I45" s="380"/>
      <c r="J45" s="67" t="s">
        <v>353</v>
      </c>
      <c r="K45" s="67" t="s">
        <v>354</v>
      </c>
      <c r="L45" s="65" t="s">
        <v>169</v>
      </c>
      <c r="M45" s="65" t="s">
        <v>370</v>
      </c>
      <c r="N45" s="380"/>
      <c r="O45" s="382"/>
      <c r="P45" s="380"/>
      <c r="Q45" s="380"/>
      <c r="R45" s="380"/>
      <c r="S45" s="380"/>
      <c r="T45" s="363"/>
      <c r="U45" s="363"/>
      <c r="V45" s="363"/>
      <c r="W45" s="363"/>
      <c r="X45" s="363"/>
      <c r="Y45" s="363"/>
      <c r="Z45" s="363"/>
      <c r="AA45" s="363"/>
      <c r="AB45" s="387"/>
      <c r="AC45" s="363"/>
      <c r="AD45" s="363"/>
      <c r="AE45" s="363"/>
      <c r="AF45" s="363"/>
      <c r="AG45" s="363"/>
      <c r="AH45" s="411"/>
      <c r="AI45" s="411"/>
      <c r="AJ45" s="417"/>
    </row>
    <row r="46" spans="1:36" s="26" customFormat="1" ht="35.1" customHeight="1" x14ac:dyDescent="0.25">
      <c r="A46" s="31"/>
      <c r="B46" s="418" t="s">
        <v>371</v>
      </c>
      <c r="C46" s="419" t="s">
        <v>345</v>
      </c>
      <c r="D46" s="419" t="s">
        <v>346</v>
      </c>
      <c r="E46" s="419" t="s">
        <v>347</v>
      </c>
      <c r="F46" s="247" t="s">
        <v>372</v>
      </c>
      <c r="G46" s="376" t="s">
        <v>379</v>
      </c>
      <c r="H46" s="247" t="s">
        <v>93</v>
      </c>
      <c r="I46" s="247" t="s">
        <v>93</v>
      </c>
      <c r="J46" s="60" t="s">
        <v>349</v>
      </c>
      <c r="K46" s="60" t="s">
        <v>350</v>
      </c>
      <c r="L46" s="58" t="s">
        <v>182</v>
      </c>
      <c r="M46" s="59" t="s">
        <v>373</v>
      </c>
      <c r="N46" s="247" t="s">
        <v>153</v>
      </c>
      <c r="O46" s="386" t="s">
        <v>374</v>
      </c>
      <c r="P46" s="247" t="s">
        <v>138</v>
      </c>
      <c r="Q46" s="247" t="s">
        <v>100</v>
      </c>
      <c r="R46" s="247" t="s">
        <v>101</v>
      </c>
      <c r="S46" s="247" t="s">
        <v>102</v>
      </c>
      <c r="T46" s="375">
        <f>U46</f>
        <v>1150000</v>
      </c>
      <c r="U46" s="375">
        <f>V46</f>
        <v>1150000</v>
      </c>
      <c r="V46" s="375">
        <v>1150000</v>
      </c>
      <c r="W46" s="375">
        <v>0</v>
      </c>
      <c r="X46" s="375">
        <v>0</v>
      </c>
      <c r="Y46" s="375">
        <v>0</v>
      </c>
      <c r="Z46" s="375">
        <v>0</v>
      </c>
      <c r="AA46" s="375">
        <v>0</v>
      </c>
      <c r="AB46" s="422">
        <v>202942</v>
      </c>
      <c r="AC46" s="375" t="s">
        <v>104</v>
      </c>
      <c r="AD46" s="424">
        <v>0</v>
      </c>
      <c r="AE46" s="375">
        <f t="shared" ref="AE46" si="11">V46</f>
        <v>1150000</v>
      </c>
      <c r="AF46" s="375">
        <v>0</v>
      </c>
      <c r="AG46" s="375">
        <v>0</v>
      </c>
      <c r="AH46" s="420" t="s">
        <v>375</v>
      </c>
      <c r="AI46" s="420" t="s">
        <v>376</v>
      </c>
      <c r="AJ46" s="421"/>
    </row>
    <row r="47" spans="1:36" s="26" customFormat="1" ht="44.45" customHeight="1" thickBot="1" x14ac:dyDescent="0.3">
      <c r="A47" s="31"/>
      <c r="B47" s="401"/>
      <c r="C47" s="403"/>
      <c r="D47" s="403"/>
      <c r="E47" s="403"/>
      <c r="F47" s="248"/>
      <c r="G47" s="380"/>
      <c r="H47" s="248"/>
      <c r="I47" s="248"/>
      <c r="J47" s="67" t="s">
        <v>353</v>
      </c>
      <c r="K47" s="67" t="s">
        <v>354</v>
      </c>
      <c r="L47" s="65" t="s">
        <v>169</v>
      </c>
      <c r="M47" s="66" t="s">
        <v>377</v>
      </c>
      <c r="N47" s="248"/>
      <c r="O47" s="382"/>
      <c r="P47" s="248"/>
      <c r="Q47" s="248"/>
      <c r="R47" s="248"/>
      <c r="S47" s="248"/>
      <c r="T47" s="363"/>
      <c r="U47" s="363"/>
      <c r="V47" s="363"/>
      <c r="W47" s="363"/>
      <c r="X47" s="363"/>
      <c r="Y47" s="363"/>
      <c r="Z47" s="363"/>
      <c r="AA47" s="363"/>
      <c r="AB47" s="423"/>
      <c r="AC47" s="363"/>
      <c r="AD47" s="425"/>
      <c r="AE47" s="363"/>
      <c r="AF47" s="363"/>
      <c r="AG47" s="363"/>
      <c r="AH47" s="359"/>
      <c r="AI47" s="359"/>
      <c r="AJ47" s="408"/>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I46:AI47"/>
    <mergeCell ref="AJ46:AJ47"/>
    <mergeCell ref="Y46:Y47"/>
    <mergeCell ref="Z46:Z47"/>
    <mergeCell ref="AA46:AA47"/>
    <mergeCell ref="AB46:AB47"/>
    <mergeCell ref="AC46:AC47"/>
    <mergeCell ref="AD46:AD47"/>
    <mergeCell ref="AE46:AE47"/>
    <mergeCell ref="AF46:AF47"/>
    <mergeCell ref="AG46:AG47"/>
    <mergeCell ref="AH42:AH45"/>
    <mergeCell ref="AI42:AI45"/>
    <mergeCell ref="AJ42:AJ45"/>
    <mergeCell ref="I44:I45"/>
    <mergeCell ref="B46:B47"/>
    <mergeCell ref="C46:C47"/>
    <mergeCell ref="D46:D47"/>
    <mergeCell ref="E46:E47"/>
    <mergeCell ref="F46:F47"/>
    <mergeCell ref="G46:G47"/>
    <mergeCell ref="H46:H47"/>
    <mergeCell ref="I46:I47"/>
    <mergeCell ref="N46:N47"/>
    <mergeCell ref="O46:O47"/>
    <mergeCell ref="P46:P47"/>
    <mergeCell ref="Q46:Q47"/>
    <mergeCell ref="R46:R47"/>
    <mergeCell ref="S46:S47"/>
    <mergeCell ref="T46:T47"/>
    <mergeCell ref="U46:U47"/>
    <mergeCell ref="V46:V47"/>
    <mergeCell ref="W46:W47"/>
    <mergeCell ref="X46:X47"/>
    <mergeCell ref="AH46:AH47"/>
    <mergeCell ref="X34:X37"/>
    <mergeCell ref="AH34:AH37"/>
    <mergeCell ref="AI34:AI37"/>
    <mergeCell ref="AJ34:AJ37"/>
    <mergeCell ref="W30:W33"/>
    <mergeCell ref="AG38:AG39"/>
    <mergeCell ref="AH38:AH41"/>
    <mergeCell ref="AI38:AI41"/>
    <mergeCell ref="AJ38:AJ41"/>
    <mergeCell ref="AG40:AG41"/>
    <mergeCell ref="Y40:Y41"/>
    <mergeCell ref="Z40:Z41"/>
    <mergeCell ref="AA40:AA41"/>
    <mergeCell ref="AB40:AB41"/>
    <mergeCell ref="AF40:AF41"/>
    <mergeCell ref="W40:W41"/>
    <mergeCell ref="X40:X41"/>
    <mergeCell ref="AC40:AC41"/>
    <mergeCell ref="AD40:AD41"/>
    <mergeCell ref="AE40:AE41"/>
    <mergeCell ref="AH30:AH33"/>
    <mergeCell ref="AI30:AI33"/>
    <mergeCell ref="AC38:AC39"/>
    <mergeCell ref="AD38:AD39"/>
    <mergeCell ref="O34:O37"/>
    <mergeCell ref="P34:P37"/>
    <mergeCell ref="Q34:Q37"/>
    <mergeCell ref="R34:R37"/>
    <mergeCell ref="S34:S37"/>
    <mergeCell ref="T34:T37"/>
    <mergeCell ref="U34:U37"/>
    <mergeCell ref="V34:V37"/>
    <mergeCell ref="W34:W37"/>
    <mergeCell ref="B34:B37"/>
    <mergeCell ref="C34:C37"/>
    <mergeCell ref="D34:D37"/>
    <mergeCell ref="E34:E37"/>
    <mergeCell ref="F34:F37"/>
    <mergeCell ref="G34:G37"/>
    <mergeCell ref="H34:H37"/>
    <mergeCell ref="I34:I37"/>
    <mergeCell ref="N34:N37"/>
    <mergeCell ref="AI26:AI29"/>
    <mergeCell ref="AJ30:AJ33"/>
    <mergeCell ref="AJ26:AJ29"/>
    <mergeCell ref="B30:B33"/>
    <mergeCell ref="C30:C33"/>
    <mergeCell ref="D30:D33"/>
    <mergeCell ref="E30:E33"/>
    <mergeCell ref="F30:F33"/>
    <mergeCell ref="G30:G33"/>
    <mergeCell ref="H30:H33"/>
    <mergeCell ref="I30:I33"/>
    <mergeCell ref="N30:N33"/>
    <mergeCell ref="O30:O33"/>
    <mergeCell ref="P30:P33"/>
    <mergeCell ref="Q30:Q33"/>
    <mergeCell ref="R30:R33"/>
    <mergeCell ref="S30:S33"/>
    <mergeCell ref="T30:T33"/>
    <mergeCell ref="U30:U33"/>
    <mergeCell ref="V30:V33"/>
    <mergeCell ref="X30:X33"/>
    <mergeCell ref="Y30:Y33"/>
    <mergeCell ref="Z30:Z33"/>
    <mergeCell ref="AA30:AA33"/>
    <mergeCell ref="AF30:AF33"/>
    <mergeCell ref="AG30:AG33"/>
    <mergeCell ref="X22:X25"/>
    <mergeCell ref="Y22:Y25"/>
    <mergeCell ref="Z22:Z25"/>
    <mergeCell ref="AA22:AA25"/>
    <mergeCell ref="AB22:AB25"/>
    <mergeCell ref="W26:W29"/>
    <mergeCell ref="X26:X29"/>
    <mergeCell ref="Y26:Y29"/>
    <mergeCell ref="Z26:Z29"/>
    <mergeCell ref="AA26:AA29"/>
    <mergeCell ref="AI22:AI25"/>
    <mergeCell ref="AJ22:AJ25"/>
    <mergeCell ref="B26:B29"/>
    <mergeCell ref="C26:C29"/>
    <mergeCell ref="D26:D29"/>
    <mergeCell ref="E26:E29"/>
    <mergeCell ref="F26:F29"/>
    <mergeCell ref="G26:G29"/>
    <mergeCell ref="H26:H29"/>
    <mergeCell ref="I26:I29"/>
    <mergeCell ref="N26:N29"/>
    <mergeCell ref="O26:O29"/>
    <mergeCell ref="P26:P29"/>
    <mergeCell ref="Q26:Q29"/>
    <mergeCell ref="R26:R29"/>
    <mergeCell ref="S26:S29"/>
    <mergeCell ref="T26:T29"/>
    <mergeCell ref="U26:U29"/>
    <mergeCell ref="V26:V29"/>
    <mergeCell ref="O22:O25"/>
    <mergeCell ref="P22:P25"/>
    <mergeCell ref="Q22:Q25"/>
    <mergeCell ref="R22:R25"/>
    <mergeCell ref="S22:S25"/>
    <mergeCell ref="T22:T25"/>
    <mergeCell ref="U22:U25"/>
    <mergeCell ref="V22:V25"/>
    <mergeCell ref="W22:W25"/>
    <mergeCell ref="B22:B25"/>
    <mergeCell ref="C22:C25"/>
    <mergeCell ref="D22:D25"/>
    <mergeCell ref="E22:E25"/>
    <mergeCell ref="F22:F25"/>
    <mergeCell ref="G22:G25"/>
    <mergeCell ref="H22:H25"/>
    <mergeCell ref="I22:I25"/>
    <mergeCell ref="N22:N25"/>
    <mergeCell ref="AD14:AD17"/>
    <mergeCell ref="AE14:AE17"/>
    <mergeCell ref="AF14:AF17"/>
    <mergeCell ref="AG14:AG17"/>
    <mergeCell ref="X18:X21"/>
    <mergeCell ref="Y18:Y21"/>
    <mergeCell ref="Z18:Z21"/>
    <mergeCell ref="AA18:AA21"/>
    <mergeCell ref="AB18:AB21"/>
    <mergeCell ref="AC18:AC21"/>
    <mergeCell ref="AD18:AD21"/>
    <mergeCell ref="AE18:AE21"/>
    <mergeCell ref="AF18:AF21"/>
    <mergeCell ref="AG18:AG21"/>
    <mergeCell ref="AC14:AC17"/>
    <mergeCell ref="O14:O17"/>
    <mergeCell ref="P14:P17"/>
    <mergeCell ref="Q14:Q17"/>
    <mergeCell ref="R14:R17"/>
    <mergeCell ref="S14:S17"/>
    <mergeCell ref="U14:U17"/>
    <mergeCell ref="V14:V17"/>
    <mergeCell ref="W14:W17"/>
    <mergeCell ref="X14:X17"/>
    <mergeCell ref="O6:O9"/>
    <mergeCell ref="P6:P9"/>
    <mergeCell ref="Q6:Q9"/>
    <mergeCell ref="R6:R9"/>
    <mergeCell ref="S6:S9"/>
    <mergeCell ref="T6:T21"/>
    <mergeCell ref="U6:U9"/>
    <mergeCell ref="V6:V9"/>
    <mergeCell ref="W6:W9"/>
    <mergeCell ref="O18:O21"/>
    <mergeCell ref="P18:P21"/>
    <mergeCell ref="Q18:Q21"/>
    <mergeCell ref="R18:R21"/>
    <mergeCell ref="S18:S21"/>
    <mergeCell ref="U18:U21"/>
    <mergeCell ref="V18:V21"/>
    <mergeCell ref="W18:W21"/>
    <mergeCell ref="O10:O13"/>
    <mergeCell ref="P10:P13"/>
    <mergeCell ref="Q10:Q13"/>
    <mergeCell ref="R10:R13"/>
    <mergeCell ref="S10:S13"/>
    <mergeCell ref="U10:U13"/>
    <mergeCell ref="V10:V13"/>
    <mergeCell ref="B6:B21"/>
    <mergeCell ref="C6:C21"/>
    <mergeCell ref="D6:D21"/>
    <mergeCell ref="E6:E21"/>
    <mergeCell ref="F6:F9"/>
    <mergeCell ref="G6:G21"/>
    <mergeCell ref="H6:H9"/>
    <mergeCell ref="I6:I9"/>
    <mergeCell ref="N6:N9"/>
    <mergeCell ref="F18:F21"/>
    <mergeCell ref="H18:H21"/>
    <mergeCell ref="I18:I21"/>
    <mergeCell ref="N18:N21"/>
    <mergeCell ref="F10:F13"/>
    <mergeCell ref="H10:H13"/>
    <mergeCell ref="I10:I13"/>
    <mergeCell ref="N10:N13"/>
    <mergeCell ref="F14:F17"/>
    <mergeCell ref="H14:H17"/>
    <mergeCell ref="I14:I17"/>
    <mergeCell ref="N14:N17"/>
    <mergeCell ref="U44:U45"/>
    <mergeCell ref="AA44:AA45"/>
    <mergeCell ref="AB44:AB45"/>
    <mergeCell ref="AC44:AC45"/>
    <mergeCell ref="AD44:AD45"/>
    <mergeCell ref="AE44:AE45"/>
    <mergeCell ref="AF44:AF45"/>
    <mergeCell ref="AG44:AG45"/>
    <mergeCell ref="AE42:AE43"/>
    <mergeCell ref="AF42:AF43"/>
    <mergeCell ref="AG42:AG43"/>
    <mergeCell ref="V44:V45"/>
    <mergeCell ref="W44:W45"/>
    <mergeCell ref="X44:X45"/>
    <mergeCell ref="Y44:Y45"/>
    <mergeCell ref="Z44:Z45"/>
    <mergeCell ref="X42:X43"/>
    <mergeCell ref="Y42:Y43"/>
    <mergeCell ref="Z42:Z43"/>
    <mergeCell ref="AA42:AA43"/>
    <mergeCell ref="AB42:AB43"/>
    <mergeCell ref="AC42:AC43"/>
    <mergeCell ref="AD42:AD43"/>
    <mergeCell ref="H42:H43"/>
    <mergeCell ref="N42:N43"/>
    <mergeCell ref="O42:O43"/>
    <mergeCell ref="P42:P43"/>
    <mergeCell ref="Q42:Q43"/>
    <mergeCell ref="R42:R43"/>
    <mergeCell ref="U42:U43"/>
    <mergeCell ref="V42:V43"/>
    <mergeCell ref="W42:W43"/>
    <mergeCell ref="V40:V41"/>
    <mergeCell ref="T38:T41"/>
    <mergeCell ref="S42:S43"/>
    <mergeCell ref="T42:T45"/>
    <mergeCell ref="H40:H41"/>
    <mergeCell ref="B42:B45"/>
    <mergeCell ref="C42:C45"/>
    <mergeCell ref="D42:D45"/>
    <mergeCell ref="E42:E45"/>
    <mergeCell ref="F42:F43"/>
    <mergeCell ref="G42:G45"/>
    <mergeCell ref="I42:I43"/>
    <mergeCell ref="F44:F45"/>
    <mergeCell ref="H44:H45"/>
    <mergeCell ref="N44:N45"/>
    <mergeCell ref="O44:O45"/>
    <mergeCell ref="P44:P45"/>
    <mergeCell ref="Q44:Q45"/>
    <mergeCell ref="R44:R45"/>
    <mergeCell ref="S44:S45"/>
    <mergeCell ref="B38:B41"/>
    <mergeCell ref="C38:C41"/>
    <mergeCell ref="D38:D41"/>
    <mergeCell ref="E38:E41"/>
    <mergeCell ref="F38:F39"/>
    <mergeCell ref="G38:G41"/>
    <mergeCell ref="H38:H39"/>
    <mergeCell ref="N38:N39"/>
    <mergeCell ref="O38:O39"/>
    <mergeCell ref="P38:P39"/>
    <mergeCell ref="Q38:Q39"/>
    <mergeCell ref="R38:R39"/>
    <mergeCell ref="U38:U39"/>
    <mergeCell ref="F40:F41"/>
    <mergeCell ref="I40:I41"/>
    <mergeCell ref="S40:S41"/>
    <mergeCell ref="N40:N41"/>
    <mergeCell ref="O40:O41"/>
    <mergeCell ref="P40:P41"/>
    <mergeCell ref="Q40:Q41"/>
    <mergeCell ref="R40:R41"/>
    <mergeCell ref="U40:U41"/>
    <mergeCell ref="V38:V39"/>
    <mergeCell ref="W38:W39"/>
    <mergeCell ref="I38:I39"/>
    <mergeCell ref="S38:S39"/>
    <mergeCell ref="X38:X39"/>
    <mergeCell ref="Y38:Y39"/>
    <mergeCell ref="Z38:Z39"/>
    <mergeCell ref="AA38:AA39"/>
    <mergeCell ref="AB38:AB39"/>
    <mergeCell ref="AE38:AE39"/>
    <mergeCell ref="AF38:AF39"/>
    <mergeCell ref="Y34:Y37"/>
    <mergeCell ref="Z34:Z37"/>
    <mergeCell ref="AA34:AA37"/>
    <mergeCell ref="AB34:AB37"/>
    <mergeCell ref="AC34:AC37"/>
    <mergeCell ref="AD34:AD37"/>
    <mergeCell ref="AE34:AE37"/>
    <mergeCell ref="AF34:AF37"/>
    <mergeCell ref="AG34:AG37"/>
    <mergeCell ref="AJ3:AJ4"/>
    <mergeCell ref="AB30:AB33"/>
    <mergeCell ref="AC30:AC33"/>
    <mergeCell ref="AD30:AD33"/>
    <mergeCell ref="AE30:AE33"/>
    <mergeCell ref="AC22:AC25"/>
    <mergeCell ref="AD22:AD25"/>
    <mergeCell ref="AE22:AE25"/>
    <mergeCell ref="AF22:AF25"/>
    <mergeCell ref="AG22:AG25"/>
    <mergeCell ref="AB6:AB9"/>
    <mergeCell ref="AC6:AC9"/>
    <mergeCell ref="AD6:AD9"/>
    <mergeCell ref="AE6:AE9"/>
    <mergeCell ref="AF6:AF9"/>
    <mergeCell ref="AG6:AG9"/>
    <mergeCell ref="AH6:AH21"/>
    <mergeCell ref="AI6:AI21"/>
    <mergeCell ref="AJ6:AJ21"/>
    <mergeCell ref="AB10:AB13"/>
    <mergeCell ref="AC10:AC13"/>
    <mergeCell ref="AD10:AD13"/>
    <mergeCell ref="AE10:AE13"/>
    <mergeCell ref="AF10:AF13"/>
    <mergeCell ref="S3:S4"/>
    <mergeCell ref="AH22:AH25"/>
    <mergeCell ref="AB26:AB29"/>
    <mergeCell ref="AC26:AC29"/>
    <mergeCell ref="AD26:AD29"/>
    <mergeCell ref="AE26:AE29"/>
    <mergeCell ref="AF26:AF29"/>
    <mergeCell ref="AG26:AG29"/>
    <mergeCell ref="AH26:AH29"/>
    <mergeCell ref="X6:X9"/>
    <mergeCell ref="Y6:Y9"/>
    <mergeCell ref="Z6:Z9"/>
    <mergeCell ref="AA6:AA9"/>
    <mergeCell ref="W10:W13"/>
    <mergeCell ref="X10:X13"/>
    <mergeCell ref="Y10:Y13"/>
    <mergeCell ref="Z10:Z13"/>
    <mergeCell ref="AA10:AA13"/>
    <mergeCell ref="AG10:AG13"/>
    <mergeCell ref="Y14:Y17"/>
    <mergeCell ref="Z14:Z17"/>
    <mergeCell ref="AA14:AA17"/>
    <mergeCell ref="AB14:AB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Q3:Q4"/>
    <mergeCell ref="R3:R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56" t="s">
        <v>40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57" t="s">
        <v>0</v>
      </c>
      <c r="C3" s="157" t="s">
        <v>1</v>
      </c>
      <c r="D3" s="157" t="s">
        <v>28</v>
      </c>
      <c r="E3" s="157" t="s">
        <v>29</v>
      </c>
      <c r="F3" s="157" t="s">
        <v>30</v>
      </c>
      <c r="G3" s="157" t="s">
        <v>3</v>
      </c>
      <c r="H3" s="157" t="s">
        <v>4</v>
      </c>
      <c r="I3" s="157" t="s">
        <v>5</v>
      </c>
      <c r="J3" s="158" t="s">
        <v>6</v>
      </c>
      <c r="K3" s="158"/>
      <c r="L3" s="158"/>
      <c r="M3" s="158"/>
      <c r="N3" s="148" t="s">
        <v>47</v>
      </c>
      <c r="O3" s="157" t="s">
        <v>31</v>
      </c>
      <c r="P3" s="165" t="s">
        <v>42</v>
      </c>
      <c r="Q3" s="165" t="s">
        <v>32</v>
      </c>
      <c r="R3" s="165" t="s">
        <v>37</v>
      </c>
      <c r="S3" s="165" t="s">
        <v>33</v>
      </c>
      <c r="T3" s="157" t="s">
        <v>55</v>
      </c>
      <c r="U3" s="157" t="s">
        <v>57</v>
      </c>
      <c r="V3" s="158" t="s">
        <v>59</v>
      </c>
      <c r="W3" s="158"/>
      <c r="X3" s="158"/>
      <c r="Y3" s="158"/>
      <c r="Z3" s="158"/>
      <c r="AA3" s="158"/>
      <c r="AB3" s="157" t="s">
        <v>69</v>
      </c>
      <c r="AC3" s="160" t="s">
        <v>75</v>
      </c>
      <c r="AD3" s="162" t="s">
        <v>77</v>
      </c>
      <c r="AE3" s="163"/>
      <c r="AF3" s="164"/>
      <c r="AG3" s="148" t="s">
        <v>27</v>
      </c>
      <c r="AH3" s="148" t="s">
        <v>36</v>
      </c>
      <c r="AI3" s="157" t="s">
        <v>34</v>
      </c>
      <c r="AJ3" s="148" t="s">
        <v>35</v>
      </c>
    </row>
    <row r="4" spans="1:36" ht="140.25" x14ac:dyDescent="0.25">
      <c r="A4" s="1"/>
      <c r="B4" s="157"/>
      <c r="C4" s="157"/>
      <c r="D4" s="157"/>
      <c r="E4" s="157"/>
      <c r="F4" s="157"/>
      <c r="G4" s="157"/>
      <c r="H4" s="157"/>
      <c r="I4" s="157"/>
      <c r="J4" s="3" t="s">
        <v>7</v>
      </c>
      <c r="K4" s="3" t="s">
        <v>8</v>
      </c>
      <c r="L4" s="3" t="s">
        <v>9</v>
      </c>
      <c r="M4" s="11" t="s">
        <v>10</v>
      </c>
      <c r="N4" s="149"/>
      <c r="O4" s="157"/>
      <c r="P4" s="165"/>
      <c r="Q4" s="165"/>
      <c r="R4" s="165"/>
      <c r="S4" s="165"/>
      <c r="T4" s="157"/>
      <c r="U4" s="157"/>
      <c r="V4" s="3" t="s">
        <v>61</v>
      </c>
      <c r="W4" s="3" t="s">
        <v>62</v>
      </c>
      <c r="X4" s="3" t="s">
        <v>15</v>
      </c>
      <c r="Y4" s="3" t="s">
        <v>63</v>
      </c>
      <c r="Z4" s="3" t="s">
        <v>60</v>
      </c>
      <c r="AA4" s="3" t="s">
        <v>25</v>
      </c>
      <c r="AB4" s="157"/>
      <c r="AC4" s="161"/>
      <c r="AD4" s="3" t="s">
        <v>16</v>
      </c>
      <c r="AE4" s="3" t="s">
        <v>17</v>
      </c>
      <c r="AF4" s="3" t="s">
        <v>26</v>
      </c>
      <c r="AG4" s="149"/>
      <c r="AH4" s="149"/>
      <c r="AI4" s="157"/>
      <c r="AJ4" s="14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59" t="s">
        <v>24</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2024-10-22T07:01:37Z</dcterms:modified>
</cp:coreProperties>
</file>