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27FA49C-B76C-4C80-A3F9-1D7514E3A4FB}" xr6:coauthVersionLast="47" xr6:coauthVersionMax="47" xr10:uidLastSave="{00000000-0000-0000-0000-000000000000}"/>
  <bookViews>
    <workbookView xWindow="-120" yWindow="-120" windowWidth="29040" windowHeight="15840" activeTab="5" xr2:uid="{00000000-000D-0000-FFFF-FFFF00000000}"/>
  </bookViews>
  <sheets>
    <sheet name="ŠMSM" sheetId="18" r:id="rId1"/>
    <sheet name="SM" sheetId="15" r:id="rId2"/>
    <sheet name="AM" sheetId="10" r:id="rId3"/>
    <sheet name="VRM" sheetId="19" r:id="rId4"/>
    <sheet name="SADM" sheetId="16" r:id="rId5"/>
    <sheet name="SAM" sheetId="20"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20" l="1"/>
  <c r="U40" i="20"/>
  <c r="T40" i="20"/>
  <c r="AE36" i="20"/>
  <c r="U36" i="20"/>
  <c r="AE32" i="20"/>
  <c r="U32" i="20"/>
  <c r="T32" i="20"/>
  <c r="AE28" i="20"/>
  <c r="U28" i="20"/>
  <c r="AE24" i="20"/>
  <c r="U24" i="20"/>
  <c r="T24" i="20"/>
  <c r="AE20" i="20"/>
  <c r="U20" i="20"/>
  <c r="AE16" i="20"/>
  <c r="U16" i="20"/>
  <c r="AE12" i="20"/>
  <c r="U12" i="20"/>
  <c r="T12" i="20"/>
  <c r="AE10" i="20"/>
  <c r="U10" i="20"/>
  <c r="T10" i="20" s="1"/>
  <c r="AE8" i="20"/>
  <c r="U8" i="20"/>
  <c r="T8" i="20"/>
  <c r="AE6" i="20"/>
  <c r="U6" i="20"/>
  <c r="T6" i="20"/>
  <c r="U102" i="19" l="1"/>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AE48" i="18"/>
  <c r="U48" i="18"/>
  <c r="T48" i="18"/>
  <c r="U45" i="18"/>
  <c r="AE45" i="18" s="1"/>
  <c r="T45" i="18"/>
  <c r="U39" i="18"/>
  <c r="AE39" i="18" s="1"/>
  <c r="T39" i="18"/>
  <c r="AE33" i="18"/>
  <c r="U33" i="18"/>
  <c r="T33" i="18"/>
  <c r="AE30" i="18"/>
  <c r="U30" i="18"/>
  <c r="T30" i="18"/>
  <c r="AE26" i="18"/>
  <c r="U26" i="18"/>
  <c r="T26" i="18"/>
  <c r="AE23" i="18"/>
  <c r="U23" i="18"/>
  <c r="T23" i="18"/>
  <c r="AE19" i="18"/>
  <c r="U19" i="18"/>
  <c r="AE16" i="18"/>
  <c r="U16" i="18"/>
  <c r="T16" i="18"/>
  <c r="T10" i="19" l="1"/>
  <c r="T27" i="19"/>
  <c r="AE37" i="19"/>
  <c r="T65" i="19"/>
  <c r="AE79" i="19"/>
  <c r="T81" i="19"/>
  <c r="T99" i="19"/>
  <c r="T41" i="19"/>
  <c r="T102" i="19"/>
  <c r="AE52" i="16"/>
  <c r="U52" i="16"/>
  <c r="T52" i="16" s="1"/>
  <c r="AE50" i="16"/>
  <c r="U50" i="16"/>
  <c r="T50" i="16"/>
  <c r="AE48" i="16"/>
  <c r="U48" i="16"/>
  <c r="T48" i="16"/>
  <c r="AE46" i="16"/>
  <c r="U46" i="16"/>
  <c r="T46" i="16" s="1"/>
  <c r="AE44" i="16"/>
  <c r="U44" i="16"/>
  <c r="T44" i="16" s="1"/>
  <c r="AE42" i="16"/>
  <c r="U42" i="16"/>
  <c r="T42" i="16"/>
  <c r="AE40" i="16"/>
  <c r="U40" i="16"/>
  <c r="T40" i="16"/>
  <c r="AE38" i="16"/>
  <c r="U38" i="16"/>
  <c r="T38" i="16" s="1"/>
  <c r="AE36" i="16"/>
  <c r="U36" i="16"/>
  <c r="T36" i="16" s="1"/>
  <c r="AE34" i="16"/>
  <c r="U34" i="16"/>
  <c r="T34" i="16"/>
  <c r="AE32" i="16"/>
  <c r="U32" i="16"/>
  <c r="T32" i="16"/>
  <c r="AE30" i="16"/>
  <c r="U30" i="16"/>
  <c r="T30" i="16" s="1"/>
  <c r="AE28" i="16"/>
  <c r="U28" i="16"/>
  <c r="T28" i="16" s="1"/>
  <c r="AE26" i="16"/>
  <c r="U26" i="16"/>
  <c r="T26" i="16"/>
  <c r="AE24" i="16"/>
  <c r="U24" i="16"/>
  <c r="T24" i="16"/>
  <c r="AE22" i="16"/>
  <c r="U22" i="16"/>
  <c r="T22" i="16" s="1"/>
  <c r="AE20" i="16"/>
  <c r="U20" i="16"/>
  <c r="T20" i="16" s="1"/>
  <c r="AE18" i="16"/>
  <c r="U18" i="16"/>
  <c r="T18" i="16"/>
  <c r="AE16" i="16"/>
  <c r="U16" i="16"/>
  <c r="T16" i="16"/>
  <c r="AE14" i="16"/>
  <c r="U14" i="16"/>
  <c r="T14" i="16"/>
  <c r="AE12" i="16"/>
  <c r="U12" i="16"/>
  <c r="AE10" i="16"/>
  <c r="U10" i="16"/>
  <c r="T10" i="16"/>
  <c r="AE8" i="16"/>
  <c r="U8" i="16"/>
  <c r="T8" i="16"/>
  <c r="AE6" i="16"/>
  <c r="U6" i="16"/>
  <c r="T6" i="16"/>
</calcChain>
</file>

<file path=xl/sharedStrings.xml><?xml version="1.0" encoding="utf-8"?>
<sst xmlns="http://schemas.openxmlformats.org/spreadsheetml/2006/main" count="2549" uniqueCount="567">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</sst>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0;[Red]#,##0.00"/>
    <numFmt numFmtId="166" formatCode="#,##0.000000000000000"/>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b/>
      <sz val="11"/>
      <color theme="1"/>
      <name val="Times New Roman"/>
      <family val="1"/>
    </font>
    <font>
      <b/>
      <sz val="11"/>
      <color theme="0" tint="-4.9989318521683403E-2"/>
      <name val="Times New Roman"/>
      <family val="1"/>
    </font>
    <font>
      <sz val="9"/>
      <color rgb="FFFF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0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50" fillId="0" borderId="5" xfId="0" applyFont="1" applyBorder="1" applyAlignment="1">
      <alignment vertical="top" wrapText="1"/>
    </xf>
    <xf numFmtId="0" fontId="50" fillId="0" borderId="6" xfId="0" applyFont="1" applyBorder="1" applyAlignment="1">
      <alignment vertical="top" wrapText="1"/>
    </xf>
    <xf numFmtId="0" fontId="49" fillId="0" borderId="0" xfId="0" applyFont="1" applyAlignment="1">
      <alignment vertical="top" wrapText="1"/>
    </xf>
    <xf numFmtId="0" fontId="49" fillId="0" borderId="6" xfId="0" applyFont="1" applyBorder="1" applyAlignment="1">
      <alignment horizontal="lef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9" fillId="0" borderId="6" xfId="0" applyNumberFormat="1" applyFont="1" applyBorder="1" applyAlignment="1">
      <alignment vertical="top" wrapText="1"/>
    </xf>
    <xf numFmtId="164" fontId="50" fillId="0" borderId="6" xfId="0" quotePrefix="1" applyNumberFormat="1" applyFont="1" applyBorder="1" applyAlignment="1">
      <alignment vertical="top" wrapText="1"/>
    </xf>
    <xf numFmtId="0" fontId="50" fillId="0" borderId="4" xfId="0" applyFont="1" applyBorder="1" applyAlignment="1">
      <alignment vertical="top" wrapText="1"/>
    </xf>
    <xf numFmtId="0" fontId="51" fillId="0" borderId="11" xfId="0" applyFont="1" applyBorder="1" applyAlignment="1">
      <alignment vertical="top" wrapText="1"/>
    </xf>
    <xf numFmtId="0" fontId="50" fillId="0" borderId="0" xfId="0" applyFont="1" applyAlignment="1">
      <alignment vertical="top" wrapText="1"/>
    </xf>
    <xf numFmtId="0" fontId="50" fillId="0" borderId="0" xfId="0" applyFont="1" applyAlignment="1">
      <alignment horizontal="left" vertical="top" wrapText="1"/>
    </xf>
    <xf numFmtId="0" fontId="50" fillId="0" borderId="0" xfId="0" applyFont="1" applyAlignment="1">
      <alignment horizontal="center" vertical="top" wrapText="1"/>
    </xf>
    <xf numFmtId="4" fontId="50" fillId="0" borderId="0" xfId="0" applyNumberFormat="1" applyFont="1" applyAlignment="1">
      <alignment vertical="top" wrapText="1"/>
    </xf>
    <xf numFmtId="164" fontId="50" fillId="0" borderId="0" xfId="0" applyNumberFormat="1" applyFont="1" applyAlignment="1">
      <alignment vertical="top" wrapText="1"/>
    </xf>
    <xf numFmtId="0" fontId="50" fillId="0" borderId="9" xfId="0" applyFont="1" applyBorder="1" applyAlignment="1">
      <alignment vertical="top" wrapText="1"/>
    </xf>
    <xf numFmtId="0" fontId="51" fillId="0" borderId="12" xfId="0" applyFont="1" applyBorder="1" applyAlignment="1">
      <alignment vertical="top" wrapText="1"/>
    </xf>
    <xf numFmtId="0" fontId="50" fillId="0" borderId="13" xfId="0" applyFont="1" applyBorder="1" applyAlignment="1">
      <alignment vertical="top" wrapText="1"/>
    </xf>
    <xf numFmtId="0" fontId="50" fillId="0" borderId="13" xfId="0" applyFont="1" applyBorder="1" applyAlignment="1">
      <alignment horizontal="left" vertical="top" wrapText="1"/>
    </xf>
    <xf numFmtId="0" fontId="49" fillId="0" borderId="13" xfId="0" applyFont="1" applyBorder="1" applyAlignment="1">
      <alignment vertical="top" wrapText="1"/>
    </xf>
    <xf numFmtId="0" fontId="50" fillId="0" borderId="13" xfId="0" applyFont="1" applyBorder="1" applyAlignment="1">
      <alignment horizontal="center" vertical="top" wrapText="1"/>
    </xf>
    <xf numFmtId="164" fontId="50" fillId="0" borderId="13" xfId="0" applyNumberFormat="1" applyFont="1" applyBorder="1" applyAlignment="1">
      <alignment vertical="top" wrapText="1"/>
    </xf>
    <xf numFmtId="0" fontId="50" fillId="0" borderId="10" xfId="0" applyFont="1" applyBorder="1" applyAlignment="1">
      <alignment vertical="top"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left" vertical="top" wrapText="1"/>
    </xf>
    <xf numFmtId="0" fontId="0" fillId="0" borderId="3" xfId="0" applyBorder="1" applyAlignment="1">
      <alignment horizontal="left" vertical="top" wrapText="1"/>
    </xf>
    <xf numFmtId="4"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8" fillId="0" borderId="0" xfId="0" applyFont="1" applyAlignment="1">
      <alignment horizontal="center"/>
    </xf>
    <xf numFmtId="4" fontId="14" fillId="0" borderId="2"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0" fontId="14" fillId="2" borderId="2" xfId="0" applyFont="1" applyFill="1" applyBorder="1" applyAlignment="1">
      <alignment horizontal="left" vertical="top" wrapText="1"/>
    </xf>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6"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0" fillId="0" borderId="51" xfId="0" applyBorder="1"/>
    <xf numFmtId="0" fontId="0" fillId="0" borderId="79" xfId="0" applyBorder="1"/>
    <xf numFmtId="0" fontId="0" fillId="0" borderId="53" xfId="0" applyBorder="1"/>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4" fontId="1" fillId="0" borderId="85"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9"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7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84"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1" xfId="0" quotePrefix="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165" fontId="21" fillId="0" borderId="34" xfId="0" applyNumberFormat="1" applyFont="1" applyBorder="1" applyAlignment="1">
      <alignment horizontal="center" vertical="center" wrapText="1"/>
    </xf>
    <xf numFmtId="0" fontId="0" fillId="0" borderId="78" xfId="0"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15" xfId="0"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3" fillId="0" borderId="26" xfId="0"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40" fillId="0" borderId="1" xfId="0" applyFont="1" applyBorder="1" applyAlignment="1">
      <alignment horizontal="center" vertical="top"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0" fontId="1" fillId="0" borderId="47"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24" fillId="0" borderId="40"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0" fillId="0" borderId="19" xfId="0" applyBorder="1" applyAlignment="1">
      <alignment horizontal="center" vertical="center" wrapText="1"/>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0" fontId="0" fillId="0" borderId="66" xfId="0" applyBorder="1" applyAlignment="1">
      <alignment horizontal="center" vertical="center" wrapText="1"/>
    </xf>
    <xf numFmtId="0" fontId="0" fillId="0" borderId="0" xfId="0"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39" fillId="0" borderId="65" xfId="0" applyFont="1" applyBorder="1" applyAlignment="1">
      <alignment horizontal="center" vertical="center" wrapText="1"/>
    </xf>
    <xf numFmtId="0" fontId="39" fillId="0" borderId="1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71"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72" xfId="0" applyFont="1" applyBorder="1" applyAlignment="1">
      <alignment horizontal="center" vertical="center" wrapText="1"/>
    </xf>
    <xf numFmtId="0" fontId="0" fillId="0" borderId="71" xfId="0" applyBorder="1" applyAlignment="1">
      <alignment horizontal="center" vertical="center" wrapText="1"/>
    </xf>
    <xf numFmtId="0" fontId="21" fillId="0" borderId="37" xfId="0" applyFont="1"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21"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0" fillId="0" borderId="58" xfId="0" applyBorder="1"/>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xf numFmtId="165" fontId="21" fillId="0" borderId="26" xfId="0" applyNumberFormat="1" applyFont="1" applyBorder="1" applyAlignment="1">
      <alignment horizontal="center" vertical="center" wrapText="1"/>
    </xf>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5" fontId="21" fillId="0" borderId="2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23" fillId="0" borderId="29" xfId="0" applyFont="1" applyBorder="1" applyAlignment="1">
      <alignment horizontal="center" vertical="center" wrapText="1"/>
    </xf>
    <xf numFmtId="165" fontId="21" fillId="0" borderId="35"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0" fontId="1" fillId="0" borderId="35"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0" fontId="0" fillId="8" borderId="32" xfId="0" applyFill="1" applyBorder="1"/>
    <xf numFmtId="0" fontId="0" fillId="8" borderId="55" xfId="0" applyFill="1" applyBorder="1"/>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1" fillId="5" borderId="14" xfId="0"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0" fontId="0" fillId="6" borderId="21" xfId="0" applyFill="1" applyBorder="1" applyAlignment="1">
      <alignment horizontal="center" vertical="center" wrapText="1"/>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3" fillId="5" borderId="23" xfId="0"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3" fillId="7" borderId="16"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0" fontId="21" fillId="7" borderId="15" xfId="0"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4" fillId="7" borderId="15"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165" fontId="21" fillId="5" borderId="15"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0" fontId="19" fillId="0" borderId="0" xfId="0" applyFont="1" applyAlignment="1">
      <alignment horizontal="center"/>
    </xf>
    <xf numFmtId="0" fontId="38"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5" fillId="2" borderId="0" xfId="0" applyFont="1" applyFill="1" applyAlignment="1">
      <alignment horizontal="center"/>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52" fillId="2" borderId="0" xfId="0" applyFont="1" applyFill="1" applyAlignment="1">
      <alignment vertical="center"/>
    </xf>
    <xf numFmtId="0" fontId="8" fillId="2" borderId="33" xfId="0" applyFont="1" applyFill="1" applyBorder="1" applyAlignment="1">
      <alignment horizontal="center" vertical="center"/>
    </xf>
    <xf numFmtId="0" fontId="8" fillId="0" borderId="35"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left" vertical="center" wrapText="1"/>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center" vertical="center" wrapText="1"/>
    </xf>
    <xf numFmtId="0" fontId="8" fillId="2" borderId="35" xfId="0" quotePrefix="1" applyFont="1" applyFill="1" applyBorder="1" applyAlignment="1">
      <alignment horizontal="center" vertical="center" wrapText="1"/>
    </xf>
    <xf numFmtId="4" fontId="8" fillId="2" borderId="35" xfId="0" applyNumberFormat="1" applyFont="1" applyFill="1" applyBorder="1" applyAlignment="1">
      <alignment horizontal="center" vertical="center" wrapText="1"/>
    </xf>
    <xf numFmtId="4" fontId="8" fillId="2" borderId="35" xfId="0" applyNumberFormat="1" applyFont="1" applyFill="1" applyBorder="1" applyAlignment="1">
      <alignment horizontal="center" vertical="center"/>
    </xf>
    <xf numFmtId="17" fontId="8" fillId="0" borderId="35" xfId="0" applyNumberFormat="1" applyFont="1" applyBorder="1" applyAlignment="1">
      <alignment horizontal="center" vertical="center" wrapText="1"/>
    </xf>
    <xf numFmtId="0" fontId="35" fillId="2" borderId="39" xfId="0" applyFont="1" applyFill="1" applyBorder="1" applyAlignment="1">
      <alignment horizontal="center"/>
    </xf>
    <xf numFmtId="0" fontId="52" fillId="2" borderId="0" xfId="0" applyFont="1" applyFill="1"/>
    <xf numFmtId="0" fontId="8" fillId="2" borderId="52" xfId="0" applyFont="1" applyFill="1" applyBorder="1" applyAlignment="1">
      <alignment horizontal="center" vertical="center"/>
    </xf>
    <xf numFmtId="0" fontId="8" fillId="0" borderId="47" xfId="0" applyFont="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quotePrefix="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2" borderId="47" xfId="0" quotePrefix="1" applyFont="1" applyFill="1" applyBorder="1" applyAlignment="1">
      <alignment horizontal="center" vertical="center" wrapText="1"/>
    </xf>
    <xf numFmtId="4" fontId="8" fillId="2" borderId="47" xfId="0" applyNumberFormat="1" applyFont="1" applyFill="1" applyBorder="1" applyAlignment="1">
      <alignment horizontal="center" vertical="center" wrapText="1"/>
    </xf>
    <xf numFmtId="4" fontId="8" fillId="2" borderId="47" xfId="0" applyNumberFormat="1" applyFont="1" applyFill="1" applyBorder="1" applyAlignment="1">
      <alignment horizontal="center" vertical="center"/>
    </xf>
    <xf numFmtId="17" fontId="8" fillId="0" borderId="47" xfId="0" applyNumberFormat="1" applyFont="1" applyBorder="1" applyAlignment="1">
      <alignment horizontal="center" vertical="center"/>
    </xf>
    <xf numFmtId="0" fontId="35" fillId="2" borderId="49" xfId="0" applyFont="1" applyFill="1" applyBorder="1" applyAlignment="1">
      <alignment horizontal="center"/>
    </xf>
    <xf numFmtId="0" fontId="8" fillId="0" borderId="35" xfId="0" quotePrefix="1" applyFont="1" applyBorder="1" applyAlignment="1">
      <alignment horizontal="center" vertical="center" wrapText="1"/>
    </xf>
    <xf numFmtId="0" fontId="8" fillId="2" borderId="40" xfId="0" applyFont="1" applyFill="1" applyBorder="1" applyAlignment="1">
      <alignment horizontal="center" vertical="center"/>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quotePrefix="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quotePrefix="1" applyFont="1" applyBorder="1" applyAlignment="1">
      <alignment horizontal="center" vertical="center" wrapText="1"/>
    </xf>
    <xf numFmtId="0" fontId="8" fillId="2" borderId="8" xfId="0" quotePrefix="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xf>
    <xf numFmtId="17" fontId="8" fillId="0" borderId="8" xfId="0" applyNumberFormat="1" applyFont="1" applyBorder="1" applyAlignment="1">
      <alignment horizontal="center" vertical="center"/>
    </xf>
    <xf numFmtId="0" fontId="35" fillId="2" borderId="41" xfId="0" applyFont="1" applyFill="1" applyBorder="1" applyAlignment="1">
      <alignment horizontal="center"/>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left" vertical="center" wrapText="1"/>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4" fontId="8" fillId="2" borderId="34" xfId="0" applyNumberFormat="1" applyFont="1" applyFill="1" applyBorder="1" applyAlignment="1">
      <alignment horizontal="center" vertical="center" wrapText="1"/>
    </xf>
    <xf numFmtId="4" fontId="8" fillId="2" borderId="34" xfId="0" applyNumberFormat="1" applyFont="1" applyFill="1" applyBorder="1" applyAlignment="1">
      <alignment horizontal="center" vertical="center"/>
    </xf>
    <xf numFmtId="17" fontId="8" fillId="0" borderId="34" xfId="0" applyNumberFormat="1" applyFont="1" applyBorder="1" applyAlignment="1">
      <alignment horizontal="center" vertical="center" wrapText="1"/>
    </xf>
    <xf numFmtId="0" fontId="35" fillId="2" borderId="51" xfId="0" applyFont="1" applyFill="1" applyBorder="1" applyAlignment="1">
      <alignment horizontal="center"/>
    </xf>
    <xf numFmtId="0" fontId="8" fillId="2" borderId="48" xfId="0"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4" fontId="8" fillId="2" borderId="48" xfId="0" applyNumberFormat="1" applyFont="1" applyFill="1" applyBorder="1" applyAlignment="1">
      <alignment horizontal="center" vertical="center" wrapText="1"/>
    </xf>
    <xf numFmtId="4" fontId="8" fillId="2" borderId="48" xfId="0" applyNumberFormat="1" applyFont="1" applyFill="1" applyBorder="1" applyAlignment="1">
      <alignment horizontal="center" vertical="center"/>
    </xf>
    <xf numFmtId="17" fontId="8" fillId="0" borderId="48" xfId="0" applyNumberFormat="1" applyFont="1" applyBorder="1" applyAlignment="1">
      <alignment horizontal="center" vertical="center"/>
    </xf>
    <xf numFmtId="0" fontId="35" fillId="2" borderId="53" xfId="0" applyFont="1" applyFill="1" applyBorder="1" applyAlignment="1">
      <alignment horizontal="center"/>
    </xf>
    <xf numFmtId="16" fontId="4" fillId="2" borderId="8" xfId="0" quotePrefix="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2" borderId="1" xfId="0" quotePrefix="1" applyFont="1" applyFill="1" applyBorder="1" applyAlignment="1">
      <alignment horizontal="center" vertical="center" wrapText="1"/>
    </xf>
    <xf numFmtId="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xf>
    <xf numFmtId="16" fontId="4" fillId="2" borderId="3" xfId="0" quotePrefix="1" applyNumberFormat="1" applyFont="1" applyFill="1" applyBorder="1" applyAlignment="1">
      <alignment horizontal="center" vertical="center" wrapText="1"/>
    </xf>
    <xf numFmtId="0" fontId="4" fillId="0" borderId="3" xfId="0" applyFont="1" applyBorder="1" applyAlignment="1">
      <alignment horizontal="center" vertical="center"/>
    </xf>
    <xf numFmtId="16" fontId="4" fillId="2" borderId="2" xfId="0" quotePrefix="1" applyNumberFormat="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4" fontId="4" fillId="2"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0" fontId="4" fillId="2" borderId="8" xfId="0" applyFont="1" applyFill="1" applyBorder="1" applyAlignment="1">
      <alignment horizontal="center" vertical="center"/>
    </xf>
    <xf numFmtId="49" fontId="4" fillId="0" borderId="3" xfId="0" applyNumberFormat="1" applyFont="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17"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0" fillId="2" borderId="0" xfId="0" applyFill="1" applyAlignment="1">
      <alignment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2A86-1529-403E-9094-75F5B0254118}">
  <sheetPr>
    <pageSetUpPr fitToPage="1"/>
  </sheetPr>
  <dimension ref="B1:AL97"/>
  <sheetViews>
    <sheetView zoomScale="80" zoomScaleNormal="80" workbookViewId="0">
      <selection activeCell="J6" sqref="J6"/>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5.140625" style="56" customWidth="1"/>
    <col min="35" max="35" width="13.57031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46" t="s">
        <v>40</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2:38" s="58" customFormat="1" ht="15" x14ac:dyDescent="0.2">
      <c r="B2" s="247"/>
      <c r="C2" s="247"/>
      <c r="D2" s="247"/>
      <c r="E2" s="247"/>
      <c r="F2" s="247"/>
      <c r="M2" s="59"/>
      <c r="AL2" s="60"/>
    </row>
    <row r="3" spans="2:38" s="64" customFormat="1" ht="15.75" x14ac:dyDescent="0.25">
      <c r="B3" s="248" t="s">
        <v>0</v>
      </c>
      <c r="C3" s="248" t="s">
        <v>1</v>
      </c>
      <c r="D3" s="248" t="s">
        <v>28</v>
      </c>
      <c r="E3" s="248" t="s">
        <v>29</v>
      </c>
      <c r="F3" s="248" t="s">
        <v>30</v>
      </c>
      <c r="G3" s="248" t="s">
        <v>3</v>
      </c>
      <c r="H3" s="248" t="s">
        <v>4</v>
      </c>
      <c r="I3" s="248" t="s">
        <v>5</v>
      </c>
      <c r="J3" s="248" t="s">
        <v>6</v>
      </c>
      <c r="K3" s="248"/>
      <c r="L3" s="248"/>
      <c r="M3" s="248"/>
      <c r="N3" s="251" t="s">
        <v>47</v>
      </c>
      <c r="O3" s="248" t="s">
        <v>31</v>
      </c>
      <c r="P3" s="253" t="s">
        <v>42</v>
      </c>
      <c r="Q3" s="253" t="s">
        <v>32</v>
      </c>
      <c r="R3" s="253" t="s">
        <v>37</v>
      </c>
      <c r="S3" s="253" t="s">
        <v>33</v>
      </c>
      <c r="T3" s="248" t="s">
        <v>55</v>
      </c>
      <c r="U3" s="248" t="s">
        <v>57</v>
      </c>
      <c r="V3" s="254" t="s">
        <v>59</v>
      </c>
      <c r="W3" s="254"/>
      <c r="X3" s="254"/>
      <c r="Y3" s="254"/>
      <c r="Z3" s="254"/>
      <c r="AA3" s="254"/>
      <c r="AB3" s="255" t="s">
        <v>69</v>
      </c>
      <c r="AC3" s="249" t="s">
        <v>75</v>
      </c>
      <c r="AD3" s="256" t="s">
        <v>232</v>
      </c>
      <c r="AE3" s="257"/>
      <c r="AF3" s="258"/>
      <c r="AG3" s="251" t="s">
        <v>27</v>
      </c>
      <c r="AH3" s="251" t="s">
        <v>36</v>
      </c>
      <c r="AI3" s="248" t="s">
        <v>34</v>
      </c>
      <c r="AJ3" s="251" t="s">
        <v>35</v>
      </c>
      <c r="AL3" s="65"/>
    </row>
    <row r="4" spans="2:38" s="64" customFormat="1" ht="56.25" customHeight="1" x14ac:dyDescent="0.25">
      <c r="B4" s="248"/>
      <c r="C4" s="248"/>
      <c r="D4" s="248"/>
      <c r="E4" s="248"/>
      <c r="F4" s="248"/>
      <c r="G4" s="248"/>
      <c r="H4" s="248"/>
      <c r="I4" s="248"/>
      <c r="J4" s="61" t="s">
        <v>7</v>
      </c>
      <c r="K4" s="61" t="s">
        <v>8</v>
      </c>
      <c r="L4" s="61" t="s">
        <v>9</v>
      </c>
      <c r="M4" s="66" t="s">
        <v>10</v>
      </c>
      <c r="N4" s="252"/>
      <c r="O4" s="248"/>
      <c r="P4" s="253"/>
      <c r="Q4" s="253"/>
      <c r="R4" s="253"/>
      <c r="S4" s="253"/>
      <c r="T4" s="248"/>
      <c r="U4" s="248"/>
      <c r="V4" s="63" t="s">
        <v>287</v>
      </c>
      <c r="W4" s="62" t="s">
        <v>62</v>
      </c>
      <c r="X4" s="62" t="s">
        <v>15</v>
      </c>
      <c r="Y4" s="62" t="s">
        <v>63</v>
      </c>
      <c r="Z4" s="62" t="s">
        <v>60</v>
      </c>
      <c r="AA4" s="62" t="s">
        <v>25</v>
      </c>
      <c r="AB4" s="255"/>
      <c r="AC4" s="250"/>
      <c r="AD4" s="62" t="s">
        <v>16</v>
      </c>
      <c r="AE4" s="63" t="s">
        <v>17</v>
      </c>
      <c r="AF4" s="62" t="s">
        <v>26</v>
      </c>
      <c r="AG4" s="252"/>
      <c r="AH4" s="252"/>
      <c r="AI4" s="248"/>
      <c r="AJ4" s="252"/>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96" t="s">
        <v>309</v>
      </c>
      <c r="AI26" s="96" t="s">
        <v>310</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75.7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t="s">
        <v>309</v>
      </c>
      <c r="AJ39" s="100"/>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23" t="s">
        <v>541</v>
      </c>
      <c r="C48" s="224" t="s">
        <v>542</v>
      </c>
      <c r="D48" s="225" t="s">
        <v>293</v>
      </c>
      <c r="E48" s="224" t="s">
        <v>104</v>
      </c>
      <c r="F48" s="226" t="s">
        <v>543</v>
      </c>
      <c r="G48" s="227" t="s">
        <v>292</v>
      </c>
      <c r="H48" s="227" t="s">
        <v>79</v>
      </c>
      <c r="I48" s="227" t="s">
        <v>79</v>
      </c>
      <c r="J48" s="227" t="s">
        <v>115</v>
      </c>
      <c r="K48" s="227" t="s">
        <v>116</v>
      </c>
      <c r="L48" s="227" t="s">
        <v>117</v>
      </c>
      <c r="M48" s="228">
        <v>131</v>
      </c>
      <c r="N48" s="226" t="s">
        <v>197</v>
      </c>
      <c r="O48" s="227" t="s">
        <v>123</v>
      </c>
      <c r="P48" s="226" t="s">
        <v>83</v>
      </c>
      <c r="Q48" s="226" t="s">
        <v>84</v>
      </c>
      <c r="R48" s="226" t="s">
        <v>85</v>
      </c>
      <c r="S48" s="226" t="s">
        <v>144</v>
      </c>
      <c r="T48" s="229">
        <f>V48</f>
        <v>2300000</v>
      </c>
      <c r="U48" s="229">
        <f>V48</f>
        <v>2300000</v>
      </c>
      <c r="V48" s="229">
        <v>2300000</v>
      </c>
      <c r="W48" s="224"/>
      <c r="X48" s="224"/>
      <c r="Y48" s="224"/>
      <c r="Z48" s="224"/>
      <c r="AA48" s="224"/>
      <c r="AB48" s="229">
        <v>405883</v>
      </c>
      <c r="AC48" s="227" t="s">
        <v>86</v>
      </c>
      <c r="AD48" s="224"/>
      <c r="AE48" s="229">
        <f>V48</f>
        <v>2300000</v>
      </c>
      <c r="AF48" s="224"/>
      <c r="AG48" s="224"/>
      <c r="AH48" s="230" t="s">
        <v>249</v>
      </c>
      <c r="AI48" s="230" t="s">
        <v>250</v>
      </c>
      <c r="AJ48" s="231"/>
      <c r="AL48" s="98"/>
    </row>
    <row r="49" spans="2:38" s="94" customFormat="1" ht="31.5" x14ac:dyDescent="0.25">
      <c r="B49" s="232" t="s">
        <v>541</v>
      </c>
      <c r="C49" s="233"/>
      <c r="D49" s="233"/>
      <c r="E49" s="233"/>
      <c r="F49" s="234"/>
      <c r="G49" s="233"/>
      <c r="H49" s="233"/>
      <c r="I49" s="233"/>
      <c r="J49" s="225" t="s">
        <v>118</v>
      </c>
      <c r="K49" s="225" t="s">
        <v>119</v>
      </c>
      <c r="L49" s="225" t="s">
        <v>102</v>
      </c>
      <c r="M49" s="235">
        <v>55</v>
      </c>
      <c r="N49" s="233"/>
      <c r="O49" s="233"/>
      <c r="P49" s="233"/>
      <c r="Q49" s="233"/>
      <c r="R49" s="233"/>
      <c r="S49" s="233"/>
      <c r="T49" s="236"/>
      <c r="U49" s="236"/>
      <c r="V49" s="236"/>
      <c r="W49" s="236"/>
      <c r="X49" s="236"/>
      <c r="Y49" s="236"/>
      <c r="Z49" s="236"/>
      <c r="AA49" s="236"/>
      <c r="AB49" s="236"/>
      <c r="AC49" s="233"/>
      <c r="AD49" s="233"/>
      <c r="AE49" s="233"/>
      <c r="AF49" s="233"/>
      <c r="AG49" s="233"/>
      <c r="AH49" s="237"/>
      <c r="AI49" s="237"/>
      <c r="AJ49" s="238"/>
      <c r="AL49" s="98"/>
    </row>
    <row r="50" spans="2:38" s="94" customFormat="1" ht="47.25" x14ac:dyDescent="0.25">
      <c r="B50" s="239" t="s">
        <v>541</v>
      </c>
      <c r="C50" s="240"/>
      <c r="D50" s="240"/>
      <c r="E50" s="240"/>
      <c r="F50" s="241"/>
      <c r="G50" s="240"/>
      <c r="H50" s="240"/>
      <c r="I50" s="240"/>
      <c r="J50" s="242" t="s">
        <v>544</v>
      </c>
      <c r="K50" s="242" t="s">
        <v>113</v>
      </c>
      <c r="L50" s="242" t="s">
        <v>88</v>
      </c>
      <c r="M50" s="243">
        <v>131</v>
      </c>
      <c r="N50" s="240"/>
      <c r="O50" s="240"/>
      <c r="P50" s="240"/>
      <c r="Q50" s="240"/>
      <c r="R50" s="240"/>
      <c r="S50" s="240"/>
      <c r="T50" s="240"/>
      <c r="U50" s="240"/>
      <c r="V50" s="240"/>
      <c r="W50" s="240"/>
      <c r="X50" s="240"/>
      <c r="Y50" s="240"/>
      <c r="Z50" s="240"/>
      <c r="AA50" s="240"/>
      <c r="AB50" s="240"/>
      <c r="AC50" s="240"/>
      <c r="AD50" s="240"/>
      <c r="AE50" s="240"/>
      <c r="AF50" s="240"/>
      <c r="AG50" s="240"/>
      <c r="AH50" s="244"/>
      <c r="AI50" s="244"/>
      <c r="AJ50" s="24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F167-8478-45C2-9692-F338B1A7B546}">
  <dimension ref="A1:AJ19"/>
  <sheetViews>
    <sheetView topLeftCell="A8" workbookViewId="0">
      <selection activeCell="L21" sqref="L2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69" t="s">
        <v>0</v>
      </c>
      <c r="C3" s="269" t="s">
        <v>1</v>
      </c>
      <c r="D3" s="269" t="s">
        <v>28</v>
      </c>
      <c r="E3" s="269" t="s">
        <v>29</v>
      </c>
      <c r="F3" s="269" t="s">
        <v>30</v>
      </c>
      <c r="G3" s="269" t="s">
        <v>3</v>
      </c>
      <c r="H3" s="269" t="s">
        <v>4</v>
      </c>
      <c r="I3" s="269" t="s">
        <v>5</v>
      </c>
      <c r="J3" s="270" t="s">
        <v>6</v>
      </c>
      <c r="K3" s="270"/>
      <c r="L3" s="270"/>
      <c r="M3" s="270"/>
      <c r="N3" s="267" t="s">
        <v>47</v>
      </c>
      <c r="O3" s="269" t="s">
        <v>31</v>
      </c>
      <c r="P3" s="276" t="s">
        <v>42</v>
      </c>
      <c r="Q3" s="276" t="s">
        <v>32</v>
      </c>
      <c r="R3" s="276" t="s">
        <v>37</v>
      </c>
      <c r="S3" s="276" t="s">
        <v>33</v>
      </c>
      <c r="T3" s="269" t="s">
        <v>55</v>
      </c>
      <c r="U3" s="269" t="s">
        <v>57</v>
      </c>
      <c r="V3" s="270" t="s">
        <v>59</v>
      </c>
      <c r="W3" s="270"/>
      <c r="X3" s="270"/>
      <c r="Y3" s="270"/>
      <c r="Z3" s="270"/>
      <c r="AA3" s="270"/>
      <c r="AB3" s="269" t="s">
        <v>69</v>
      </c>
      <c r="AC3" s="271" t="s">
        <v>75</v>
      </c>
      <c r="AD3" s="273" t="s">
        <v>77</v>
      </c>
      <c r="AE3" s="274"/>
      <c r="AF3" s="275"/>
      <c r="AG3" s="267" t="s">
        <v>27</v>
      </c>
      <c r="AH3" s="267" t="s">
        <v>36</v>
      </c>
      <c r="AI3" s="269" t="s">
        <v>34</v>
      </c>
      <c r="AJ3" s="267" t="s">
        <v>35</v>
      </c>
    </row>
    <row r="4" spans="1:36" ht="169.15" customHeight="1" x14ac:dyDescent="0.25">
      <c r="A4" s="1"/>
      <c r="B4" s="269"/>
      <c r="C4" s="269"/>
      <c r="D4" s="269"/>
      <c r="E4" s="269"/>
      <c r="F4" s="269"/>
      <c r="G4" s="269"/>
      <c r="H4" s="269"/>
      <c r="I4" s="269"/>
      <c r="J4" s="3" t="s">
        <v>7</v>
      </c>
      <c r="K4" s="3" t="s">
        <v>8</v>
      </c>
      <c r="L4" s="3" t="s">
        <v>9</v>
      </c>
      <c r="M4" s="11" t="s">
        <v>10</v>
      </c>
      <c r="N4" s="268"/>
      <c r="O4" s="269"/>
      <c r="P4" s="276"/>
      <c r="Q4" s="276"/>
      <c r="R4" s="276"/>
      <c r="S4" s="276"/>
      <c r="T4" s="269"/>
      <c r="U4" s="269"/>
      <c r="V4" s="3" t="s">
        <v>61</v>
      </c>
      <c r="W4" s="3" t="s">
        <v>62</v>
      </c>
      <c r="X4" s="3" t="s">
        <v>15</v>
      </c>
      <c r="Y4" s="3" t="s">
        <v>63</v>
      </c>
      <c r="Z4" s="3" t="s">
        <v>60</v>
      </c>
      <c r="AA4" s="3" t="s">
        <v>25</v>
      </c>
      <c r="AB4" s="269"/>
      <c r="AC4" s="272"/>
      <c r="AD4" s="3" t="s">
        <v>16</v>
      </c>
      <c r="AE4" s="3" t="s">
        <v>17</v>
      </c>
      <c r="AF4" s="3" t="s">
        <v>26</v>
      </c>
      <c r="AG4" s="268"/>
      <c r="AH4" s="268"/>
      <c r="AI4" s="269"/>
      <c r="AJ4" s="26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row>
    <row r="7" spans="1:36" s="113" customFormat="1" ht="62.45"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row>
    <row r="8" spans="1:36" s="20" customFormat="1" ht="85.9" customHeight="1" x14ac:dyDescent="0.25">
      <c r="B8" s="265" t="s">
        <v>334</v>
      </c>
      <c r="C8" s="265" t="s">
        <v>335</v>
      </c>
      <c r="D8" s="259" t="s">
        <v>322</v>
      </c>
      <c r="E8" s="265" t="s">
        <v>323</v>
      </c>
      <c r="F8" s="265" t="s">
        <v>335</v>
      </c>
      <c r="G8" s="265" t="s">
        <v>324</v>
      </c>
      <c r="H8" s="265" t="s">
        <v>79</v>
      </c>
      <c r="I8" s="265" t="s">
        <v>79</v>
      </c>
      <c r="J8" s="118" t="s">
        <v>336</v>
      </c>
      <c r="K8" s="118" t="s">
        <v>337</v>
      </c>
      <c r="L8" s="118" t="s">
        <v>202</v>
      </c>
      <c r="M8" s="119">
        <v>10000</v>
      </c>
      <c r="N8" s="265" t="s">
        <v>197</v>
      </c>
      <c r="O8" s="265" t="s">
        <v>209</v>
      </c>
      <c r="P8" s="259" t="s">
        <v>328</v>
      </c>
      <c r="Q8" s="259" t="s">
        <v>84</v>
      </c>
      <c r="R8" s="259" t="s">
        <v>329</v>
      </c>
      <c r="S8" s="259" t="s">
        <v>144</v>
      </c>
      <c r="T8" s="263">
        <v>1921000</v>
      </c>
      <c r="U8" s="265" t="s">
        <v>248</v>
      </c>
      <c r="V8" s="263">
        <v>1921000</v>
      </c>
      <c r="W8" s="265" t="s">
        <v>248</v>
      </c>
      <c r="X8" s="265" t="s">
        <v>248</v>
      </c>
      <c r="Y8" s="265" t="s">
        <v>248</v>
      </c>
      <c r="Z8" s="265" t="s">
        <v>248</v>
      </c>
      <c r="AA8" s="259" t="s">
        <v>248</v>
      </c>
      <c r="AB8" s="263">
        <v>339000</v>
      </c>
      <c r="AC8" s="259" t="s">
        <v>86</v>
      </c>
      <c r="AD8" s="259" t="s">
        <v>248</v>
      </c>
      <c r="AE8" s="263">
        <v>1921000</v>
      </c>
      <c r="AF8" s="259" t="s">
        <v>248</v>
      </c>
      <c r="AG8" s="259" t="s">
        <v>248</v>
      </c>
      <c r="AH8" s="261" t="s">
        <v>338</v>
      </c>
      <c r="AI8" s="261" t="s">
        <v>339</v>
      </c>
      <c r="AJ8" s="259"/>
    </row>
    <row r="9" spans="1:36" s="20" customFormat="1" ht="60" x14ac:dyDescent="0.25">
      <c r="B9" s="266"/>
      <c r="C9" s="266"/>
      <c r="D9" s="260"/>
      <c r="E9" s="266"/>
      <c r="F9" s="266"/>
      <c r="G9" s="266"/>
      <c r="H9" s="266"/>
      <c r="I9" s="266"/>
      <c r="J9" s="118" t="s">
        <v>340</v>
      </c>
      <c r="K9" s="118" t="s">
        <v>341</v>
      </c>
      <c r="L9" s="118" t="s">
        <v>342</v>
      </c>
      <c r="M9" s="120">
        <v>4</v>
      </c>
      <c r="N9" s="266"/>
      <c r="O9" s="266"/>
      <c r="P9" s="260"/>
      <c r="Q9" s="260"/>
      <c r="R9" s="260"/>
      <c r="S9" s="260"/>
      <c r="T9" s="264"/>
      <c r="U9" s="266"/>
      <c r="V9" s="264"/>
      <c r="W9" s="266"/>
      <c r="X9" s="266"/>
      <c r="Y9" s="266"/>
      <c r="Z9" s="266"/>
      <c r="AA9" s="260"/>
      <c r="AB9" s="264"/>
      <c r="AC9" s="260"/>
      <c r="AD9" s="260"/>
      <c r="AE9" s="264"/>
      <c r="AF9" s="260"/>
      <c r="AG9" s="260"/>
      <c r="AH9" s="262"/>
      <c r="AI9" s="262"/>
      <c r="AJ9" s="260"/>
    </row>
    <row r="10" spans="1:36" s="20" customFormat="1" ht="85.9" customHeight="1" x14ac:dyDescent="0.25">
      <c r="B10" s="265" t="s">
        <v>343</v>
      </c>
      <c r="C10" s="265" t="s">
        <v>344</v>
      </c>
      <c r="D10" s="259" t="s">
        <v>322</v>
      </c>
      <c r="E10" s="265" t="s">
        <v>323</v>
      </c>
      <c r="F10" s="265" t="s">
        <v>344</v>
      </c>
      <c r="G10" s="265" t="s">
        <v>324</v>
      </c>
      <c r="H10" s="265" t="s">
        <v>79</v>
      </c>
      <c r="I10" s="265" t="s">
        <v>79</v>
      </c>
      <c r="J10" s="118" t="s">
        <v>336</v>
      </c>
      <c r="K10" s="118" t="s">
        <v>337</v>
      </c>
      <c r="L10" s="118" t="s">
        <v>202</v>
      </c>
      <c r="M10" s="119">
        <v>10000</v>
      </c>
      <c r="N10" s="265" t="s">
        <v>197</v>
      </c>
      <c r="O10" s="265" t="s">
        <v>209</v>
      </c>
      <c r="P10" s="259" t="s">
        <v>328</v>
      </c>
      <c r="Q10" s="259" t="s">
        <v>84</v>
      </c>
      <c r="R10" s="259" t="s">
        <v>329</v>
      </c>
      <c r="S10" s="259" t="s">
        <v>144</v>
      </c>
      <c r="T10" s="263">
        <v>425000</v>
      </c>
      <c r="U10" s="265" t="s">
        <v>248</v>
      </c>
      <c r="V10" s="263">
        <v>425000</v>
      </c>
      <c r="W10" s="265" t="s">
        <v>248</v>
      </c>
      <c r="X10" s="265" t="s">
        <v>248</v>
      </c>
      <c r="Y10" s="265" t="s">
        <v>248</v>
      </c>
      <c r="Z10" s="265" t="s">
        <v>248</v>
      </c>
      <c r="AA10" s="259" t="s">
        <v>248</v>
      </c>
      <c r="AB10" s="263">
        <v>75000</v>
      </c>
      <c r="AC10" s="259" t="s">
        <v>86</v>
      </c>
      <c r="AD10" s="259" t="s">
        <v>248</v>
      </c>
      <c r="AE10" s="263">
        <v>425000</v>
      </c>
      <c r="AF10" s="259" t="s">
        <v>248</v>
      </c>
      <c r="AG10" s="259" t="s">
        <v>248</v>
      </c>
      <c r="AH10" s="261" t="s">
        <v>345</v>
      </c>
      <c r="AI10" s="261" t="s">
        <v>260</v>
      </c>
      <c r="AJ10" s="259"/>
    </row>
    <row r="11" spans="1:36" s="20" customFormat="1" ht="60" x14ac:dyDescent="0.25">
      <c r="B11" s="266"/>
      <c r="C11" s="266"/>
      <c r="D11" s="260"/>
      <c r="E11" s="266"/>
      <c r="F11" s="266"/>
      <c r="G11" s="266"/>
      <c r="H11" s="266"/>
      <c r="I11" s="266"/>
      <c r="J11" s="118" t="s">
        <v>340</v>
      </c>
      <c r="K11" s="118" t="s">
        <v>341</v>
      </c>
      <c r="L11" s="118" t="s">
        <v>342</v>
      </c>
      <c r="M11" s="120">
        <v>0.47</v>
      </c>
      <c r="N11" s="266"/>
      <c r="O11" s="266"/>
      <c r="P11" s="260"/>
      <c r="Q11" s="260"/>
      <c r="R11" s="260"/>
      <c r="S11" s="260"/>
      <c r="T11" s="264"/>
      <c r="U11" s="266"/>
      <c r="V11" s="264"/>
      <c r="W11" s="266"/>
      <c r="X11" s="266"/>
      <c r="Y11" s="266"/>
      <c r="Z11" s="266"/>
      <c r="AA11" s="260"/>
      <c r="AB11" s="264"/>
      <c r="AC11" s="260"/>
      <c r="AD11" s="260"/>
      <c r="AE11" s="264"/>
      <c r="AF11" s="260"/>
      <c r="AG11" s="260"/>
      <c r="AH11" s="262"/>
      <c r="AI11" s="262"/>
      <c r="AJ11" s="260"/>
    </row>
    <row r="12" spans="1:36" s="20" customFormat="1" ht="85.9" customHeight="1" x14ac:dyDescent="0.25">
      <c r="B12" s="265" t="s">
        <v>346</v>
      </c>
      <c r="C12" s="265" t="s">
        <v>347</v>
      </c>
      <c r="D12" s="259" t="s">
        <v>322</v>
      </c>
      <c r="E12" s="265" t="s">
        <v>323</v>
      </c>
      <c r="F12" s="265" t="s">
        <v>347</v>
      </c>
      <c r="G12" s="265" t="s">
        <v>324</v>
      </c>
      <c r="H12" s="265" t="s">
        <v>79</v>
      </c>
      <c r="I12" s="265" t="s">
        <v>79</v>
      </c>
      <c r="J12" s="118" t="s">
        <v>336</v>
      </c>
      <c r="K12" s="118" t="s">
        <v>337</v>
      </c>
      <c r="L12" s="118" t="s">
        <v>202</v>
      </c>
      <c r="M12" s="119">
        <v>10000</v>
      </c>
      <c r="N12" s="265" t="s">
        <v>197</v>
      </c>
      <c r="O12" s="265" t="s">
        <v>209</v>
      </c>
      <c r="P12" s="259" t="s">
        <v>328</v>
      </c>
      <c r="Q12" s="259" t="s">
        <v>84</v>
      </c>
      <c r="R12" s="259" t="s">
        <v>329</v>
      </c>
      <c r="S12" s="259" t="s">
        <v>144</v>
      </c>
      <c r="T12" s="263">
        <v>1700000</v>
      </c>
      <c r="U12" s="265" t="s">
        <v>248</v>
      </c>
      <c r="V12" s="263">
        <v>1700000</v>
      </c>
      <c r="W12" s="265" t="s">
        <v>248</v>
      </c>
      <c r="X12" s="265" t="s">
        <v>248</v>
      </c>
      <c r="Y12" s="265" t="s">
        <v>248</v>
      </c>
      <c r="Z12" s="265" t="s">
        <v>248</v>
      </c>
      <c r="AA12" s="259" t="s">
        <v>248</v>
      </c>
      <c r="AB12" s="263">
        <v>300000</v>
      </c>
      <c r="AC12" s="259" t="s">
        <v>86</v>
      </c>
      <c r="AD12" s="259" t="s">
        <v>248</v>
      </c>
      <c r="AE12" s="263">
        <v>1700000</v>
      </c>
      <c r="AF12" s="259" t="s">
        <v>248</v>
      </c>
      <c r="AG12" s="259" t="s">
        <v>248</v>
      </c>
      <c r="AH12" s="261" t="s">
        <v>275</v>
      </c>
      <c r="AI12" s="261" t="s">
        <v>276</v>
      </c>
      <c r="AJ12" s="259"/>
    </row>
    <row r="13" spans="1:36" s="20" customFormat="1" ht="60" x14ac:dyDescent="0.25">
      <c r="B13" s="266"/>
      <c r="C13" s="266"/>
      <c r="D13" s="260"/>
      <c r="E13" s="266"/>
      <c r="F13" s="266"/>
      <c r="G13" s="266"/>
      <c r="H13" s="266"/>
      <c r="I13" s="266"/>
      <c r="J13" s="118" t="s">
        <v>340</v>
      </c>
      <c r="K13" s="118" t="s">
        <v>341</v>
      </c>
      <c r="L13" s="118" t="s">
        <v>342</v>
      </c>
      <c r="M13" s="120">
        <v>2.5</v>
      </c>
      <c r="N13" s="266"/>
      <c r="O13" s="266"/>
      <c r="P13" s="260"/>
      <c r="Q13" s="260"/>
      <c r="R13" s="260"/>
      <c r="S13" s="260"/>
      <c r="T13" s="264"/>
      <c r="U13" s="266"/>
      <c r="V13" s="264"/>
      <c r="W13" s="266"/>
      <c r="X13" s="266"/>
      <c r="Y13" s="266"/>
      <c r="Z13" s="266"/>
      <c r="AA13" s="260"/>
      <c r="AB13" s="264"/>
      <c r="AC13" s="260"/>
      <c r="AD13" s="260"/>
      <c r="AE13" s="264"/>
      <c r="AF13" s="260"/>
      <c r="AG13" s="260"/>
      <c r="AH13" s="262"/>
      <c r="AI13" s="262"/>
      <c r="AJ13" s="260"/>
    </row>
    <row r="14" spans="1:36" s="20" customFormat="1" ht="85.9" customHeight="1" x14ac:dyDescent="0.25">
      <c r="B14" s="265" t="s">
        <v>348</v>
      </c>
      <c r="C14" s="265" t="s">
        <v>349</v>
      </c>
      <c r="D14" s="259" t="s">
        <v>322</v>
      </c>
      <c r="E14" s="265" t="s">
        <v>323</v>
      </c>
      <c r="F14" s="265" t="s">
        <v>349</v>
      </c>
      <c r="G14" s="265" t="s">
        <v>324</v>
      </c>
      <c r="H14" s="265" t="s">
        <v>79</v>
      </c>
      <c r="I14" s="265" t="s">
        <v>79</v>
      </c>
      <c r="J14" s="118" t="s">
        <v>336</v>
      </c>
      <c r="K14" s="118" t="s">
        <v>337</v>
      </c>
      <c r="L14" s="118" t="s">
        <v>202</v>
      </c>
      <c r="M14" s="119">
        <v>92500</v>
      </c>
      <c r="N14" s="265" t="s">
        <v>197</v>
      </c>
      <c r="O14" s="265" t="s">
        <v>350</v>
      </c>
      <c r="P14" s="259" t="s">
        <v>328</v>
      </c>
      <c r="Q14" s="259" t="s">
        <v>84</v>
      </c>
      <c r="R14" s="259" t="s">
        <v>329</v>
      </c>
      <c r="S14" s="259" t="s">
        <v>144</v>
      </c>
      <c r="T14" s="263">
        <v>297500</v>
      </c>
      <c r="U14" s="265" t="s">
        <v>248</v>
      </c>
      <c r="V14" s="263">
        <v>297500</v>
      </c>
      <c r="W14" s="265" t="s">
        <v>248</v>
      </c>
      <c r="X14" s="265" t="s">
        <v>248</v>
      </c>
      <c r="Y14" s="265" t="s">
        <v>248</v>
      </c>
      <c r="Z14" s="265" t="s">
        <v>248</v>
      </c>
      <c r="AA14" s="259" t="s">
        <v>248</v>
      </c>
      <c r="AB14" s="263">
        <v>52500</v>
      </c>
      <c r="AC14" s="259" t="s">
        <v>86</v>
      </c>
      <c r="AD14" s="259" t="s">
        <v>248</v>
      </c>
      <c r="AE14" s="263">
        <v>297500</v>
      </c>
      <c r="AF14" s="259" t="s">
        <v>248</v>
      </c>
      <c r="AG14" s="259" t="s">
        <v>248</v>
      </c>
      <c r="AH14" s="261" t="s">
        <v>261</v>
      </c>
      <c r="AI14" s="261" t="s">
        <v>275</v>
      </c>
      <c r="AJ14" s="259"/>
    </row>
    <row r="15" spans="1:36" s="20" customFormat="1" ht="60" x14ac:dyDescent="0.25">
      <c r="B15" s="266"/>
      <c r="C15" s="266"/>
      <c r="D15" s="260"/>
      <c r="E15" s="266"/>
      <c r="F15" s="266"/>
      <c r="G15" s="266"/>
      <c r="H15" s="266"/>
      <c r="I15" s="266"/>
      <c r="J15" s="118" t="s">
        <v>340</v>
      </c>
      <c r="K15" s="118" t="s">
        <v>341</v>
      </c>
      <c r="L15" s="118" t="s">
        <v>342</v>
      </c>
      <c r="M15" s="120">
        <v>0.5</v>
      </c>
      <c r="N15" s="266"/>
      <c r="O15" s="266"/>
      <c r="P15" s="260"/>
      <c r="Q15" s="260"/>
      <c r="R15" s="260"/>
      <c r="S15" s="260"/>
      <c r="T15" s="264"/>
      <c r="U15" s="266"/>
      <c r="V15" s="264"/>
      <c r="W15" s="266"/>
      <c r="X15" s="266"/>
      <c r="Y15" s="266"/>
      <c r="Z15" s="266"/>
      <c r="AA15" s="260"/>
      <c r="AB15" s="264"/>
      <c r="AC15" s="260"/>
      <c r="AD15" s="260"/>
      <c r="AE15" s="264"/>
      <c r="AF15" s="260"/>
      <c r="AG15" s="260"/>
      <c r="AH15" s="262"/>
      <c r="AI15" s="262"/>
      <c r="AJ15" s="260"/>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0">
    <mergeCell ref="B1:AI1"/>
    <mergeCell ref="B3:B4"/>
    <mergeCell ref="C3:C4"/>
    <mergeCell ref="D3:D4"/>
    <mergeCell ref="E3:E4"/>
    <mergeCell ref="F3:F4"/>
    <mergeCell ref="G3:G4"/>
    <mergeCell ref="H3:H4"/>
    <mergeCell ref="I3:I4"/>
    <mergeCell ref="J3:M3"/>
    <mergeCell ref="AG3:AG4"/>
    <mergeCell ref="AH3:AH4"/>
    <mergeCell ref="AI3:AI4"/>
    <mergeCell ref="AJ3:AJ4"/>
    <mergeCell ref="B8:B9"/>
    <mergeCell ref="C8:C9"/>
    <mergeCell ref="D8:D9"/>
    <mergeCell ref="E8:E9"/>
    <mergeCell ref="F8:F9"/>
    <mergeCell ref="G8:G9"/>
    <mergeCell ref="T3:T4"/>
    <mergeCell ref="U3:U4"/>
    <mergeCell ref="V3:AA3"/>
    <mergeCell ref="AB3:AB4"/>
    <mergeCell ref="AC3:AC4"/>
    <mergeCell ref="AD3:AF3"/>
    <mergeCell ref="N3:N4"/>
    <mergeCell ref="O3:O4"/>
    <mergeCell ref="P3:P4"/>
    <mergeCell ref="Q3:Q4"/>
    <mergeCell ref="R3:R4"/>
    <mergeCell ref="S3:S4"/>
    <mergeCell ref="AB8:AB9"/>
    <mergeCell ref="AC8:AC9"/>
    <mergeCell ref="R8:R9"/>
    <mergeCell ref="S8:S9"/>
    <mergeCell ref="T8:T9"/>
    <mergeCell ref="U8:U9"/>
    <mergeCell ref="V8:V9"/>
    <mergeCell ref="W8:W9"/>
    <mergeCell ref="H8:H9"/>
    <mergeCell ref="I8:I9"/>
    <mergeCell ref="N8:N9"/>
    <mergeCell ref="O8:O9"/>
    <mergeCell ref="P8:P9"/>
    <mergeCell ref="Q8:Q9"/>
    <mergeCell ref="Q10:Q11"/>
    <mergeCell ref="R10:R11"/>
    <mergeCell ref="S10:S11"/>
    <mergeCell ref="T10:T11"/>
    <mergeCell ref="AJ8:AJ9"/>
    <mergeCell ref="B10:B11"/>
    <mergeCell ref="C10:C11"/>
    <mergeCell ref="D10:D11"/>
    <mergeCell ref="E10:E11"/>
    <mergeCell ref="F10:F11"/>
    <mergeCell ref="G10:G11"/>
    <mergeCell ref="H10:H11"/>
    <mergeCell ref="I10:I11"/>
    <mergeCell ref="N10:N11"/>
    <mergeCell ref="AD8:AD9"/>
    <mergeCell ref="AE8:AE9"/>
    <mergeCell ref="AF8:AF9"/>
    <mergeCell ref="AG8:AG9"/>
    <mergeCell ref="AH8:AH9"/>
    <mergeCell ref="AI8:AI9"/>
    <mergeCell ref="X8:X9"/>
    <mergeCell ref="Y8:Y9"/>
    <mergeCell ref="Z8:Z9"/>
    <mergeCell ref="AA8:AA9"/>
    <mergeCell ref="AG10:AG11"/>
    <mergeCell ref="AH10:AH11"/>
    <mergeCell ref="AI10:AI11"/>
    <mergeCell ref="AJ10:AJ11"/>
    <mergeCell ref="B12:B13"/>
    <mergeCell ref="C12:C13"/>
    <mergeCell ref="D12:D13"/>
    <mergeCell ref="E12:E13"/>
    <mergeCell ref="F12:F13"/>
    <mergeCell ref="G12:G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U14:U15"/>
    <mergeCell ref="V14:V15"/>
    <mergeCell ref="W14:W15"/>
    <mergeCell ref="X14:X15"/>
    <mergeCell ref="Y14:Y15"/>
    <mergeCell ref="Z14:Z15"/>
    <mergeCell ref="O14:O15"/>
    <mergeCell ref="P14:P15"/>
    <mergeCell ref="Q14:Q15"/>
    <mergeCell ref="R14:R15"/>
    <mergeCell ref="S14:S15"/>
    <mergeCell ref="T14:T15"/>
    <mergeCell ref="AG14:AG15"/>
    <mergeCell ref="AH14:AH15"/>
    <mergeCell ref="AI14:AI15"/>
    <mergeCell ref="AJ14:AJ15"/>
    <mergeCell ref="AA14:AA15"/>
    <mergeCell ref="AB14:AB15"/>
    <mergeCell ref="AC14:AC15"/>
    <mergeCell ref="AD14:AD15"/>
    <mergeCell ref="AE14:AE15"/>
    <mergeCell ref="AF14:A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7205-B03B-4721-9A02-C177220B075F}">
  <dimension ref="A1:AJ14"/>
  <sheetViews>
    <sheetView topLeftCell="R4" workbookViewId="0">
      <selection activeCell="Y9" sqref="Y9"/>
    </sheetView>
  </sheetViews>
  <sheetFormatPr defaultRowHeight="15" x14ac:dyDescent="0.25"/>
  <cols>
    <col min="1" max="1" width="5" customWidth="1"/>
    <col min="2" max="2" width="11.5703125" customWidth="1"/>
    <col min="3" max="3" width="17.7109375" customWidth="1"/>
    <col min="4" max="5" width="13.7109375" customWidth="1"/>
    <col min="6" max="6" width="2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710937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15" customHeight="1" x14ac:dyDescent="0.25">
      <c r="A3" s="1"/>
      <c r="B3" s="269" t="s">
        <v>0</v>
      </c>
      <c r="C3" s="269" t="s">
        <v>1</v>
      </c>
      <c r="D3" s="269" t="s">
        <v>28</v>
      </c>
      <c r="E3" s="269" t="s">
        <v>29</v>
      </c>
      <c r="F3" s="269" t="s">
        <v>30</v>
      </c>
      <c r="G3" s="269" t="s">
        <v>3</v>
      </c>
      <c r="H3" s="269" t="s">
        <v>4</v>
      </c>
      <c r="I3" s="269" t="s">
        <v>5</v>
      </c>
      <c r="J3" s="270" t="s">
        <v>6</v>
      </c>
      <c r="K3" s="270"/>
      <c r="L3" s="270"/>
      <c r="M3" s="270"/>
      <c r="N3" s="267" t="s">
        <v>47</v>
      </c>
      <c r="O3" s="269" t="s">
        <v>31</v>
      </c>
      <c r="P3" s="276" t="s">
        <v>42</v>
      </c>
      <c r="Q3" s="276" t="s">
        <v>32</v>
      </c>
      <c r="R3" s="276" t="s">
        <v>37</v>
      </c>
      <c r="S3" s="276" t="s">
        <v>33</v>
      </c>
      <c r="T3" s="269" t="s">
        <v>55</v>
      </c>
      <c r="U3" s="269" t="s">
        <v>57</v>
      </c>
      <c r="V3" s="270" t="s">
        <v>59</v>
      </c>
      <c r="W3" s="270"/>
      <c r="X3" s="270"/>
      <c r="Y3" s="270"/>
      <c r="Z3" s="270"/>
      <c r="AA3" s="270"/>
      <c r="AB3" s="269" t="s">
        <v>69</v>
      </c>
      <c r="AC3" s="271" t="s">
        <v>75</v>
      </c>
      <c r="AD3" s="273" t="s">
        <v>77</v>
      </c>
      <c r="AE3" s="274"/>
      <c r="AF3" s="275"/>
      <c r="AG3" s="267" t="s">
        <v>27</v>
      </c>
      <c r="AH3" s="267" t="s">
        <v>36</v>
      </c>
      <c r="AI3" s="269" t="s">
        <v>34</v>
      </c>
      <c r="AJ3" s="267" t="s">
        <v>35</v>
      </c>
    </row>
    <row r="4" spans="1:36" ht="169.15" customHeight="1" x14ac:dyDescent="0.25">
      <c r="A4" s="1"/>
      <c r="B4" s="269"/>
      <c r="C4" s="269"/>
      <c r="D4" s="269"/>
      <c r="E4" s="269"/>
      <c r="F4" s="269"/>
      <c r="G4" s="269"/>
      <c r="H4" s="269"/>
      <c r="I4" s="269"/>
      <c r="J4" s="3" t="s">
        <v>7</v>
      </c>
      <c r="K4" s="3" t="s">
        <v>8</v>
      </c>
      <c r="L4" s="3" t="s">
        <v>9</v>
      </c>
      <c r="M4" s="11" t="s">
        <v>10</v>
      </c>
      <c r="N4" s="268"/>
      <c r="O4" s="269"/>
      <c r="P4" s="276"/>
      <c r="Q4" s="276"/>
      <c r="R4" s="276"/>
      <c r="S4" s="276"/>
      <c r="T4" s="269"/>
      <c r="U4" s="269"/>
      <c r="V4" s="3" t="s">
        <v>61</v>
      </c>
      <c r="W4" s="3" t="s">
        <v>62</v>
      </c>
      <c r="X4" s="3" t="s">
        <v>15</v>
      </c>
      <c r="Y4" s="3" t="s">
        <v>63</v>
      </c>
      <c r="Z4" s="3" t="s">
        <v>60</v>
      </c>
      <c r="AA4" s="3" t="s">
        <v>25</v>
      </c>
      <c r="AB4" s="269"/>
      <c r="AC4" s="272"/>
      <c r="AD4" s="3" t="s">
        <v>16</v>
      </c>
      <c r="AE4" s="3" t="s">
        <v>17</v>
      </c>
      <c r="AF4" s="3" t="s">
        <v>26</v>
      </c>
      <c r="AG4" s="268"/>
      <c r="AH4" s="268"/>
      <c r="AI4" s="269"/>
      <c r="AJ4" s="26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278" t="s">
        <v>215</v>
      </c>
      <c r="C6" s="278" t="s">
        <v>216</v>
      </c>
      <c r="D6" s="278" t="s">
        <v>217</v>
      </c>
      <c r="E6" s="278" t="s">
        <v>218</v>
      </c>
      <c r="F6" s="278" t="s">
        <v>219</v>
      </c>
      <c r="G6" s="278" t="s">
        <v>220</v>
      </c>
      <c r="H6" s="278" t="s">
        <v>221</v>
      </c>
      <c r="I6" s="278" t="s">
        <v>79</v>
      </c>
      <c r="J6" s="23" t="s">
        <v>222</v>
      </c>
      <c r="K6" s="23" t="s">
        <v>223</v>
      </c>
      <c r="L6" s="23" t="s">
        <v>224</v>
      </c>
      <c r="M6" s="23">
        <v>1</v>
      </c>
      <c r="N6" s="278" t="s">
        <v>197</v>
      </c>
      <c r="O6" s="278" t="s">
        <v>209</v>
      </c>
      <c r="P6" s="282" t="s">
        <v>225</v>
      </c>
      <c r="Q6" s="282" t="s">
        <v>84</v>
      </c>
      <c r="R6" s="282" t="s">
        <v>85</v>
      </c>
      <c r="S6" s="282" t="s">
        <v>144</v>
      </c>
      <c r="T6" s="280">
        <v>312500</v>
      </c>
      <c r="U6" s="280">
        <v>312500</v>
      </c>
      <c r="V6" s="280">
        <v>312500</v>
      </c>
      <c r="W6" s="281"/>
      <c r="X6" s="281"/>
      <c r="Y6" s="281"/>
      <c r="Z6" s="281"/>
      <c r="AA6" s="287"/>
      <c r="AB6" s="280">
        <v>55148</v>
      </c>
      <c r="AC6" s="283" t="s">
        <v>226</v>
      </c>
      <c r="AD6" s="283"/>
      <c r="AE6" s="283"/>
      <c r="AF6" s="285">
        <v>312500</v>
      </c>
      <c r="AG6" s="283"/>
      <c r="AH6" s="286" t="s">
        <v>227</v>
      </c>
      <c r="AI6" s="286" t="s">
        <v>228</v>
      </c>
      <c r="AJ6" s="283"/>
    </row>
    <row r="7" spans="1:36" s="15" customFormat="1" ht="79.900000000000006" customHeight="1" x14ac:dyDescent="0.25">
      <c r="A7" s="22"/>
      <c r="B7" s="279"/>
      <c r="C7" s="279"/>
      <c r="D7" s="279"/>
      <c r="E7" s="279"/>
      <c r="F7" s="279"/>
      <c r="G7" s="279"/>
      <c r="H7" s="279"/>
      <c r="I7" s="279"/>
      <c r="J7" s="24" t="s">
        <v>229</v>
      </c>
      <c r="K7" s="24" t="s">
        <v>230</v>
      </c>
      <c r="L7" s="24" t="s">
        <v>231</v>
      </c>
      <c r="M7" s="24">
        <v>1</v>
      </c>
      <c r="N7" s="279"/>
      <c r="O7" s="279"/>
      <c r="P7" s="279"/>
      <c r="Q7" s="279"/>
      <c r="R7" s="279"/>
      <c r="S7" s="279"/>
      <c r="T7" s="279"/>
      <c r="U7" s="279"/>
      <c r="V7" s="279"/>
      <c r="W7" s="279"/>
      <c r="X7" s="279"/>
      <c r="Y7" s="279"/>
      <c r="Z7" s="279"/>
      <c r="AA7" s="279"/>
      <c r="AB7" s="279"/>
      <c r="AC7" s="279"/>
      <c r="AD7" s="279"/>
      <c r="AE7" s="279"/>
      <c r="AF7" s="279"/>
      <c r="AG7" s="279"/>
      <c r="AH7" s="279"/>
      <c r="AI7" s="279"/>
      <c r="AJ7" s="279"/>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84" t="s">
        <v>24</v>
      </c>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row>
  </sheetData>
  <mergeCells count="58">
    <mergeCell ref="AJ6:AJ7"/>
    <mergeCell ref="B14:AJ14"/>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509" t="s">
        <v>40</v>
      </c>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510" t="s">
        <v>0</v>
      </c>
      <c r="C3" s="506" t="s">
        <v>1</v>
      </c>
      <c r="D3" s="510" t="s">
        <v>28</v>
      </c>
      <c r="E3" s="506" t="s">
        <v>29</v>
      </c>
      <c r="F3" s="506" t="s">
        <v>30</v>
      </c>
      <c r="G3" s="506" t="s">
        <v>3</v>
      </c>
      <c r="H3" s="506" t="s">
        <v>4</v>
      </c>
      <c r="I3" s="506" t="s">
        <v>5</v>
      </c>
      <c r="J3" s="511" t="s">
        <v>6</v>
      </c>
      <c r="K3" s="511"/>
      <c r="L3" s="511"/>
      <c r="M3" s="511"/>
      <c r="N3" s="506" t="s">
        <v>47</v>
      </c>
      <c r="O3" s="506" t="s">
        <v>31</v>
      </c>
      <c r="P3" s="506" t="s">
        <v>42</v>
      </c>
      <c r="Q3" s="506" t="s">
        <v>32</v>
      </c>
      <c r="R3" s="506" t="s">
        <v>37</v>
      </c>
      <c r="S3" s="506" t="s">
        <v>33</v>
      </c>
      <c r="T3" s="506" t="s">
        <v>55</v>
      </c>
      <c r="U3" s="506" t="s">
        <v>57</v>
      </c>
      <c r="V3" s="508" t="s">
        <v>59</v>
      </c>
      <c r="W3" s="508"/>
      <c r="X3" s="508"/>
      <c r="Y3" s="508"/>
      <c r="Z3" s="508"/>
      <c r="AA3" s="508"/>
      <c r="AB3" s="506" t="s">
        <v>69</v>
      </c>
      <c r="AC3" s="506" t="s">
        <v>75</v>
      </c>
      <c r="AD3" s="506" t="s">
        <v>232</v>
      </c>
      <c r="AE3" s="506"/>
      <c r="AF3" s="506"/>
      <c r="AG3" s="506" t="s">
        <v>27</v>
      </c>
      <c r="AH3" s="506" t="s">
        <v>36</v>
      </c>
      <c r="AI3" s="506" t="s">
        <v>34</v>
      </c>
      <c r="AJ3" s="506" t="s">
        <v>35</v>
      </c>
    </row>
    <row r="4" spans="1:36" ht="105" x14ac:dyDescent="0.2">
      <c r="A4" s="25"/>
      <c r="B4" s="510"/>
      <c r="C4" s="506"/>
      <c r="D4" s="510"/>
      <c r="E4" s="506"/>
      <c r="F4" s="506"/>
      <c r="G4" s="506"/>
      <c r="H4" s="506"/>
      <c r="I4" s="506"/>
      <c r="J4" s="30" t="s">
        <v>7</v>
      </c>
      <c r="K4" s="30" t="s">
        <v>8</v>
      </c>
      <c r="L4" s="30" t="s">
        <v>9</v>
      </c>
      <c r="M4" s="30" t="s">
        <v>10</v>
      </c>
      <c r="N4" s="506"/>
      <c r="O4" s="506"/>
      <c r="P4" s="506"/>
      <c r="Q4" s="506"/>
      <c r="R4" s="506"/>
      <c r="S4" s="506"/>
      <c r="T4" s="506"/>
      <c r="U4" s="506"/>
      <c r="V4" s="29" t="s">
        <v>233</v>
      </c>
      <c r="W4" s="29" t="s">
        <v>62</v>
      </c>
      <c r="X4" s="29" t="s">
        <v>15</v>
      </c>
      <c r="Y4" s="29" t="s">
        <v>63</v>
      </c>
      <c r="Z4" s="29" t="s">
        <v>60</v>
      </c>
      <c r="AA4" s="29" t="s">
        <v>25</v>
      </c>
      <c r="AB4" s="506"/>
      <c r="AC4" s="506"/>
      <c r="AD4" s="29" t="s">
        <v>16</v>
      </c>
      <c r="AE4" s="29" t="s">
        <v>17</v>
      </c>
      <c r="AF4" s="29" t="s">
        <v>26</v>
      </c>
      <c r="AG4" s="506"/>
      <c r="AH4" s="506"/>
      <c r="AI4" s="506"/>
      <c r="AJ4" s="506"/>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489" t="s">
        <v>238</v>
      </c>
      <c r="C7" s="475" t="s">
        <v>239</v>
      </c>
      <c r="D7" s="489" t="s">
        <v>240</v>
      </c>
      <c r="E7" s="475" t="s">
        <v>241</v>
      </c>
      <c r="F7" s="507" t="s">
        <v>242</v>
      </c>
      <c r="G7" s="475" t="s">
        <v>243</v>
      </c>
      <c r="H7" s="475" t="s">
        <v>79</v>
      </c>
      <c r="I7" s="475" t="s">
        <v>79</v>
      </c>
      <c r="J7" s="39" t="s">
        <v>244</v>
      </c>
      <c r="K7" s="40" t="s">
        <v>245</v>
      </c>
      <c r="L7" s="40" t="s">
        <v>246</v>
      </c>
      <c r="M7" s="40">
        <v>1</v>
      </c>
      <c r="N7" s="475" t="s">
        <v>197</v>
      </c>
      <c r="O7" s="475" t="s">
        <v>114</v>
      </c>
      <c r="P7" s="475" t="s">
        <v>247</v>
      </c>
      <c r="Q7" s="475" t="s">
        <v>84</v>
      </c>
      <c r="R7" s="475" t="s">
        <v>85</v>
      </c>
      <c r="S7" s="475" t="s">
        <v>144</v>
      </c>
      <c r="T7" s="505">
        <f>+U7</f>
        <v>7574428</v>
      </c>
      <c r="U7" s="484">
        <f>SUM(V7:AA9)</f>
        <v>7574428</v>
      </c>
      <c r="V7" s="484">
        <v>7574428</v>
      </c>
      <c r="W7" s="483" t="s">
        <v>248</v>
      </c>
      <c r="X7" s="483" t="s">
        <v>248</v>
      </c>
      <c r="Y7" s="483" t="s">
        <v>248</v>
      </c>
      <c r="Z7" s="483" t="s">
        <v>248</v>
      </c>
      <c r="AA7" s="483" t="s">
        <v>248</v>
      </c>
      <c r="AB7" s="484">
        <v>1336665</v>
      </c>
      <c r="AC7" s="483" t="s">
        <v>86</v>
      </c>
      <c r="AD7" s="483" t="s">
        <v>248</v>
      </c>
      <c r="AE7" s="484">
        <f t="shared" ref="AE7" si="0">+U7</f>
        <v>7574428</v>
      </c>
      <c r="AF7" s="483" t="s">
        <v>248</v>
      </c>
      <c r="AG7" s="483" t="s">
        <v>248</v>
      </c>
      <c r="AH7" s="502" t="s">
        <v>249</v>
      </c>
      <c r="AI7" s="502" t="s">
        <v>250</v>
      </c>
      <c r="AJ7" s="475"/>
    </row>
    <row r="8" spans="1:36" ht="143.25" customHeight="1" thickBot="1" x14ac:dyDescent="0.25">
      <c r="A8" s="25"/>
      <c r="B8" s="490"/>
      <c r="C8" s="476"/>
      <c r="D8" s="490"/>
      <c r="E8" s="476"/>
      <c r="F8" s="507"/>
      <c r="G8" s="476"/>
      <c r="H8" s="476"/>
      <c r="I8" s="476"/>
      <c r="J8" s="41" t="s">
        <v>251</v>
      </c>
      <c r="K8" s="42" t="s">
        <v>252</v>
      </c>
      <c r="L8" s="42" t="s">
        <v>253</v>
      </c>
      <c r="M8" s="42">
        <v>1763</v>
      </c>
      <c r="N8" s="476"/>
      <c r="O8" s="476"/>
      <c r="P8" s="476"/>
      <c r="Q8" s="476"/>
      <c r="R8" s="476"/>
      <c r="S8" s="476"/>
      <c r="T8" s="476"/>
      <c r="U8" s="484"/>
      <c r="V8" s="484"/>
      <c r="W8" s="483"/>
      <c r="X8" s="483"/>
      <c r="Y8" s="483"/>
      <c r="Z8" s="483"/>
      <c r="AA8" s="483"/>
      <c r="AB8" s="484"/>
      <c r="AC8" s="483"/>
      <c r="AD8" s="483"/>
      <c r="AE8" s="484"/>
      <c r="AF8" s="483"/>
      <c r="AG8" s="483"/>
      <c r="AH8" s="503"/>
      <c r="AI8" s="503"/>
      <c r="AJ8" s="476"/>
    </row>
    <row r="9" spans="1:36" ht="57" thickBot="1" x14ac:dyDescent="0.25">
      <c r="A9" s="25"/>
      <c r="B9" s="491"/>
      <c r="C9" s="488"/>
      <c r="D9" s="491"/>
      <c r="E9" s="488"/>
      <c r="F9" s="507"/>
      <c r="G9" s="488"/>
      <c r="H9" s="488"/>
      <c r="I9" s="488"/>
      <c r="J9" s="43" t="s">
        <v>254</v>
      </c>
      <c r="K9" s="44" t="s">
        <v>255</v>
      </c>
      <c r="L9" s="44" t="s">
        <v>256</v>
      </c>
      <c r="M9" s="44">
        <v>24000</v>
      </c>
      <c r="N9" s="488"/>
      <c r="O9" s="488"/>
      <c r="P9" s="488"/>
      <c r="Q9" s="488"/>
      <c r="R9" s="488"/>
      <c r="S9" s="488"/>
      <c r="T9" s="488"/>
      <c r="U9" s="484"/>
      <c r="V9" s="484"/>
      <c r="W9" s="483"/>
      <c r="X9" s="483"/>
      <c r="Y9" s="483"/>
      <c r="Z9" s="483"/>
      <c r="AA9" s="483"/>
      <c r="AB9" s="484"/>
      <c r="AC9" s="483"/>
      <c r="AD9" s="483"/>
      <c r="AE9" s="484"/>
      <c r="AF9" s="483"/>
      <c r="AG9" s="483"/>
      <c r="AH9" s="504"/>
      <c r="AI9" s="504"/>
      <c r="AJ9" s="488"/>
    </row>
    <row r="10" spans="1:36" ht="48" customHeight="1" thickBot="1" x14ac:dyDescent="0.25">
      <c r="A10" s="25"/>
      <c r="B10" s="501" t="s">
        <v>257</v>
      </c>
      <c r="C10" s="499" t="s">
        <v>258</v>
      </c>
      <c r="D10" s="501" t="s">
        <v>240</v>
      </c>
      <c r="E10" s="499" t="s">
        <v>241</v>
      </c>
      <c r="F10" s="495" t="s">
        <v>259</v>
      </c>
      <c r="G10" s="499" t="s">
        <v>243</v>
      </c>
      <c r="H10" s="499" t="s">
        <v>79</v>
      </c>
      <c r="I10" s="499" t="s">
        <v>79</v>
      </c>
      <c r="J10" s="45" t="s">
        <v>244</v>
      </c>
      <c r="K10" s="46" t="s">
        <v>245</v>
      </c>
      <c r="L10" s="46" t="s">
        <v>246</v>
      </c>
      <c r="M10" s="46">
        <v>1</v>
      </c>
      <c r="N10" s="499" t="s">
        <v>197</v>
      </c>
      <c r="O10" s="499" t="s">
        <v>209</v>
      </c>
      <c r="P10" s="499" t="s">
        <v>247</v>
      </c>
      <c r="Q10" s="499" t="s">
        <v>84</v>
      </c>
      <c r="R10" s="499" t="s">
        <v>85</v>
      </c>
      <c r="S10" s="499" t="s">
        <v>144</v>
      </c>
      <c r="T10" s="500">
        <f>+U10+U13+U16</f>
        <v>7398183</v>
      </c>
      <c r="U10" s="493">
        <f>SUM(V10:AA12)</f>
        <v>2455000</v>
      </c>
      <c r="V10" s="493">
        <v>2455000</v>
      </c>
      <c r="W10" s="494" t="s">
        <v>248</v>
      </c>
      <c r="X10" s="494" t="s">
        <v>248</v>
      </c>
      <c r="Y10" s="494" t="s">
        <v>248</v>
      </c>
      <c r="Z10" s="494" t="s">
        <v>248</v>
      </c>
      <c r="AA10" s="494" t="s">
        <v>248</v>
      </c>
      <c r="AB10" s="493">
        <v>433235</v>
      </c>
      <c r="AC10" s="494" t="s">
        <v>86</v>
      </c>
      <c r="AD10" s="494" t="s">
        <v>248</v>
      </c>
      <c r="AE10" s="493">
        <f t="shared" ref="AE10" si="1">+U10</f>
        <v>2455000</v>
      </c>
      <c r="AF10" s="494" t="s">
        <v>248</v>
      </c>
      <c r="AG10" s="494" t="s">
        <v>248</v>
      </c>
      <c r="AH10" s="496" t="s">
        <v>260</v>
      </c>
      <c r="AI10" s="496" t="s">
        <v>261</v>
      </c>
      <c r="AJ10" s="499"/>
    </row>
    <row r="11" spans="1:36" ht="45.75" thickBot="1" x14ac:dyDescent="0.25">
      <c r="A11" s="25"/>
      <c r="B11" s="392"/>
      <c r="C11" s="377"/>
      <c r="D11" s="392"/>
      <c r="E11" s="377"/>
      <c r="F11" s="495"/>
      <c r="G11" s="377"/>
      <c r="H11" s="377"/>
      <c r="I11" s="377"/>
      <c r="J11" s="47" t="s">
        <v>262</v>
      </c>
      <c r="K11" s="48" t="s">
        <v>263</v>
      </c>
      <c r="L11" s="48" t="s">
        <v>253</v>
      </c>
      <c r="M11" s="48">
        <v>61109</v>
      </c>
      <c r="N11" s="377"/>
      <c r="O11" s="377"/>
      <c r="P11" s="377"/>
      <c r="Q11" s="377"/>
      <c r="R11" s="377"/>
      <c r="S11" s="377"/>
      <c r="T11" s="377"/>
      <c r="U11" s="493"/>
      <c r="V11" s="493"/>
      <c r="W11" s="494"/>
      <c r="X11" s="494"/>
      <c r="Y11" s="494"/>
      <c r="Z11" s="494"/>
      <c r="AA11" s="494"/>
      <c r="AB11" s="493"/>
      <c r="AC11" s="494"/>
      <c r="AD11" s="494"/>
      <c r="AE11" s="493"/>
      <c r="AF11" s="494"/>
      <c r="AG11" s="494"/>
      <c r="AH11" s="497"/>
      <c r="AI11" s="497"/>
      <c r="AJ11" s="377"/>
    </row>
    <row r="12" spans="1:36" ht="79.5" thickBot="1" x14ac:dyDescent="0.25">
      <c r="A12" s="25"/>
      <c r="B12" s="392"/>
      <c r="C12" s="377"/>
      <c r="D12" s="392"/>
      <c r="E12" s="377"/>
      <c r="F12" s="495"/>
      <c r="G12" s="377"/>
      <c r="H12" s="377"/>
      <c r="I12" s="377"/>
      <c r="J12" s="49" t="s">
        <v>264</v>
      </c>
      <c r="K12" s="50" t="s">
        <v>265</v>
      </c>
      <c r="L12" s="50" t="s">
        <v>266</v>
      </c>
      <c r="M12" s="50">
        <v>6.1</v>
      </c>
      <c r="N12" s="377"/>
      <c r="O12" s="377"/>
      <c r="P12" s="377"/>
      <c r="Q12" s="377"/>
      <c r="R12" s="377"/>
      <c r="S12" s="377"/>
      <c r="T12" s="377"/>
      <c r="U12" s="493"/>
      <c r="V12" s="493"/>
      <c r="W12" s="494"/>
      <c r="X12" s="494"/>
      <c r="Y12" s="494"/>
      <c r="Z12" s="494"/>
      <c r="AA12" s="494"/>
      <c r="AB12" s="493"/>
      <c r="AC12" s="494"/>
      <c r="AD12" s="494"/>
      <c r="AE12" s="493"/>
      <c r="AF12" s="494"/>
      <c r="AG12" s="494"/>
      <c r="AH12" s="497"/>
      <c r="AI12" s="497"/>
      <c r="AJ12" s="377"/>
    </row>
    <row r="13" spans="1:36" ht="48" customHeight="1" thickBot="1" x14ac:dyDescent="0.25">
      <c r="A13" s="25"/>
      <c r="B13" s="392"/>
      <c r="C13" s="377"/>
      <c r="D13" s="392"/>
      <c r="E13" s="377"/>
      <c r="F13" s="495" t="s">
        <v>267</v>
      </c>
      <c r="G13" s="377"/>
      <c r="H13" s="377"/>
      <c r="I13" s="377"/>
      <c r="J13" s="45" t="s">
        <v>244</v>
      </c>
      <c r="K13" s="46" t="s">
        <v>245</v>
      </c>
      <c r="L13" s="46" t="s">
        <v>246</v>
      </c>
      <c r="M13" s="46">
        <v>1</v>
      </c>
      <c r="N13" s="377"/>
      <c r="O13" s="377"/>
      <c r="P13" s="377"/>
      <c r="Q13" s="377"/>
      <c r="R13" s="377"/>
      <c r="S13" s="377"/>
      <c r="T13" s="377"/>
      <c r="U13" s="493">
        <f>SUM(V13:AA15)</f>
        <v>2818183</v>
      </c>
      <c r="V13" s="493">
        <v>2818183</v>
      </c>
      <c r="W13" s="494" t="s">
        <v>248</v>
      </c>
      <c r="X13" s="494" t="s">
        <v>248</v>
      </c>
      <c r="Y13" s="494" t="s">
        <v>248</v>
      </c>
      <c r="Z13" s="494" t="s">
        <v>248</v>
      </c>
      <c r="AA13" s="494" t="s">
        <v>248</v>
      </c>
      <c r="AB13" s="493">
        <v>497326</v>
      </c>
      <c r="AC13" s="494" t="s">
        <v>86</v>
      </c>
      <c r="AD13" s="494" t="s">
        <v>248</v>
      </c>
      <c r="AE13" s="493">
        <f t="shared" ref="AE13:AE16" si="2">+U13</f>
        <v>2818183</v>
      </c>
      <c r="AF13" s="494" t="s">
        <v>248</v>
      </c>
      <c r="AG13" s="494" t="s">
        <v>248</v>
      </c>
      <c r="AH13" s="497"/>
      <c r="AI13" s="497"/>
      <c r="AJ13" s="377"/>
    </row>
    <row r="14" spans="1:36" ht="45.75" thickBot="1" x14ac:dyDescent="0.25">
      <c r="A14" s="25"/>
      <c r="B14" s="392"/>
      <c r="C14" s="377"/>
      <c r="D14" s="392"/>
      <c r="E14" s="377"/>
      <c r="F14" s="495"/>
      <c r="G14" s="377"/>
      <c r="H14" s="377"/>
      <c r="I14" s="377"/>
      <c r="J14" s="47" t="s">
        <v>262</v>
      </c>
      <c r="K14" s="48" t="s">
        <v>263</v>
      </c>
      <c r="L14" s="48" t="s">
        <v>253</v>
      </c>
      <c r="M14" s="48">
        <v>4932.5</v>
      </c>
      <c r="N14" s="377"/>
      <c r="O14" s="377"/>
      <c r="P14" s="377"/>
      <c r="Q14" s="377"/>
      <c r="R14" s="377"/>
      <c r="S14" s="377"/>
      <c r="T14" s="377"/>
      <c r="U14" s="493"/>
      <c r="V14" s="493"/>
      <c r="W14" s="494"/>
      <c r="X14" s="494"/>
      <c r="Y14" s="494"/>
      <c r="Z14" s="494"/>
      <c r="AA14" s="494"/>
      <c r="AB14" s="493"/>
      <c r="AC14" s="494"/>
      <c r="AD14" s="494"/>
      <c r="AE14" s="493"/>
      <c r="AF14" s="494"/>
      <c r="AG14" s="494"/>
      <c r="AH14" s="497"/>
      <c r="AI14" s="497"/>
      <c r="AJ14" s="377"/>
    </row>
    <row r="15" spans="1:36" ht="1.1499999999999999" customHeight="1" thickBot="1" x14ac:dyDescent="0.25">
      <c r="A15" s="25"/>
      <c r="B15" s="392"/>
      <c r="C15" s="377"/>
      <c r="D15" s="392"/>
      <c r="E15" s="377"/>
      <c r="F15" s="495"/>
      <c r="G15" s="377"/>
      <c r="H15" s="377"/>
      <c r="I15" s="377"/>
      <c r="J15" s="49" t="s">
        <v>268</v>
      </c>
      <c r="K15" s="50" t="s">
        <v>269</v>
      </c>
      <c r="L15" s="50" t="s">
        <v>266</v>
      </c>
      <c r="M15" s="50">
        <v>0.24</v>
      </c>
      <c r="N15" s="377"/>
      <c r="O15" s="377"/>
      <c r="P15" s="377"/>
      <c r="Q15" s="377"/>
      <c r="R15" s="377"/>
      <c r="S15" s="377"/>
      <c r="T15" s="377"/>
      <c r="U15" s="493"/>
      <c r="V15" s="493"/>
      <c r="W15" s="494"/>
      <c r="X15" s="494"/>
      <c r="Y15" s="494"/>
      <c r="Z15" s="494"/>
      <c r="AA15" s="494"/>
      <c r="AB15" s="493"/>
      <c r="AC15" s="494"/>
      <c r="AD15" s="494"/>
      <c r="AE15" s="493"/>
      <c r="AF15" s="494"/>
      <c r="AG15" s="494"/>
      <c r="AH15" s="497"/>
      <c r="AI15" s="497"/>
      <c r="AJ15" s="377"/>
    </row>
    <row r="16" spans="1:36" ht="48" hidden="1" customHeight="1" thickBot="1" x14ac:dyDescent="0.25">
      <c r="A16" s="25"/>
      <c r="B16" s="392"/>
      <c r="C16" s="377"/>
      <c r="D16" s="392"/>
      <c r="E16" s="377"/>
      <c r="F16" s="495" t="s">
        <v>270</v>
      </c>
      <c r="G16" s="377"/>
      <c r="H16" s="377"/>
      <c r="I16" s="377"/>
      <c r="J16" s="45" t="s">
        <v>244</v>
      </c>
      <c r="K16" s="46" t="s">
        <v>245</v>
      </c>
      <c r="L16" s="46" t="s">
        <v>246</v>
      </c>
      <c r="M16" s="46">
        <v>1</v>
      </c>
      <c r="N16" s="377"/>
      <c r="O16" s="377"/>
      <c r="P16" s="377"/>
      <c r="Q16" s="377"/>
      <c r="R16" s="377"/>
      <c r="S16" s="377"/>
      <c r="T16" s="377"/>
      <c r="U16" s="493">
        <f>SUM(V16:AA18)</f>
        <v>2125000</v>
      </c>
      <c r="V16" s="493">
        <v>2125000</v>
      </c>
      <c r="W16" s="494" t="s">
        <v>248</v>
      </c>
      <c r="X16" s="494" t="s">
        <v>248</v>
      </c>
      <c r="Y16" s="494" t="s">
        <v>248</v>
      </c>
      <c r="Z16" s="494" t="s">
        <v>248</v>
      </c>
      <c r="AA16" s="494" t="s">
        <v>248</v>
      </c>
      <c r="AB16" s="493">
        <v>375000</v>
      </c>
      <c r="AC16" s="494" t="s">
        <v>86</v>
      </c>
      <c r="AD16" s="494" t="s">
        <v>248</v>
      </c>
      <c r="AE16" s="493">
        <f t="shared" si="2"/>
        <v>2125000</v>
      </c>
      <c r="AF16" s="494" t="s">
        <v>248</v>
      </c>
      <c r="AG16" s="494" t="s">
        <v>248</v>
      </c>
      <c r="AH16" s="497"/>
      <c r="AI16" s="497"/>
      <c r="AJ16" s="377"/>
    </row>
    <row r="17" spans="1:36" ht="45.75" hidden="1" thickBot="1" x14ac:dyDescent="0.25">
      <c r="A17" s="25"/>
      <c r="B17" s="392"/>
      <c r="C17" s="377"/>
      <c r="D17" s="392"/>
      <c r="E17" s="377"/>
      <c r="F17" s="495"/>
      <c r="G17" s="377"/>
      <c r="H17" s="377"/>
      <c r="I17" s="377"/>
      <c r="J17" s="47" t="s">
        <v>262</v>
      </c>
      <c r="K17" s="48" t="s">
        <v>263</v>
      </c>
      <c r="L17" s="48" t="s">
        <v>253</v>
      </c>
      <c r="M17" s="48">
        <v>36500</v>
      </c>
      <c r="N17" s="377"/>
      <c r="O17" s="377"/>
      <c r="P17" s="377"/>
      <c r="Q17" s="377"/>
      <c r="R17" s="377"/>
      <c r="S17" s="377"/>
      <c r="T17" s="377"/>
      <c r="U17" s="493"/>
      <c r="V17" s="493"/>
      <c r="W17" s="494"/>
      <c r="X17" s="494"/>
      <c r="Y17" s="494"/>
      <c r="Z17" s="494"/>
      <c r="AA17" s="494"/>
      <c r="AB17" s="493"/>
      <c r="AC17" s="494"/>
      <c r="AD17" s="494"/>
      <c r="AE17" s="493"/>
      <c r="AF17" s="494"/>
      <c r="AG17" s="494"/>
      <c r="AH17" s="497"/>
      <c r="AI17" s="497"/>
      <c r="AJ17" s="377"/>
    </row>
    <row r="18" spans="1:36" ht="90.75" thickBot="1" x14ac:dyDescent="0.25">
      <c r="A18" s="25"/>
      <c r="B18" s="392"/>
      <c r="C18" s="377"/>
      <c r="D18" s="392"/>
      <c r="E18" s="377"/>
      <c r="F18" s="495"/>
      <c r="G18" s="377"/>
      <c r="H18" s="377"/>
      <c r="I18" s="377"/>
      <c r="J18" s="49" t="s">
        <v>271</v>
      </c>
      <c r="K18" s="50" t="s">
        <v>269</v>
      </c>
      <c r="L18" s="50" t="s">
        <v>266</v>
      </c>
      <c r="M18" s="50">
        <v>3.65</v>
      </c>
      <c r="N18" s="377"/>
      <c r="O18" s="377"/>
      <c r="P18" s="377"/>
      <c r="Q18" s="377"/>
      <c r="R18" s="377"/>
      <c r="S18" s="377"/>
      <c r="T18" s="377"/>
      <c r="U18" s="493"/>
      <c r="V18" s="493"/>
      <c r="W18" s="494"/>
      <c r="X18" s="494"/>
      <c r="Y18" s="494"/>
      <c r="Z18" s="494"/>
      <c r="AA18" s="494"/>
      <c r="AB18" s="493"/>
      <c r="AC18" s="494"/>
      <c r="AD18" s="494"/>
      <c r="AE18" s="493"/>
      <c r="AF18" s="494"/>
      <c r="AG18" s="494"/>
      <c r="AH18" s="498"/>
      <c r="AI18" s="498"/>
      <c r="AJ18" s="377"/>
    </row>
    <row r="19" spans="1:36" ht="16.149999999999999" customHeight="1" thickBot="1" x14ac:dyDescent="0.25">
      <c r="A19" s="25"/>
      <c r="B19" s="489" t="s">
        <v>272</v>
      </c>
      <c r="C19" s="475" t="s">
        <v>273</v>
      </c>
      <c r="D19" s="489" t="s">
        <v>240</v>
      </c>
      <c r="E19" s="475" t="s">
        <v>241</v>
      </c>
      <c r="F19" s="492" t="s">
        <v>274</v>
      </c>
      <c r="G19" s="492" t="s">
        <v>243</v>
      </c>
      <c r="H19" s="475" t="s">
        <v>79</v>
      </c>
      <c r="I19" s="475" t="s">
        <v>79</v>
      </c>
      <c r="J19" s="41" t="s">
        <v>244</v>
      </c>
      <c r="K19" s="42" t="s">
        <v>245</v>
      </c>
      <c r="L19" s="42" t="s">
        <v>246</v>
      </c>
      <c r="M19" s="42">
        <v>1</v>
      </c>
      <c r="N19" s="475" t="s">
        <v>197</v>
      </c>
      <c r="O19" s="475" t="s">
        <v>209</v>
      </c>
      <c r="P19" s="475" t="s">
        <v>247</v>
      </c>
      <c r="Q19" s="475" t="s">
        <v>84</v>
      </c>
      <c r="R19" s="475" t="s">
        <v>85</v>
      </c>
      <c r="S19" s="475" t="s">
        <v>144</v>
      </c>
      <c r="T19" s="484">
        <f>+U19</f>
        <v>5950000</v>
      </c>
      <c r="U19" s="484">
        <f>SUM(V19:AA21)</f>
        <v>5950000</v>
      </c>
      <c r="V19" s="484">
        <v>5950000</v>
      </c>
      <c r="W19" s="483" t="s">
        <v>248</v>
      </c>
      <c r="X19" s="483" t="s">
        <v>248</v>
      </c>
      <c r="Y19" s="483" t="s">
        <v>248</v>
      </c>
      <c r="Z19" s="483" t="s">
        <v>248</v>
      </c>
      <c r="AA19" s="483" t="s">
        <v>248</v>
      </c>
      <c r="AB19" s="484">
        <v>1050000</v>
      </c>
      <c r="AC19" s="483" t="s">
        <v>86</v>
      </c>
      <c r="AD19" s="483" t="s">
        <v>248</v>
      </c>
      <c r="AE19" s="484">
        <f>+U19</f>
        <v>5950000</v>
      </c>
      <c r="AF19" s="483" t="s">
        <v>248</v>
      </c>
      <c r="AG19" s="483" t="s">
        <v>248</v>
      </c>
      <c r="AH19" s="485" t="s">
        <v>275</v>
      </c>
      <c r="AI19" s="485" t="s">
        <v>276</v>
      </c>
      <c r="AJ19" s="475"/>
    </row>
    <row r="20" spans="1:36" ht="18" customHeight="1" thickBot="1" x14ac:dyDescent="0.25">
      <c r="A20" s="25"/>
      <c r="B20" s="490"/>
      <c r="C20" s="476"/>
      <c r="D20" s="490"/>
      <c r="E20" s="476"/>
      <c r="F20" s="492"/>
      <c r="G20" s="492"/>
      <c r="H20" s="476"/>
      <c r="I20" s="476"/>
      <c r="J20" s="41" t="s">
        <v>262</v>
      </c>
      <c r="K20" s="42" t="s">
        <v>263</v>
      </c>
      <c r="L20" s="42" t="s">
        <v>253</v>
      </c>
      <c r="M20" s="42">
        <v>23550</v>
      </c>
      <c r="N20" s="476"/>
      <c r="O20" s="476"/>
      <c r="P20" s="476"/>
      <c r="Q20" s="476"/>
      <c r="R20" s="476"/>
      <c r="S20" s="476"/>
      <c r="T20" s="484"/>
      <c r="U20" s="484"/>
      <c r="V20" s="484"/>
      <c r="W20" s="483"/>
      <c r="X20" s="483"/>
      <c r="Y20" s="483"/>
      <c r="Z20" s="483"/>
      <c r="AA20" s="483"/>
      <c r="AB20" s="484"/>
      <c r="AC20" s="483"/>
      <c r="AD20" s="483"/>
      <c r="AE20" s="484"/>
      <c r="AF20" s="483"/>
      <c r="AG20" s="483"/>
      <c r="AH20" s="486"/>
      <c r="AI20" s="486"/>
      <c r="AJ20" s="476"/>
    </row>
    <row r="21" spans="1:36" ht="79.5" thickBot="1" x14ac:dyDescent="0.25">
      <c r="A21" s="25"/>
      <c r="B21" s="491"/>
      <c r="C21" s="488"/>
      <c r="D21" s="491"/>
      <c r="E21" s="488"/>
      <c r="F21" s="492"/>
      <c r="G21" s="492"/>
      <c r="H21" s="488"/>
      <c r="I21" s="488"/>
      <c r="J21" s="43" t="s">
        <v>264</v>
      </c>
      <c r="K21" s="44" t="s">
        <v>265</v>
      </c>
      <c r="L21" s="44" t="s">
        <v>266</v>
      </c>
      <c r="M21" s="44">
        <v>0.25</v>
      </c>
      <c r="N21" s="488"/>
      <c r="O21" s="488"/>
      <c r="P21" s="488"/>
      <c r="Q21" s="488"/>
      <c r="R21" s="488"/>
      <c r="S21" s="488"/>
      <c r="T21" s="484"/>
      <c r="U21" s="484"/>
      <c r="V21" s="484"/>
      <c r="W21" s="483"/>
      <c r="X21" s="483"/>
      <c r="Y21" s="483"/>
      <c r="Z21" s="483"/>
      <c r="AA21" s="483"/>
      <c r="AB21" s="484"/>
      <c r="AC21" s="483"/>
      <c r="AD21" s="483"/>
      <c r="AE21" s="484"/>
      <c r="AF21" s="483"/>
      <c r="AG21" s="483"/>
      <c r="AH21" s="487"/>
      <c r="AI21" s="487"/>
      <c r="AJ21" s="476"/>
    </row>
    <row r="22" spans="1:36" ht="22.5" x14ac:dyDescent="0.2">
      <c r="A22" s="25"/>
      <c r="B22" s="477" t="s">
        <v>277</v>
      </c>
      <c r="C22" s="463" t="s">
        <v>278</v>
      </c>
      <c r="D22" s="479" t="s">
        <v>240</v>
      </c>
      <c r="E22" s="463" t="s">
        <v>241</v>
      </c>
      <c r="F22" s="481" t="s">
        <v>279</v>
      </c>
      <c r="G22" s="463" t="s">
        <v>243</v>
      </c>
      <c r="H22" s="463" t="s">
        <v>79</v>
      </c>
      <c r="I22" s="463" t="s">
        <v>79</v>
      </c>
      <c r="J22" s="51" t="s">
        <v>244</v>
      </c>
      <c r="K22" s="51" t="s">
        <v>245</v>
      </c>
      <c r="L22" s="51" t="s">
        <v>246</v>
      </c>
      <c r="M22" s="51">
        <v>1</v>
      </c>
      <c r="N22" s="463" t="s">
        <v>197</v>
      </c>
      <c r="O22" s="463" t="s">
        <v>209</v>
      </c>
      <c r="P22" s="463" t="s">
        <v>247</v>
      </c>
      <c r="Q22" s="463" t="s">
        <v>84</v>
      </c>
      <c r="R22" s="463" t="s">
        <v>85</v>
      </c>
      <c r="S22" s="463" t="s">
        <v>144</v>
      </c>
      <c r="T22" s="473">
        <f>+U22</f>
        <v>10609659</v>
      </c>
      <c r="U22" s="473">
        <f>+V22</f>
        <v>10609659</v>
      </c>
      <c r="V22" s="473">
        <v>10609659</v>
      </c>
      <c r="W22" s="463" t="s">
        <v>248</v>
      </c>
      <c r="X22" s="463" t="s">
        <v>248</v>
      </c>
      <c r="Y22" s="463" t="s">
        <v>248</v>
      </c>
      <c r="Z22" s="463" t="s">
        <v>248</v>
      </c>
      <c r="AA22" s="463" t="s">
        <v>248</v>
      </c>
      <c r="AB22" s="473">
        <v>1872293</v>
      </c>
      <c r="AC22" s="463" t="s">
        <v>86</v>
      </c>
      <c r="AD22" s="463" t="s">
        <v>248</v>
      </c>
      <c r="AE22" s="473">
        <f t="shared" ref="AE22" si="3">+U22</f>
        <v>10609659</v>
      </c>
      <c r="AF22" s="463" t="s">
        <v>248</v>
      </c>
      <c r="AG22" s="463" t="s">
        <v>248</v>
      </c>
      <c r="AH22" s="463" t="s">
        <v>280</v>
      </c>
      <c r="AI22" s="463" t="s">
        <v>281</v>
      </c>
      <c r="AJ22" s="465"/>
    </row>
    <row r="23" spans="1:36" ht="57" thickBot="1" x14ac:dyDescent="0.25">
      <c r="A23" s="25"/>
      <c r="B23" s="478"/>
      <c r="C23" s="464"/>
      <c r="D23" s="480"/>
      <c r="E23" s="464"/>
      <c r="F23" s="482"/>
      <c r="G23" s="464"/>
      <c r="H23" s="464"/>
      <c r="I23" s="464"/>
      <c r="J23" s="50" t="s">
        <v>254</v>
      </c>
      <c r="K23" s="50" t="s">
        <v>255</v>
      </c>
      <c r="L23" s="50" t="s">
        <v>256</v>
      </c>
      <c r="M23" s="50">
        <v>350000</v>
      </c>
      <c r="N23" s="464"/>
      <c r="O23" s="464"/>
      <c r="P23" s="464"/>
      <c r="Q23" s="464"/>
      <c r="R23" s="464"/>
      <c r="S23" s="464"/>
      <c r="T23" s="474"/>
      <c r="U23" s="474"/>
      <c r="V23" s="474"/>
      <c r="W23" s="464"/>
      <c r="X23" s="464"/>
      <c r="Y23" s="464"/>
      <c r="Z23" s="464"/>
      <c r="AA23" s="464"/>
      <c r="AB23" s="474"/>
      <c r="AC23" s="464"/>
      <c r="AD23" s="464"/>
      <c r="AE23" s="474"/>
      <c r="AF23" s="464"/>
      <c r="AG23" s="464"/>
      <c r="AH23" s="464"/>
      <c r="AI23" s="464"/>
      <c r="AJ23" s="466"/>
    </row>
    <row r="24" spans="1:36" ht="23.25" thickBot="1" x14ac:dyDescent="0.25">
      <c r="A24" s="25"/>
      <c r="B24" s="467" t="s">
        <v>282</v>
      </c>
      <c r="C24" s="457" t="s">
        <v>283</v>
      </c>
      <c r="D24" s="469" t="s">
        <v>240</v>
      </c>
      <c r="E24" s="457" t="s">
        <v>241</v>
      </c>
      <c r="F24" s="471" t="s">
        <v>284</v>
      </c>
      <c r="G24" s="457" t="s">
        <v>243</v>
      </c>
      <c r="H24" s="457" t="s">
        <v>79</v>
      </c>
      <c r="I24" s="457" t="s">
        <v>79</v>
      </c>
      <c r="J24" s="52" t="s">
        <v>244</v>
      </c>
      <c r="K24" s="52" t="s">
        <v>245</v>
      </c>
      <c r="L24" s="52" t="s">
        <v>246</v>
      </c>
      <c r="M24" s="52">
        <v>1</v>
      </c>
      <c r="N24" s="457" t="s">
        <v>197</v>
      </c>
      <c r="O24" s="457" t="s">
        <v>209</v>
      </c>
      <c r="P24" s="457" t="s">
        <v>247</v>
      </c>
      <c r="Q24" s="457" t="s">
        <v>84</v>
      </c>
      <c r="R24" s="457" t="s">
        <v>85</v>
      </c>
      <c r="S24" s="457" t="s">
        <v>144</v>
      </c>
      <c r="T24" s="459">
        <f>+U24</f>
        <v>5161791</v>
      </c>
      <c r="U24" s="459">
        <f>SUM(V24:AA26)</f>
        <v>5161791</v>
      </c>
      <c r="V24" s="459">
        <v>5161791</v>
      </c>
      <c r="W24" s="457" t="s">
        <v>248</v>
      </c>
      <c r="X24" s="457" t="s">
        <v>248</v>
      </c>
      <c r="Y24" s="457" t="s">
        <v>248</v>
      </c>
      <c r="Z24" s="457" t="s">
        <v>248</v>
      </c>
      <c r="AA24" s="457" t="s">
        <v>248</v>
      </c>
      <c r="AB24" s="459">
        <v>910905</v>
      </c>
      <c r="AC24" s="457" t="s">
        <v>86</v>
      </c>
      <c r="AD24" s="457" t="s">
        <v>248</v>
      </c>
      <c r="AE24" s="459">
        <f t="shared" ref="AE24" si="4">+U24</f>
        <v>5161791</v>
      </c>
      <c r="AF24" s="457" t="s">
        <v>248</v>
      </c>
      <c r="AG24" s="457" t="s">
        <v>248</v>
      </c>
      <c r="AH24" s="461" t="s">
        <v>285</v>
      </c>
      <c r="AI24" s="461" t="s">
        <v>286</v>
      </c>
      <c r="AJ24" s="452"/>
    </row>
    <row r="25" spans="1:36" ht="113.25" thickBot="1" x14ac:dyDescent="0.25">
      <c r="A25" s="25"/>
      <c r="B25" s="467"/>
      <c r="C25" s="457"/>
      <c r="D25" s="469"/>
      <c r="E25" s="457"/>
      <c r="F25" s="471"/>
      <c r="G25" s="457"/>
      <c r="H25" s="457"/>
      <c r="I25" s="457"/>
      <c r="J25" s="53" t="s">
        <v>251</v>
      </c>
      <c r="K25" s="53" t="s">
        <v>252</v>
      </c>
      <c r="L25" s="53" t="s">
        <v>253</v>
      </c>
      <c r="M25" s="53">
        <v>1068</v>
      </c>
      <c r="N25" s="457"/>
      <c r="O25" s="457"/>
      <c r="P25" s="457"/>
      <c r="Q25" s="457"/>
      <c r="R25" s="457"/>
      <c r="S25" s="457"/>
      <c r="T25" s="459"/>
      <c r="U25" s="459"/>
      <c r="V25" s="459"/>
      <c r="W25" s="457"/>
      <c r="X25" s="457"/>
      <c r="Y25" s="457"/>
      <c r="Z25" s="457"/>
      <c r="AA25" s="457"/>
      <c r="AB25" s="459"/>
      <c r="AC25" s="457"/>
      <c r="AD25" s="457"/>
      <c r="AE25" s="459"/>
      <c r="AF25" s="457"/>
      <c r="AG25" s="457"/>
      <c r="AH25" s="461"/>
      <c r="AI25" s="461"/>
      <c r="AJ25" s="452"/>
    </row>
    <row r="26" spans="1:36" ht="57" thickBot="1" x14ac:dyDescent="0.25">
      <c r="A26" s="25"/>
      <c r="B26" s="468"/>
      <c r="C26" s="458"/>
      <c r="D26" s="470"/>
      <c r="E26" s="458"/>
      <c r="F26" s="472"/>
      <c r="G26" s="458"/>
      <c r="H26" s="458"/>
      <c r="I26" s="458"/>
      <c r="J26" s="148" t="s">
        <v>254</v>
      </c>
      <c r="K26" s="148" t="s">
        <v>255</v>
      </c>
      <c r="L26" s="148" t="s">
        <v>256</v>
      </c>
      <c r="M26" s="148">
        <v>41800</v>
      </c>
      <c r="N26" s="458"/>
      <c r="O26" s="458"/>
      <c r="P26" s="458"/>
      <c r="Q26" s="458"/>
      <c r="R26" s="458"/>
      <c r="S26" s="458"/>
      <c r="T26" s="460"/>
      <c r="U26" s="460"/>
      <c r="V26" s="460"/>
      <c r="W26" s="458"/>
      <c r="X26" s="458"/>
      <c r="Y26" s="458"/>
      <c r="Z26" s="458"/>
      <c r="AA26" s="458"/>
      <c r="AB26" s="460"/>
      <c r="AC26" s="458"/>
      <c r="AD26" s="458"/>
      <c r="AE26" s="460"/>
      <c r="AF26" s="458"/>
      <c r="AG26" s="458"/>
      <c r="AH26" s="462"/>
      <c r="AI26" s="462"/>
      <c r="AJ26" s="453"/>
    </row>
    <row r="27" spans="1:36" ht="48.75" customHeight="1" x14ac:dyDescent="0.2">
      <c r="A27" s="25"/>
      <c r="B27" s="332" t="s">
        <v>444</v>
      </c>
      <c r="C27" s="306" t="s">
        <v>445</v>
      </c>
      <c r="D27" s="425" t="s">
        <v>446</v>
      </c>
      <c r="E27" s="306" t="s">
        <v>241</v>
      </c>
      <c r="F27" s="454" t="s">
        <v>447</v>
      </c>
      <c r="G27" s="306" t="s">
        <v>448</v>
      </c>
      <c r="H27" s="306" t="s">
        <v>79</v>
      </c>
      <c r="I27" s="306" t="s">
        <v>79</v>
      </c>
      <c r="J27" s="149" t="s">
        <v>244</v>
      </c>
      <c r="K27" s="149" t="s">
        <v>245</v>
      </c>
      <c r="L27" s="149" t="s">
        <v>246</v>
      </c>
      <c r="M27" s="149">
        <v>1</v>
      </c>
      <c r="N27" s="306" t="s">
        <v>197</v>
      </c>
      <c r="O27" s="383" t="s">
        <v>114</v>
      </c>
      <c r="P27" s="306" t="s">
        <v>247</v>
      </c>
      <c r="Q27" s="306" t="s">
        <v>84</v>
      </c>
      <c r="R27" s="306" t="s">
        <v>85</v>
      </c>
      <c r="S27" s="306" t="s">
        <v>144</v>
      </c>
      <c r="T27" s="330" t="str">
        <f>U27</f>
        <v xml:space="preserve">
1 126 491,90</v>
      </c>
      <c r="U27" s="368" t="str">
        <f>V27</f>
        <v xml:space="preserve">
1 126 491,90</v>
      </c>
      <c r="V27" s="368" t="s">
        <v>449</v>
      </c>
      <c r="W27" s="368" t="s">
        <v>248</v>
      </c>
      <c r="X27" s="368" t="s">
        <v>248</v>
      </c>
      <c r="Y27" s="368" t="s">
        <v>248</v>
      </c>
      <c r="Z27" s="368" t="s">
        <v>248</v>
      </c>
      <c r="AA27" s="368" t="s">
        <v>248</v>
      </c>
      <c r="AB27" s="368" t="s">
        <v>450</v>
      </c>
      <c r="AC27" s="368" t="s">
        <v>86</v>
      </c>
      <c r="AD27" s="368" t="s">
        <v>248</v>
      </c>
      <c r="AE27" s="368" t="str">
        <f t="shared" ref="AE27" si="5">+U27</f>
        <v xml:space="preserve">
1 126 491,90</v>
      </c>
      <c r="AF27" s="368" t="s">
        <v>248</v>
      </c>
      <c r="AG27" s="368" t="s">
        <v>248</v>
      </c>
      <c r="AH27" s="368" t="s">
        <v>249</v>
      </c>
      <c r="AI27" s="368" t="s">
        <v>260</v>
      </c>
      <c r="AJ27" s="446"/>
    </row>
    <row r="28" spans="1:36" ht="138" customHeight="1" x14ac:dyDescent="0.2">
      <c r="A28" s="25"/>
      <c r="B28" s="333"/>
      <c r="C28" s="307"/>
      <c r="D28" s="347"/>
      <c r="E28" s="307"/>
      <c r="F28" s="455"/>
      <c r="G28" s="307"/>
      <c r="H28" s="307"/>
      <c r="I28" s="307"/>
      <c r="J28" s="150" t="s">
        <v>251</v>
      </c>
      <c r="K28" s="150" t="s">
        <v>252</v>
      </c>
      <c r="L28" s="150" t="s">
        <v>253</v>
      </c>
      <c r="M28" s="151">
        <v>133.9</v>
      </c>
      <c r="N28" s="307"/>
      <c r="O28" s="384"/>
      <c r="P28" s="307"/>
      <c r="Q28" s="307"/>
      <c r="R28" s="307"/>
      <c r="S28" s="307"/>
      <c r="T28" s="307"/>
      <c r="U28" s="420"/>
      <c r="V28" s="420"/>
      <c r="W28" s="420"/>
      <c r="X28" s="420"/>
      <c r="Y28" s="420"/>
      <c r="Z28" s="420"/>
      <c r="AA28" s="420"/>
      <c r="AB28" s="420"/>
      <c r="AC28" s="420"/>
      <c r="AD28" s="420"/>
      <c r="AE28" s="420"/>
      <c r="AF28" s="420"/>
      <c r="AG28" s="420"/>
      <c r="AH28" s="420"/>
      <c r="AI28" s="420"/>
      <c r="AJ28" s="447"/>
    </row>
    <row r="29" spans="1:36" ht="56.25" customHeight="1" x14ac:dyDescent="0.2">
      <c r="A29" s="25"/>
      <c r="B29" s="333"/>
      <c r="C29" s="307"/>
      <c r="D29" s="347"/>
      <c r="E29" s="307"/>
      <c r="F29" s="455"/>
      <c r="G29" s="307"/>
      <c r="H29" s="307"/>
      <c r="I29" s="307"/>
      <c r="J29" s="449" t="s">
        <v>254</v>
      </c>
      <c r="K29" s="449" t="s">
        <v>255</v>
      </c>
      <c r="L29" s="449" t="s">
        <v>256</v>
      </c>
      <c r="M29" s="449" t="s">
        <v>451</v>
      </c>
      <c r="N29" s="307"/>
      <c r="O29" s="384"/>
      <c r="P29" s="307"/>
      <c r="Q29" s="307"/>
      <c r="R29" s="307"/>
      <c r="S29" s="307"/>
      <c r="T29" s="307"/>
      <c r="U29" s="420"/>
      <c r="V29" s="420"/>
      <c r="W29" s="420"/>
      <c r="X29" s="420"/>
      <c r="Y29" s="420"/>
      <c r="Z29" s="420"/>
      <c r="AA29" s="420"/>
      <c r="AB29" s="420"/>
      <c r="AC29" s="420"/>
      <c r="AD29" s="420"/>
      <c r="AE29" s="420"/>
      <c r="AF29" s="420"/>
      <c r="AG29" s="420"/>
      <c r="AH29" s="420"/>
      <c r="AI29" s="420"/>
      <c r="AJ29" s="447"/>
    </row>
    <row r="30" spans="1:36" ht="48.75" customHeight="1" x14ac:dyDescent="0.2">
      <c r="A30" s="25"/>
      <c r="B30" s="333"/>
      <c r="C30" s="307"/>
      <c r="D30" s="347"/>
      <c r="E30" s="307"/>
      <c r="F30" s="455"/>
      <c r="G30" s="307"/>
      <c r="H30" s="307"/>
      <c r="I30" s="307"/>
      <c r="J30" s="450"/>
      <c r="K30" s="450"/>
      <c r="L30" s="450"/>
      <c r="M30" s="450"/>
      <c r="N30" s="307"/>
      <c r="O30" s="384"/>
      <c r="P30" s="307"/>
      <c r="Q30" s="307"/>
      <c r="R30" s="307"/>
      <c r="S30" s="307"/>
      <c r="T30" s="307"/>
      <c r="U30" s="420"/>
      <c r="V30" s="420"/>
      <c r="W30" s="420"/>
      <c r="X30" s="420"/>
      <c r="Y30" s="420"/>
      <c r="Z30" s="420"/>
      <c r="AA30" s="420"/>
      <c r="AB30" s="420"/>
      <c r="AC30" s="420"/>
      <c r="AD30" s="420"/>
      <c r="AE30" s="420"/>
      <c r="AF30" s="420"/>
      <c r="AG30" s="420"/>
      <c r="AH30" s="420"/>
      <c r="AI30" s="420"/>
      <c r="AJ30" s="447"/>
    </row>
    <row r="31" spans="1:36" ht="138" customHeight="1" x14ac:dyDescent="0.2">
      <c r="A31" s="25"/>
      <c r="B31" s="333"/>
      <c r="C31" s="307"/>
      <c r="D31" s="347"/>
      <c r="E31" s="307"/>
      <c r="F31" s="455"/>
      <c r="G31" s="307"/>
      <c r="H31" s="307"/>
      <c r="I31" s="307"/>
      <c r="J31" s="450"/>
      <c r="K31" s="450"/>
      <c r="L31" s="450"/>
      <c r="M31" s="450"/>
      <c r="N31" s="307"/>
      <c r="O31" s="384"/>
      <c r="P31" s="307"/>
      <c r="Q31" s="307"/>
      <c r="R31" s="307"/>
      <c r="S31" s="307"/>
      <c r="T31" s="307"/>
      <c r="U31" s="420"/>
      <c r="V31" s="420"/>
      <c r="W31" s="420"/>
      <c r="X31" s="420"/>
      <c r="Y31" s="420"/>
      <c r="Z31" s="420"/>
      <c r="AA31" s="420"/>
      <c r="AB31" s="420"/>
      <c r="AC31" s="420"/>
      <c r="AD31" s="420"/>
      <c r="AE31" s="420"/>
      <c r="AF31" s="420"/>
      <c r="AG31" s="420"/>
      <c r="AH31" s="420"/>
      <c r="AI31" s="420"/>
      <c r="AJ31" s="447"/>
    </row>
    <row r="32" spans="1:36" ht="15.75" customHeight="1" thickBot="1" x14ac:dyDescent="0.25">
      <c r="A32" s="25"/>
      <c r="B32" s="334"/>
      <c r="C32" s="308"/>
      <c r="D32" s="348"/>
      <c r="E32" s="308"/>
      <c r="F32" s="456"/>
      <c r="G32" s="308"/>
      <c r="H32" s="308"/>
      <c r="I32" s="308"/>
      <c r="J32" s="451"/>
      <c r="K32" s="451"/>
      <c r="L32" s="451"/>
      <c r="M32" s="451"/>
      <c r="N32" s="308"/>
      <c r="O32" s="385"/>
      <c r="P32" s="308"/>
      <c r="Q32" s="308"/>
      <c r="R32" s="308"/>
      <c r="S32" s="308"/>
      <c r="T32" s="308"/>
      <c r="U32" s="421"/>
      <c r="V32" s="421"/>
      <c r="W32" s="421"/>
      <c r="X32" s="421"/>
      <c r="Y32" s="421"/>
      <c r="Z32" s="421"/>
      <c r="AA32" s="421"/>
      <c r="AB32" s="421"/>
      <c r="AC32" s="421"/>
      <c r="AD32" s="421"/>
      <c r="AE32" s="421"/>
      <c r="AF32" s="421"/>
      <c r="AG32" s="421"/>
      <c r="AH32" s="421"/>
      <c r="AI32" s="421"/>
      <c r="AJ32" s="448"/>
    </row>
    <row r="33" spans="1:36" customFormat="1" ht="48" customHeight="1" x14ac:dyDescent="0.25">
      <c r="A33" s="1"/>
      <c r="B33" s="437" t="s">
        <v>452</v>
      </c>
      <c r="C33" s="439" t="s">
        <v>453</v>
      </c>
      <c r="D33" s="441" t="s">
        <v>446</v>
      </c>
      <c r="E33" s="439" t="s">
        <v>241</v>
      </c>
      <c r="F33" s="439" t="s">
        <v>454</v>
      </c>
      <c r="G33" s="444" t="s">
        <v>455</v>
      </c>
      <c r="H33" s="359" t="s">
        <v>79</v>
      </c>
      <c r="I33" s="359" t="s">
        <v>79</v>
      </c>
      <c r="J33" s="125" t="s">
        <v>456</v>
      </c>
      <c r="K33" s="125" t="s">
        <v>245</v>
      </c>
      <c r="L33" s="125" t="s">
        <v>246</v>
      </c>
      <c r="M33" s="125">
        <v>1</v>
      </c>
      <c r="N33" s="359" t="s">
        <v>197</v>
      </c>
      <c r="O33" s="432" t="s">
        <v>123</v>
      </c>
      <c r="P33" s="435" t="s">
        <v>247</v>
      </c>
      <c r="Q33" s="435" t="s">
        <v>84</v>
      </c>
      <c r="R33" s="435" t="s">
        <v>85</v>
      </c>
      <c r="S33" s="435" t="s">
        <v>144</v>
      </c>
      <c r="T33" s="433">
        <v>300000</v>
      </c>
      <c r="U33" s="433">
        <f>T33</f>
        <v>300000</v>
      </c>
      <c r="V33" s="433">
        <f>T33</f>
        <v>300000</v>
      </c>
      <c r="W33" s="433" t="s">
        <v>457</v>
      </c>
      <c r="X33" s="433" t="s">
        <v>457</v>
      </c>
      <c r="Y33" s="433" t="s">
        <v>457</v>
      </c>
      <c r="Z33" s="433" t="s">
        <v>457</v>
      </c>
      <c r="AA33" s="433" t="s">
        <v>457</v>
      </c>
      <c r="AB33" s="433">
        <v>52941.18</v>
      </c>
      <c r="AC33" s="435" t="s">
        <v>86</v>
      </c>
      <c r="AD33" s="432" t="s">
        <v>457</v>
      </c>
      <c r="AE33" s="432">
        <f>T33</f>
        <v>300000</v>
      </c>
      <c r="AF33" s="432" t="s">
        <v>457</v>
      </c>
      <c r="AG33" s="432" t="s">
        <v>457</v>
      </c>
      <c r="AH33" s="432" t="s">
        <v>458</v>
      </c>
      <c r="AI33" s="432" t="s">
        <v>459</v>
      </c>
      <c r="AJ33" s="432"/>
    </row>
    <row r="34" spans="1:36" customFormat="1" ht="48" customHeight="1" x14ac:dyDescent="0.25">
      <c r="A34" s="1"/>
      <c r="B34" s="437"/>
      <c r="C34" s="440"/>
      <c r="D34" s="442"/>
      <c r="E34" s="440"/>
      <c r="F34" s="440"/>
      <c r="G34" s="444"/>
      <c r="H34" s="359"/>
      <c r="I34" s="359"/>
      <c r="J34" s="265" t="s">
        <v>460</v>
      </c>
      <c r="K34" s="265" t="s">
        <v>255</v>
      </c>
      <c r="L34" s="265" t="s">
        <v>256</v>
      </c>
      <c r="M34" s="265">
        <v>11640</v>
      </c>
      <c r="N34" s="359"/>
      <c r="O34" s="359"/>
      <c r="P34" s="435"/>
      <c r="Q34" s="435"/>
      <c r="R34" s="435"/>
      <c r="S34" s="435"/>
      <c r="T34" s="434"/>
      <c r="U34" s="434"/>
      <c r="V34" s="434"/>
      <c r="W34" s="434"/>
      <c r="X34" s="434"/>
      <c r="Y34" s="434"/>
      <c r="Z34" s="434"/>
      <c r="AA34" s="434"/>
      <c r="AB34" s="434"/>
      <c r="AC34" s="435"/>
      <c r="AD34" s="359"/>
      <c r="AE34" s="359"/>
      <c r="AF34" s="359"/>
      <c r="AG34" s="359"/>
      <c r="AH34" s="359"/>
      <c r="AI34" s="359"/>
      <c r="AJ34" s="359"/>
    </row>
    <row r="35" spans="1:36" customFormat="1" ht="15" x14ac:dyDescent="0.25">
      <c r="A35" s="1"/>
      <c r="B35" s="437"/>
      <c r="C35" s="440"/>
      <c r="D35" s="442"/>
      <c r="E35" s="440"/>
      <c r="F35" s="440"/>
      <c r="G35" s="444"/>
      <c r="H35" s="359"/>
      <c r="I35" s="359"/>
      <c r="J35" s="359"/>
      <c r="K35" s="359"/>
      <c r="L35" s="359"/>
      <c r="M35" s="359"/>
      <c r="N35" s="359"/>
      <c r="O35" s="359"/>
      <c r="P35" s="435"/>
      <c r="Q35" s="435"/>
      <c r="R35" s="435"/>
      <c r="S35" s="435"/>
      <c r="T35" s="434"/>
      <c r="U35" s="434"/>
      <c r="V35" s="434"/>
      <c r="W35" s="434"/>
      <c r="X35" s="434"/>
      <c r="Y35" s="434"/>
      <c r="Z35" s="434"/>
      <c r="AA35" s="434"/>
      <c r="AB35" s="434"/>
      <c r="AC35" s="435"/>
      <c r="AD35" s="359"/>
      <c r="AE35" s="359"/>
      <c r="AF35" s="359"/>
      <c r="AG35" s="359"/>
      <c r="AH35" s="359"/>
      <c r="AI35" s="359"/>
      <c r="AJ35" s="359"/>
    </row>
    <row r="36" spans="1:36" customFormat="1" ht="57.75" customHeight="1" thickBot="1" x14ac:dyDescent="0.3">
      <c r="A36" s="1"/>
      <c r="B36" s="438"/>
      <c r="C36" s="365"/>
      <c r="D36" s="443"/>
      <c r="E36" s="365"/>
      <c r="F36" s="365"/>
      <c r="G36" s="445"/>
      <c r="H36" s="349"/>
      <c r="I36" s="349"/>
      <c r="J36" s="349"/>
      <c r="K36" s="349"/>
      <c r="L36" s="349"/>
      <c r="M36" s="349"/>
      <c r="N36" s="349"/>
      <c r="O36" s="349"/>
      <c r="P36" s="436"/>
      <c r="Q36" s="436"/>
      <c r="R36" s="436"/>
      <c r="S36" s="436"/>
      <c r="T36" s="358"/>
      <c r="U36" s="358"/>
      <c r="V36" s="358"/>
      <c r="W36" s="358"/>
      <c r="X36" s="358"/>
      <c r="Y36" s="358"/>
      <c r="Z36" s="358"/>
      <c r="AA36" s="358"/>
      <c r="AB36" s="358"/>
      <c r="AC36" s="436"/>
      <c r="AD36" s="349"/>
      <c r="AE36" s="349"/>
      <c r="AF36" s="349"/>
      <c r="AG36" s="349"/>
      <c r="AH36" s="349"/>
      <c r="AI36" s="349"/>
      <c r="AJ36" s="349"/>
    </row>
    <row r="37" spans="1:36" ht="45" customHeight="1" x14ac:dyDescent="0.2">
      <c r="A37" s="25"/>
      <c r="B37" s="361" t="s">
        <v>461</v>
      </c>
      <c r="C37" s="309" t="s">
        <v>462</v>
      </c>
      <c r="D37" s="314" t="s">
        <v>446</v>
      </c>
      <c r="E37" s="309" t="s">
        <v>241</v>
      </c>
      <c r="F37" s="394" t="s">
        <v>463</v>
      </c>
      <c r="G37" s="309" t="s">
        <v>455</v>
      </c>
      <c r="H37" s="309" t="s">
        <v>79</v>
      </c>
      <c r="I37" s="309" t="s">
        <v>79</v>
      </c>
      <c r="J37" s="153" t="s">
        <v>244</v>
      </c>
      <c r="K37" s="118" t="s">
        <v>245</v>
      </c>
      <c r="L37" s="153" t="s">
        <v>246</v>
      </c>
      <c r="M37" s="153">
        <v>1</v>
      </c>
      <c r="N37" s="309" t="s">
        <v>197</v>
      </c>
      <c r="O37" s="309" t="s">
        <v>105</v>
      </c>
      <c r="P37" s="309" t="s">
        <v>247</v>
      </c>
      <c r="Q37" s="309" t="s">
        <v>84</v>
      </c>
      <c r="R37" s="309" t="s">
        <v>85</v>
      </c>
      <c r="S37" s="309" t="s">
        <v>144</v>
      </c>
      <c r="T37" s="375">
        <f>+U37</f>
        <v>200000</v>
      </c>
      <c r="U37" s="375">
        <f>+V37</f>
        <v>200000</v>
      </c>
      <c r="V37" s="375">
        <v>200000</v>
      </c>
      <c r="W37" s="309" t="s">
        <v>248</v>
      </c>
      <c r="X37" s="309" t="s">
        <v>248</v>
      </c>
      <c r="Y37" s="309" t="s">
        <v>248</v>
      </c>
      <c r="Z37" s="309" t="s">
        <v>248</v>
      </c>
      <c r="AA37" s="309" t="s">
        <v>248</v>
      </c>
      <c r="AB37" s="375">
        <v>35295</v>
      </c>
      <c r="AC37" s="309" t="s">
        <v>86</v>
      </c>
      <c r="AD37" s="309" t="s">
        <v>248</v>
      </c>
      <c r="AE37" s="375">
        <f t="shared" ref="AE37" si="6">+U37</f>
        <v>200000</v>
      </c>
      <c r="AF37" s="309" t="s">
        <v>248</v>
      </c>
      <c r="AG37" s="309" t="s">
        <v>248</v>
      </c>
      <c r="AH37" s="397" t="s">
        <v>339</v>
      </c>
      <c r="AI37" s="397" t="s">
        <v>464</v>
      </c>
      <c r="AJ37" s="409"/>
    </row>
    <row r="38" spans="1:36" ht="57" thickBot="1" x14ac:dyDescent="0.25">
      <c r="A38" s="25"/>
      <c r="B38" s="362"/>
      <c r="C38" s="360"/>
      <c r="D38" s="363"/>
      <c r="E38" s="360"/>
      <c r="F38" s="418"/>
      <c r="G38" s="360"/>
      <c r="H38" s="360"/>
      <c r="I38" s="360"/>
      <c r="J38" s="154" t="s">
        <v>254</v>
      </c>
      <c r="K38" s="155" t="s">
        <v>255</v>
      </c>
      <c r="L38" s="154" t="s">
        <v>256</v>
      </c>
      <c r="M38" s="154">
        <v>80000</v>
      </c>
      <c r="N38" s="360"/>
      <c r="O38" s="360"/>
      <c r="P38" s="360"/>
      <c r="Q38" s="360"/>
      <c r="R38" s="360"/>
      <c r="S38" s="360"/>
      <c r="T38" s="416"/>
      <c r="U38" s="416"/>
      <c r="V38" s="416"/>
      <c r="W38" s="360"/>
      <c r="X38" s="360"/>
      <c r="Y38" s="360"/>
      <c r="Z38" s="360"/>
      <c r="AA38" s="360"/>
      <c r="AB38" s="416"/>
      <c r="AC38" s="360"/>
      <c r="AD38" s="360"/>
      <c r="AE38" s="416"/>
      <c r="AF38" s="360"/>
      <c r="AG38" s="360"/>
      <c r="AH38" s="417"/>
      <c r="AI38" s="417"/>
      <c r="AJ38" s="413"/>
    </row>
    <row r="39" spans="1:36" ht="45" customHeight="1" x14ac:dyDescent="0.2">
      <c r="A39" s="25"/>
      <c r="B39" s="414" t="s">
        <v>465</v>
      </c>
      <c r="C39" s="406" t="s">
        <v>466</v>
      </c>
      <c r="D39" s="415" t="s">
        <v>446</v>
      </c>
      <c r="E39" s="406" t="s">
        <v>241</v>
      </c>
      <c r="F39" s="342" t="s">
        <v>467</v>
      </c>
      <c r="G39" s="406" t="s">
        <v>455</v>
      </c>
      <c r="H39" s="406" t="s">
        <v>79</v>
      </c>
      <c r="I39" s="406" t="s">
        <v>79</v>
      </c>
      <c r="J39" s="156" t="s">
        <v>244</v>
      </c>
      <c r="K39" s="156" t="s">
        <v>245</v>
      </c>
      <c r="L39" s="156" t="s">
        <v>246</v>
      </c>
      <c r="M39" s="156">
        <v>1</v>
      </c>
      <c r="N39" s="406" t="s">
        <v>197</v>
      </c>
      <c r="O39" s="406" t="s">
        <v>468</v>
      </c>
      <c r="P39" s="406" t="s">
        <v>247</v>
      </c>
      <c r="Q39" s="406" t="s">
        <v>84</v>
      </c>
      <c r="R39" s="406" t="s">
        <v>85</v>
      </c>
      <c r="S39" s="406" t="s">
        <v>144</v>
      </c>
      <c r="T39" s="412">
        <f>+U39</f>
        <v>815430.5</v>
      </c>
      <c r="U39" s="412">
        <f>+V39</f>
        <v>815430.5</v>
      </c>
      <c r="V39" s="412">
        <v>815430.5</v>
      </c>
      <c r="W39" s="406" t="s">
        <v>248</v>
      </c>
      <c r="X39" s="406" t="s">
        <v>248</v>
      </c>
      <c r="Y39" s="406" t="s">
        <v>248</v>
      </c>
      <c r="Z39" s="406" t="s">
        <v>248</v>
      </c>
      <c r="AA39" s="406" t="s">
        <v>248</v>
      </c>
      <c r="AB39" s="412">
        <v>143899.5</v>
      </c>
      <c r="AC39" s="406" t="s">
        <v>86</v>
      </c>
      <c r="AD39" s="406" t="s">
        <v>248</v>
      </c>
      <c r="AE39" s="412">
        <f t="shared" ref="AE39" si="7">+U39</f>
        <v>815430.5</v>
      </c>
      <c r="AF39" s="406" t="s">
        <v>248</v>
      </c>
      <c r="AG39" s="406" t="s">
        <v>248</v>
      </c>
      <c r="AH39" s="407" t="s">
        <v>469</v>
      </c>
      <c r="AI39" s="407" t="s">
        <v>470</v>
      </c>
      <c r="AJ39" s="408"/>
    </row>
    <row r="40" spans="1:36" ht="57" thickBot="1" x14ac:dyDescent="0.25">
      <c r="A40" s="25"/>
      <c r="B40" s="361"/>
      <c r="C40" s="309"/>
      <c r="D40" s="314"/>
      <c r="E40" s="309"/>
      <c r="F40" s="394"/>
      <c r="G40" s="309"/>
      <c r="H40" s="309"/>
      <c r="I40" s="309"/>
      <c r="J40" s="35" t="s">
        <v>254</v>
      </c>
      <c r="K40" s="35" t="s">
        <v>255</v>
      </c>
      <c r="L40" s="35" t="s">
        <v>256</v>
      </c>
      <c r="M40" s="157">
        <v>4000000</v>
      </c>
      <c r="N40" s="309"/>
      <c r="O40" s="309"/>
      <c r="P40" s="309"/>
      <c r="Q40" s="309"/>
      <c r="R40" s="309"/>
      <c r="S40" s="309"/>
      <c r="T40" s="375"/>
      <c r="U40" s="375"/>
      <c r="V40" s="375"/>
      <c r="W40" s="309"/>
      <c r="X40" s="309"/>
      <c r="Y40" s="309"/>
      <c r="Z40" s="309"/>
      <c r="AA40" s="309"/>
      <c r="AB40" s="375"/>
      <c r="AC40" s="309"/>
      <c r="AD40" s="309"/>
      <c r="AE40" s="375"/>
      <c r="AF40" s="309"/>
      <c r="AG40" s="309"/>
      <c r="AH40" s="397"/>
      <c r="AI40" s="397"/>
      <c r="AJ40" s="409"/>
    </row>
    <row r="41" spans="1:36" ht="48.75" customHeight="1" x14ac:dyDescent="0.2">
      <c r="A41" s="25"/>
      <c r="B41" s="332" t="s">
        <v>471</v>
      </c>
      <c r="C41" s="425" t="s">
        <v>472</v>
      </c>
      <c r="D41" s="425" t="s">
        <v>473</v>
      </c>
      <c r="E41" s="425" t="s">
        <v>474</v>
      </c>
      <c r="F41" s="429" t="s">
        <v>475</v>
      </c>
      <c r="G41" s="425" t="s">
        <v>455</v>
      </c>
      <c r="H41" s="425" t="s">
        <v>79</v>
      </c>
      <c r="I41" s="425" t="s">
        <v>79</v>
      </c>
      <c r="J41" s="158" t="s">
        <v>244</v>
      </c>
      <c r="K41" s="158" t="s">
        <v>245</v>
      </c>
      <c r="L41" s="158" t="s">
        <v>246</v>
      </c>
      <c r="M41" s="158">
        <v>1</v>
      </c>
      <c r="N41" s="425" t="s">
        <v>197</v>
      </c>
      <c r="O41" s="426" t="s">
        <v>123</v>
      </c>
      <c r="P41" s="306" t="s">
        <v>247</v>
      </c>
      <c r="Q41" s="306" t="s">
        <v>84</v>
      </c>
      <c r="R41" s="306" t="s">
        <v>85</v>
      </c>
      <c r="S41" s="306" t="s">
        <v>144</v>
      </c>
      <c r="T41" s="330">
        <f>U41+U44</f>
        <v>2444393.21</v>
      </c>
      <c r="U41" s="419">
        <f>SUM(V41:AA43)</f>
        <v>2444393.21</v>
      </c>
      <c r="V41" s="419">
        <v>2444393.21</v>
      </c>
      <c r="W41" s="419" t="s">
        <v>248</v>
      </c>
      <c r="X41" s="419" t="s">
        <v>248</v>
      </c>
      <c r="Y41" s="419" t="s">
        <v>248</v>
      </c>
      <c r="Z41" s="419" t="s">
        <v>248</v>
      </c>
      <c r="AA41" s="419" t="s">
        <v>248</v>
      </c>
      <c r="AB41" s="419">
        <v>431363.51</v>
      </c>
      <c r="AC41" s="419" t="s">
        <v>86</v>
      </c>
      <c r="AD41" s="419" t="s">
        <v>248</v>
      </c>
      <c r="AE41" s="419">
        <f t="shared" ref="AE41" si="8">+U41</f>
        <v>2444393.21</v>
      </c>
      <c r="AF41" s="419" t="s">
        <v>248</v>
      </c>
      <c r="AG41" s="419" t="s">
        <v>248</v>
      </c>
      <c r="AH41" s="419" t="s">
        <v>249</v>
      </c>
      <c r="AI41" s="419" t="s">
        <v>260</v>
      </c>
      <c r="AJ41" s="419"/>
    </row>
    <row r="42" spans="1:36" ht="15" customHeight="1" x14ac:dyDescent="0.2">
      <c r="A42" s="25"/>
      <c r="B42" s="333"/>
      <c r="C42" s="347"/>
      <c r="D42" s="347"/>
      <c r="E42" s="347"/>
      <c r="F42" s="430"/>
      <c r="G42" s="347"/>
      <c r="H42" s="347"/>
      <c r="I42" s="347"/>
      <c r="J42" s="422" t="s">
        <v>476</v>
      </c>
      <c r="K42" s="422" t="s">
        <v>477</v>
      </c>
      <c r="L42" s="422" t="s">
        <v>478</v>
      </c>
      <c r="M42" s="422">
        <v>22.15</v>
      </c>
      <c r="N42" s="347"/>
      <c r="O42" s="427"/>
      <c r="P42" s="307"/>
      <c r="Q42" s="307"/>
      <c r="R42" s="307"/>
      <c r="S42" s="307"/>
      <c r="T42" s="307"/>
      <c r="U42" s="420"/>
      <c r="V42" s="420"/>
      <c r="W42" s="420"/>
      <c r="X42" s="420"/>
      <c r="Y42" s="420"/>
      <c r="Z42" s="420"/>
      <c r="AA42" s="420"/>
      <c r="AB42" s="420"/>
      <c r="AC42" s="420"/>
      <c r="AD42" s="420"/>
      <c r="AE42" s="420"/>
      <c r="AF42" s="420"/>
      <c r="AG42" s="420"/>
      <c r="AH42" s="420"/>
      <c r="AI42" s="420"/>
      <c r="AJ42" s="420"/>
    </row>
    <row r="43" spans="1:36" ht="45.75" customHeight="1" x14ac:dyDescent="0.2">
      <c r="A43" s="25"/>
      <c r="B43" s="333"/>
      <c r="C43" s="347"/>
      <c r="D43" s="347"/>
      <c r="E43" s="347"/>
      <c r="F43" s="430"/>
      <c r="G43" s="347"/>
      <c r="H43" s="347"/>
      <c r="I43" s="347"/>
      <c r="J43" s="423"/>
      <c r="K43" s="423"/>
      <c r="L43" s="423"/>
      <c r="M43" s="423"/>
      <c r="N43" s="347"/>
      <c r="O43" s="427"/>
      <c r="P43" s="307"/>
      <c r="Q43" s="307"/>
      <c r="R43" s="307"/>
      <c r="S43" s="307"/>
      <c r="T43" s="307"/>
      <c r="U43" s="420"/>
      <c r="V43" s="420"/>
      <c r="W43" s="420"/>
      <c r="X43" s="420"/>
      <c r="Y43" s="420"/>
      <c r="Z43" s="420"/>
      <c r="AA43" s="420"/>
      <c r="AB43" s="420"/>
      <c r="AC43" s="420"/>
      <c r="AD43" s="420"/>
      <c r="AE43" s="420"/>
      <c r="AF43" s="420"/>
      <c r="AG43" s="420"/>
      <c r="AH43" s="420"/>
      <c r="AI43" s="420"/>
      <c r="AJ43" s="420"/>
    </row>
    <row r="44" spans="1:36" ht="48.75" customHeight="1" x14ac:dyDescent="0.2">
      <c r="A44" s="25"/>
      <c r="B44" s="333"/>
      <c r="C44" s="347"/>
      <c r="D44" s="347"/>
      <c r="E44" s="347"/>
      <c r="F44" s="430"/>
      <c r="G44" s="347"/>
      <c r="H44" s="347"/>
      <c r="I44" s="347"/>
      <c r="J44" s="423"/>
      <c r="K44" s="423"/>
      <c r="L44" s="423"/>
      <c r="M44" s="423"/>
      <c r="N44" s="347"/>
      <c r="O44" s="427"/>
      <c r="P44" s="307"/>
      <c r="Q44" s="307"/>
      <c r="R44" s="307"/>
      <c r="S44" s="307"/>
      <c r="T44" s="307"/>
      <c r="U44" s="420"/>
      <c r="V44" s="420"/>
      <c r="W44" s="420"/>
      <c r="X44" s="420"/>
      <c r="Y44" s="420"/>
      <c r="Z44" s="420"/>
      <c r="AA44" s="420"/>
      <c r="AB44" s="420"/>
      <c r="AC44" s="420"/>
      <c r="AD44" s="420"/>
      <c r="AE44" s="420"/>
      <c r="AF44" s="420"/>
      <c r="AG44" s="420"/>
      <c r="AH44" s="420"/>
      <c r="AI44" s="420"/>
      <c r="AJ44" s="420"/>
    </row>
    <row r="45" spans="1:36" ht="14.45" customHeight="1" x14ac:dyDescent="0.2">
      <c r="A45" s="25"/>
      <c r="B45" s="333"/>
      <c r="C45" s="347"/>
      <c r="D45" s="347"/>
      <c r="E45" s="347"/>
      <c r="F45" s="430"/>
      <c r="G45" s="347"/>
      <c r="H45" s="347"/>
      <c r="I45" s="347"/>
      <c r="J45" s="423"/>
      <c r="K45" s="423"/>
      <c r="L45" s="423"/>
      <c r="M45" s="423"/>
      <c r="N45" s="347"/>
      <c r="O45" s="427"/>
      <c r="P45" s="307"/>
      <c r="Q45" s="307"/>
      <c r="R45" s="307"/>
      <c r="S45" s="307"/>
      <c r="T45" s="307"/>
      <c r="U45" s="420"/>
      <c r="V45" s="420"/>
      <c r="W45" s="420"/>
      <c r="X45" s="420"/>
      <c r="Y45" s="420"/>
      <c r="Z45" s="420"/>
      <c r="AA45" s="420"/>
      <c r="AB45" s="420"/>
      <c r="AC45" s="420"/>
      <c r="AD45" s="420"/>
      <c r="AE45" s="420"/>
      <c r="AF45" s="420"/>
      <c r="AG45" s="420"/>
      <c r="AH45" s="420"/>
      <c r="AI45" s="420"/>
      <c r="AJ45" s="420"/>
    </row>
    <row r="46" spans="1:36" ht="15.75" customHeight="1" thickBot="1" x14ac:dyDescent="0.25">
      <c r="A46" s="25"/>
      <c r="B46" s="334"/>
      <c r="C46" s="348"/>
      <c r="D46" s="348"/>
      <c r="E46" s="348"/>
      <c r="F46" s="431"/>
      <c r="G46" s="348"/>
      <c r="H46" s="348"/>
      <c r="I46" s="348"/>
      <c r="J46" s="424"/>
      <c r="K46" s="424"/>
      <c r="L46" s="424"/>
      <c r="M46" s="424"/>
      <c r="N46" s="348"/>
      <c r="O46" s="428"/>
      <c r="P46" s="308"/>
      <c r="Q46" s="308"/>
      <c r="R46" s="308"/>
      <c r="S46" s="308"/>
      <c r="T46" s="308"/>
      <c r="U46" s="421"/>
      <c r="V46" s="421"/>
      <c r="W46" s="421"/>
      <c r="X46" s="421"/>
      <c r="Y46" s="421"/>
      <c r="Z46" s="421"/>
      <c r="AA46" s="421"/>
      <c r="AB46" s="421"/>
      <c r="AC46" s="421"/>
      <c r="AD46" s="421"/>
      <c r="AE46" s="421"/>
      <c r="AF46" s="421"/>
      <c r="AG46" s="421"/>
      <c r="AH46" s="421"/>
      <c r="AI46" s="421"/>
      <c r="AJ46" s="421"/>
    </row>
    <row r="47" spans="1:36" ht="45" customHeight="1" x14ac:dyDescent="0.2">
      <c r="A47" s="25"/>
      <c r="B47" s="361" t="s">
        <v>479</v>
      </c>
      <c r="C47" s="309" t="s">
        <v>480</v>
      </c>
      <c r="D47" s="314" t="s">
        <v>473</v>
      </c>
      <c r="E47" s="309" t="s">
        <v>474</v>
      </c>
      <c r="F47" s="394" t="s">
        <v>481</v>
      </c>
      <c r="G47" s="309" t="s">
        <v>455</v>
      </c>
      <c r="H47" s="309" t="s">
        <v>79</v>
      </c>
      <c r="I47" s="309" t="s">
        <v>79</v>
      </c>
      <c r="J47" s="153" t="s">
        <v>244</v>
      </c>
      <c r="K47" s="153" t="s">
        <v>245</v>
      </c>
      <c r="L47" s="153" t="s">
        <v>246</v>
      </c>
      <c r="M47" s="153">
        <v>1</v>
      </c>
      <c r="N47" s="309" t="s">
        <v>197</v>
      </c>
      <c r="O47" s="309" t="s">
        <v>130</v>
      </c>
      <c r="P47" s="309" t="s">
        <v>247</v>
      </c>
      <c r="Q47" s="309" t="s">
        <v>84</v>
      </c>
      <c r="R47" s="309" t="s">
        <v>85</v>
      </c>
      <c r="S47" s="309" t="s">
        <v>144</v>
      </c>
      <c r="T47" s="375">
        <f>+U47</f>
        <v>4573400</v>
      </c>
      <c r="U47" s="375">
        <f>+V47</f>
        <v>4573400</v>
      </c>
      <c r="V47" s="375">
        <v>4573400</v>
      </c>
      <c r="W47" s="309" t="s">
        <v>248</v>
      </c>
      <c r="X47" s="309" t="s">
        <v>248</v>
      </c>
      <c r="Y47" s="309" t="s">
        <v>248</v>
      </c>
      <c r="Z47" s="309" t="s">
        <v>248</v>
      </c>
      <c r="AA47" s="309" t="s">
        <v>248</v>
      </c>
      <c r="AB47" s="375">
        <v>807100</v>
      </c>
      <c r="AC47" s="309" t="s">
        <v>86</v>
      </c>
      <c r="AD47" s="309" t="s">
        <v>248</v>
      </c>
      <c r="AE47" s="375">
        <f t="shared" ref="AE47" si="9">+U47</f>
        <v>4573400</v>
      </c>
      <c r="AF47" s="309" t="s">
        <v>248</v>
      </c>
      <c r="AG47" s="309" t="s">
        <v>248</v>
      </c>
      <c r="AH47" s="397" t="s">
        <v>482</v>
      </c>
      <c r="AI47" s="397" t="s">
        <v>483</v>
      </c>
      <c r="AJ47" s="409"/>
    </row>
    <row r="48" spans="1:36" ht="57.75" customHeight="1" thickBot="1" x14ac:dyDescent="0.25">
      <c r="A48" s="25"/>
      <c r="B48" s="362"/>
      <c r="C48" s="360"/>
      <c r="D48" s="363"/>
      <c r="E48" s="360"/>
      <c r="F48" s="418"/>
      <c r="G48" s="360"/>
      <c r="H48" s="360"/>
      <c r="I48" s="360"/>
      <c r="J48" s="154" t="s">
        <v>476</v>
      </c>
      <c r="K48" s="154" t="s">
        <v>477</v>
      </c>
      <c r="L48" s="154" t="s">
        <v>478</v>
      </c>
      <c r="M48" s="154">
        <v>8.6</v>
      </c>
      <c r="N48" s="360"/>
      <c r="O48" s="360"/>
      <c r="P48" s="360"/>
      <c r="Q48" s="360"/>
      <c r="R48" s="360"/>
      <c r="S48" s="360"/>
      <c r="T48" s="416"/>
      <c r="U48" s="416"/>
      <c r="V48" s="416"/>
      <c r="W48" s="360"/>
      <c r="X48" s="360"/>
      <c r="Y48" s="360"/>
      <c r="Z48" s="360"/>
      <c r="AA48" s="360"/>
      <c r="AB48" s="416"/>
      <c r="AC48" s="360"/>
      <c r="AD48" s="360"/>
      <c r="AE48" s="416"/>
      <c r="AF48" s="360"/>
      <c r="AG48" s="360"/>
      <c r="AH48" s="417"/>
      <c r="AI48" s="417"/>
      <c r="AJ48" s="413"/>
    </row>
    <row r="49" spans="1:36" ht="45" customHeight="1" x14ac:dyDescent="0.2">
      <c r="A49" s="25"/>
      <c r="B49" s="414" t="s">
        <v>484</v>
      </c>
      <c r="C49" s="406" t="s">
        <v>485</v>
      </c>
      <c r="D49" s="415" t="s">
        <v>473</v>
      </c>
      <c r="E49" s="406" t="s">
        <v>474</v>
      </c>
      <c r="F49" s="342" t="s">
        <v>486</v>
      </c>
      <c r="G49" s="406" t="s">
        <v>455</v>
      </c>
      <c r="H49" s="406" t="s">
        <v>79</v>
      </c>
      <c r="I49" s="406" t="s">
        <v>79</v>
      </c>
      <c r="J49" s="156" t="s">
        <v>244</v>
      </c>
      <c r="K49" s="156" t="s">
        <v>245</v>
      </c>
      <c r="L49" s="156" t="s">
        <v>246</v>
      </c>
      <c r="M49" s="156">
        <v>1</v>
      </c>
      <c r="N49" s="406" t="s">
        <v>197</v>
      </c>
      <c r="O49" s="406" t="s">
        <v>114</v>
      </c>
      <c r="P49" s="406" t="s">
        <v>247</v>
      </c>
      <c r="Q49" s="406" t="s">
        <v>84</v>
      </c>
      <c r="R49" s="406" t="s">
        <v>85</v>
      </c>
      <c r="S49" s="406" t="s">
        <v>144</v>
      </c>
      <c r="T49" s="412">
        <f>+U49</f>
        <v>1870929.01</v>
      </c>
      <c r="U49" s="412">
        <f>+V49</f>
        <v>1870929.01</v>
      </c>
      <c r="V49" s="412">
        <v>1870929.01</v>
      </c>
      <c r="W49" s="406" t="s">
        <v>248</v>
      </c>
      <c r="X49" s="406" t="s">
        <v>248</v>
      </c>
      <c r="Y49" s="406" t="s">
        <v>248</v>
      </c>
      <c r="Z49" s="406" t="s">
        <v>248</v>
      </c>
      <c r="AA49" s="406" t="s">
        <v>248</v>
      </c>
      <c r="AB49" s="412">
        <v>330163.95</v>
      </c>
      <c r="AC49" s="406" t="s">
        <v>86</v>
      </c>
      <c r="AD49" s="406" t="s">
        <v>248</v>
      </c>
      <c r="AE49" s="412">
        <f t="shared" ref="AE49" si="10">+U49</f>
        <v>1870929.01</v>
      </c>
      <c r="AF49" s="406" t="s">
        <v>248</v>
      </c>
      <c r="AG49" s="406" t="s">
        <v>248</v>
      </c>
      <c r="AH49" s="407" t="s">
        <v>249</v>
      </c>
      <c r="AI49" s="407" t="s">
        <v>260</v>
      </c>
      <c r="AJ49" s="408"/>
    </row>
    <row r="50" spans="1:36" ht="57.75" customHeight="1" thickBot="1" x14ac:dyDescent="0.25">
      <c r="A50" s="25"/>
      <c r="B50" s="361"/>
      <c r="C50" s="309"/>
      <c r="D50" s="314"/>
      <c r="E50" s="309"/>
      <c r="F50" s="394"/>
      <c r="G50" s="309"/>
      <c r="H50" s="309"/>
      <c r="I50" s="309"/>
      <c r="J50" s="159" t="s">
        <v>254</v>
      </c>
      <c r="K50" s="159" t="s">
        <v>255</v>
      </c>
      <c r="L50" s="160" t="s">
        <v>256</v>
      </c>
      <c r="M50" s="154">
        <v>2327</v>
      </c>
      <c r="N50" s="309"/>
      <c r="O50" s="309"/>
      <c r="P50" s="309"/>
      <c r="Q50" s="309"/>
      <c r="R50" s="309"/>
      <c r="S50" s="309"/>
      <c r="T50" s="375"/>
      <c r="U50" s="375"/>
      <c r="V50" s="375"/>
      <c r="W50" s="309"/>
      <c r="X50" s="309"/>
      <c r="Y50" s="309"/>
      <c r="Z50" s="309"/>
      <c r="AA50" s="309"/>
      <c r="AB50" s="375"/>
      <c r="AC50" s="309"/>
      <c r="AD50" s="309"/>
      <c r="AE50" s="375"/>
      <c r="AF50" s="309"/>
      <c r="AG50" s="309"/>
      <c r="AH50" s="397"/>
      <c r="AI50" s="397"/>
      <c r="AJ50" s="409"/>
    </row>
    <row r="51" spans="1:36" ht="57.75" customHeight="1" thickBot="1" x14ac:dyDescent="0.25">
      <c r="A51" s="25"/>
      <c r="B51" s="361"/>
      <c r="C51" s="309"/>
      <c r="D51" s="314"/>
      <c r="E51" s="309"/>
      <c r="F51" s="394"/>
      <c r="G51" s="309"/>
      <c r="H51" s="309"/>
      <c r="I51" s="309"/>
      <c r="J51" s="35" t="s">
        <v>476</v>
      </c>
      <c r="K51" s="35" t="s">
        <v>477</v>
      </c>
      <c r="L51" s="35" t="s">
        <v>478</v>
      </c>
      <c r="M51" s="35">
        <v>0.23</v>
      </c>
      <c r="N51" s="309"/>
      <c r="O51" s="309"/>
      <c r="P51" s="309"/>
      <c r="Q51" s="309"/>
      <c r="R51" s="309"/>
      <c r="S51" s="309"/>
      <c r="T51" s="375"/>
      <c r="U51" s="375"/>
      <c r="V51" s="375"/>
      <c r="W51" s="309"/>
      <c r="X51" s="309"/>
      <c r="Y51" s="309"/>
      <c r="Z51" s="309"/>
      <c r="AA51" s="309"/>
      <c r="AB51" s="375"/>
      <c r="AC51" s="309"/>
      <c r="AD51" s="309"/>
      <c r="AE51" s="375"/>
      <c r="AF51" s="309"/>
      <c r="AG51" s="309"/>
      <c r="AH51" s="397"/>
      <c r="AI51" s="397"/>
      <c r="AJ51" s="409"/>
    </row>
    <row r="52" spans="1:36" ht="48" customHeight="1" x14ac:dyDescent="0.2">
      <c r="A52" s="25"/>
      <c r="B52" s="310" t="s">
        <v>487</v>
      </c>
      <c r="C52" s="303" t="s">
        <v>488</v>
      </c>
      <c r="D52" s="313" t="s">
        <v>473</v>
      </c>
      <c r="E52" s="303" t="s">
        <v>474</v>
      </c>
      <c r="F52" s="393" t="s">
        <v>489</v>
      </c>
      <c r="G52" s="303" t="s">
        <v>243</v>
      </c>
      <c r="H52" s="303" t="s">
        <v>79</v>
      </c>
      <c r="I52" s="378" t="s">
        <v>79</v>
      </c>
      <c r="J52" s="307" t="s">
        <v>244</v>
      </c>
      <c r="K52" s="307" t="s">
        <v>245</v>
      </c>
      <c r="L52" s="307" t="s">
        <v>246</v>
      </c>
      <c r="M52" s="307">
        <v>1</v>
      </c>
      <c r="N52" s="403" t="s">
        <v>197</v>
      </c>
      <c r="O52" s="383" t="s">
        <v>105</v>
      </c>
      <c r="P52" s="386" t="s">
        <v>247</v>
      </c>
      <c r="Q52" s="303" t="s">
        <v>84</v>
      </c>
      <c r="R52" s="303" t="s">
        <v>85</v>
      </c>
      <c r="S52" s="303" t="s">
        <v>144</v>
      </c>
      <c r="T52" s="374">
        <f>U52</f>
        <v>100000</v>
      </c>
      <c r="U52" s="374">
        <f>V52</f>
        <v>100000</v>
      </c>
      <c r="V52" s="374">
        <v>100000</v>
      </c>
      <c r="W52" s="374" t="s">
        <v>248</v>
      </c>
      <c r="X52" s="374" t="s">
        <v>248</v>
      </c>
      <c r="Y52" s="374" t="s">
        <v>248</v>
      </c>
      <c r="Z52" s="374" t="s">
        <v>248</v>
      </c>
      <c r="AA52" s="374" t="s">
        <v>248</v>
      </c>
      <c r="AB52" s="374">
        <v>17648</v>
      </c>
      <c r="AC52" s="374" t="s">
        <v>86</v>
      </c>
      <c r="AD52" s="374" t="s">
        <v>248</v>
      </c>
      <c r="AE52" s="374">
        <f>+U52</f>
        <v>100000</v>
      </c>
      <c r="AF52" s="374" t="s">
        <v>248</v>
      </c>
      <c r="AG52" s="374" t="s">
        <v>248</v>
      </c>
      <c r="AH52" s="374" t="s">
        <v>459</v>
      </c>
      <c r="AI52" s="374" t="s">
        <v>490</v>
      </c>
      <c r="AJ52" s="369"/>
    </row>
    <row r="53" spans="1:36" ht="15" customHeight="1" x14ac:dyDescent="0.2">
      <c r="A53" s="25"/>
      <c r="B53" s="391"/>
      <c r="C53" s="377"/>
      <c r="D53" s="392"/>
      <c r="E53" s="377"/>
      <c r="F53" s="394"/>
      <c r="G53" s="377"/>
      <c r="H53" s="377"/>
      <c r="I53" s="381"/>
      <c r="J53" s="307"/>
      <c r="K53" s="307"/>
      <c r="L53" s="307"/>
      <c r="M53" s="307"/>
      <c r="N53" s="382"/>
      <c r="O53" s="384"/>
      <c r="P53" s="387"/>
      <c r="Q53" s="377"/>
      <c r="R53" s="377"/>
      <c r="S53" s="377"/>
      <c r="T53" s="377"/>
      <c r="U53" s="375"/>
      <c r="V53" s="375"/>
      <c r="W53" s="375"/>
      <c r="X53" s="375"/>
      <c r="Y53" s="375"/>
      <c r="Z53" s="375"/>
      <c r="AA53" s="375"/>
      <c r="AB53" s="375"/>
      <c r="AC53" s="375"/>
      <c r="AD53" s="375"/>
      <c r="AE53" s="375"/>
      <c r="AF53" s="375"/>
      <c r="AG53" s="375"/>
      <c r="AH53" s="375"/>
      <c r="AI53" s="375"/>
      <c r="AJ53" s="370"/>
    </row>
    <row r="54" spans="1:36" ht="15.75" customHeight="1" x14ac:dyDescent="0.2">
      <c r="A54" s="25"/>
      <c r="B54" s="391"/>
      <c r="C54" s="377"/>
      <c r="D54" s="392"/>
      <c r="E54" s="377"/>
      <c r="F54" s="394"/>
      <c r="G54" s="377"/>
      <c r="H54" s="377"/>
      <c r="I54" s="381"/>
      <c r="J54" s="307"/>
      <c r="K54" s="307"/>
      <c r="L54" s="307"/>
      <c r="M54" s="307"/>
      <c r="N54" s="382"/>
      <c r="O54" s="384"/>
      <c r="P54" s="387"/>
      <c r="Q54" s="377"/>
      <c r="R54" s="377"/>
      <c r="S54" s="377"/>
      <c r="T54" s="377"/>
      <c r="U54" s="375"/>
      <c r="V54" s="375"/>
      <c r="W54" s="375"/>
      <c r="X54" s="375"/>
      <c r="Y54" s="375"/>
      <c r="Z54" s="375"/>
      <c r="AA54" s="375"/>
      <c r="AB54" s="375"/>
      <c r="AC54" s="375"/>
      <c r="AD54" s="375"/>
      <c r="AE54" s="375"/>
      <c r="AF54" s="375"/>
      <c r="AG54" s="375"/>
      <c r="AH54" s="375"/>
      <c r="AI54" s="375"/>
      <c r="AJ54" s="370"/>
    </row>
    <row r="55" spans="1:36" ht="48" customHeight="1" x14ac:dyDescent="0.2">
      <c r="A55" s="25"/>
      <c r="B55" s="391"/>
      <c r="C55" s="377"/>
      <c r="D55" s="392"/>
      <c r="E55" s="377"/>
      <c r="F55" s="394"/>
      <c r="G55" s="377"/>
      <c r="H55" s="377"/>
      <c r="I55" s="381"/>
      <c r="J55" s="307"/>
      <c r="K55" s="307"/>
      <c r="L55" s="307"/>
      <c r="M55" s="307"/>
      <c r="N55" s="382"/>
      <c r="O55" s="384"/>
      <c r="P55" s="387"/>
      <c r="Q55" s="377"/>
      <c r="R55" s="377"/>
      <c r="S55" s="377"/>
      <c r="T55" s="377"/>
      <c r="U55" s="375"/>
      <c r="V55" s="375"/>
      <c r="W55" s="375"/>
      <c r="X55" s="375"/>
      <c r="Y55" s="375"/>
      <c r="Z55" s="375"/>
      <c r="AA55" s="375"/>
      <c r="AB55" s="375"/>
      <c r="AC55" s="375"/>
      <c r="AD55" s="375"/>
      <c r="AE55" s="375"/>
      <c r="AF55" s="375"/>
      <c r="AG55" s="375"/>
      <c r="AH55" s="375"/>
      <c r="AI55" s="375"/>
      <c r="AJ55" s="370"/>
    </row>
    <row r="56" spans="1:36" ht="33.75" x14ac:dyDescent="0.2">
      <c r="A56" s="25"/>
      <c r="B56" s="391"/>
      <c r="C56" s="377"/>
      <c r="D56" s="392"/>
      <c r="E56" s="377"/>
      <c r="F56" s="394"/>
      <c r="G56" s="377"/>
      <c r="H56" s="377"/>
      <c r="I56" s="377"/>
      <c r="J56" s="161" t="s">
        <v>491</v>
      </c>
      <c r="K56" s="161" t="s">
        <v>492</v>
      </c>
      <c r="L56" s="161" t="s">
        <v>493</v>
      </c>
      <c r="M56" s="162">
        <v>906</v>
      </c>
      <c r="N56" s="381"/>
      <c r="O56" s="384"/>
      <c r="P56" s="387"/>
      <c r="Q56" s="377"/>
      <c r="R56" s="377"/>
      <c r="S56" s="377"/>
      <c r="T56" s="377"/>
      <c r="U56" s="375"/>
      <c r="V56" s="375"/>
      <c r="W56" s="375"/>
      <c r="X56" s="375"/>
      <c r="Y56" s="375"/>
      <c r="Z56" s="375"/>
      <c r="AA56" s="375"/>
      <c r="AB56" s="375"/>
      <c r="AC56" s="375"/>
      <c r="AD56" s="375"/>
      <c r="AE56" s="375"/>
      <c r="AF56" s="375"/>
      <c r="AG56" s="375"/>
      <c r="AH56" s="375"/>
      <c r="AI56" s="375"/>
      <c r="AJ56" s="370"/>
    </row>
    <row r="57" spans="1:36" ht="68.25" customHeight="1" x14ac:dyDescent="0.2">
      <c r="A57" s="25"/>
      <c r="B57" s="391"/>
      <c r="C57" s="377"/>
      <c r="D57" s="392"/>
      <c r="E57" s="377"/>
      <c r="F57" s="394"/>
      <c r="G57" s="377"/>
      <c r="H57" s="377"/>
      <c r="I57" s="377"/>
      <c r="J57" s="400" t="s">
        <v>476</v>
      </c>
      <c r="K57" s="400" t="s">
        <v>477</v>
      </c>
      <c r="L57" s="400" t="s">
        <v>478</v>
      </c>
      <c r="M57" s="400">
        <v>0.09</v>
      </c>
      <c r="N57" s="381"/>
      <c r="O57" s="384"/>
      <c r="P57" s="387"/>
      <c r="Q57" s="377"/>
      <c r="R57" s="377"/>
      <c r="S57" s="377"/>
      <c r="T57" s="377"/>
      <c r="U57" s="375"/>
      <c r="V57" s="375"/>
      <c r="W57" s="375"/>
      <c r="X57" s="375"/>
      <c r="Y57" s="375"/>
      <c r="Z57" s="375"/>
      <c r="AA57" s="375"/>
      <c r="AB57" s="375"/>
      <c r="AC57" s="375"/>
      <c r="AD57" s="375"/>
      <c r="AE57" s="375"/>
      <c r="AF57" s="375"/>
      <c r="AG57" s="375"/>
      <c r="AH57" s="375"/>
      <c r="AI57" s="375"/>
      <c r="AJ57" s="370"/>
    </row>
    <row r="58" spans="1:36" ht="48" customHeight="1" x14ac:dyDescent="0.2">
      <c r="A58" s="25"/>
      <c r="B58" s="391"/>
      <c r="C58" s="377"/>
      <c r="D58" s="392"/>
      <c r="E58" s="377"/>
      <c r="F58" s="394"/>
      <c r="G58" s="377"/>
      <c r="H58" s="377"/>
      <c r="I58" s="377"/>
      <c r="J58" s="379"/>
      <c r="K58" s="379"/>
      <c r="L58" s="379"/>
      <c r="M58" s="379"/>
      <c r="N58" s="381"/>
      <c r="O58" s="384"/>
      <c r="P58" s="387"/>
      <c r="Q58" s="377"/>
      <c r="R58" s="377"/>
      <c r="S58" s="377"/>
      <c r="T58" s="377"/>
      <c r="U58" s="375"/>
      <c r="V58" s="375"/>
      <c r="W58" s="375"/>
      <c r="X58" s="375"/>
      <c r="Y58" s="375"/>
      <c r="Z58" s="375"/>
      <c r="AA58" s="375"/>
      <c r="AB58" s="375"/>
      <c r="AC58" s="375"/>
      <c r="AD58" s="375"/>
      <c r="AE58" s="375"/>
      <c r="AF58" s="375"/>
      <c r="AG58" s="375"/>
      <c r="AH58" s="375"/>
      <c r="AI58" s="375"/>
      <c r="AJ58" s="370"/>
    </row>
    <row r="59" spans="1:36" ht="15" customHeight="1" x14ac:dyDescent="0.2">
      <c r="A59" s="25"/>
      <c r="B59" s="391"/>
      <c r="C59" s="377"/>
      <c r="D59" s="392"/>
      <c r="E59" s="377"/>
      <c r="F59" s="394"/>
      <c r="G59" s="377"/>
      <c r="H59" s="377"/>
      <c r="I59" s="377"/>
      <c r="J59" s="379"/>
      <c r="K59" s="379"/>
      <c r="L59" s="379"/>
      <c r="M59" s="379"/>
      <c r="N59" s="381"/>
      <c r="O59" s="384"/>
      <c r="P59" s="387"/>
      <c r="Q59" s="377"/>
      <c r="R59" s="377"/>
      <c r="S59" s="377"/>
      <c r="T59" s="377"/>
      <c r="U59" s="375"/>
      <c r="V59" s="375"/>
      <c r="W59" s="375"/>
      <c r="X59" s="375"/>
      <c r="Y59" s="375"/>
      <c r="Z59" s="375"/>
      <c r="AA59" s="375"/>
      <c r="AB59" s="375"/>
      <c r="AC59" s="375"/>
      <c r="AD59" s="375"/>
      <c r="AE59" s="375"/>
      <c r="AF59" s="375"/>
      <c r="AG59" s="375"/>
      <c r="AH59" s="375"/>
      <c r="AI59" s="375"/>
      <c r="AJ59" s="370"/>
    </row>
    <row r="60" spans="1:36" ht="15.75" customHeight="1" x14ac:dyDescent="0.2">
      <c r="A60" s="25"/>
      <c r="B60" s="391"/>
      <c r="C60" s="377"/>
      <c r="D60" s="392"/>
      <c r="E60" s="377"/>
      <c r="F60" s="394"/>
      <c r="G60" s="377"/>
      <c r="H60" s="377"/>
      <c r="I60" s="377"/>
      <c r="J60" s="379"/>
      <c r="K60" s="379"/>
      <c r="L60" s="379"/>
      <c r="M60" s="379"/>
      <c r="N60" s="381"/>
      <c r="O60" s="384"/>
      <c r="P60" s="387"/>
      <c r="Q60" s="377"/>
      <c r="R60" s="377"/>
      <c r="S60" s="377"/>
      <c r="T60" s="377"/>
      <c r="U60" s="375"/>
      <c r="V60" s="375"/>
      <c r="W60" s="375"/>
      <c r="X60" s="375"/>
      <c r="Y60" s="375"/>
      <c r="Z60" s="375"/>
      <c r="AA60" s="375"/>
      <c r="AB60" s="375"/>
      <c r="AC60" s="375"/>
      <c r="AD60" s="375"/>
      <c r="AE60" s="375"/>
      <c r="AF60" s="375"/>
      <c r="AG60" s="375"/>
      <c r="AH60" s="375"/>
      <c r="AI60" s="375"/>
      <c r="AJ60" s="370"/>
    </row>
    <row r="61" spans="1:36" ht="15" customHeight="1" x14ac:dyDescent="0.2">
      <c r="A61" s="25"/>
      <c r="B61" s="391"/>
      <c r="C61" s="377"/>
      <c r="D61" s="392"/>
      <c r="E61" s="377"/>
      <c r="F61" s="394"/>
      <c r="G61" s="377"/>
      <c r="H61" s="377"/>
      <c r="I61" s="377"/>
      <c r="J61" s="379"/>
      <c r="K61" s="379"/>
      <c r="L61" s="379"/>
      <c r="M61" s="379"/>
      <c r="N61" s="381"/>
      <c r="O61" s="384"/>
      <c r="P61" s="387"/>
      <c r="Q61" s="377"/>
      <c r="R61" s="377"/>
      <c r="S61" s="377"/>
      <c r="T61" s="377"/>
      <c r="U61" s="375"/>
      <c r="V61" s="375"/>
      <c r="W61" s="375"/>
      <c r="X61" s="375"/>
      <c r="Y61" s="375"/>
      <c r="Z61" s="375"/>
      <c r="AA61" s="375"/>
      <c r="AB61" s="375"/>
      <c r="AC61" s="375"/>
      <c r="AD61" s="375"/>
      <c r="AE61" s="375"/>
      <c r="AF61" s="375"/>
      <c r="AG61" s="375"/>
      <c r="AH61" s="375"/>
      <c r="AI61" s="375"/>
      <c r="AJ61" s="370"/>
    </row>
    <row r="62" spans="1:36" ht="15" customHeight="1" x14ac:dyDescent="0.2">
      <c r="A62" s="25"/>
      <c r="B62" s="391"/>
      <c r="C62" s="377"/>
      <c r="D62" s="392"/>
      <c r="E62" s="377"/>
      <c r="F62" s="394"/>
      <c r="G62" s="377"/>
      <c r="H62" s="377"/>
      <c r="I62" s="377"/>
      <c r="J62" s="379"/>
      <c r="K62" s="379"/>
      <c r="L62" s="379"/>
      <c r="M62" s="379"/>
      <c r="N62" s="381"/>
      <c r="O62" s="384"/>
      <c r="P62" s="387"/>
      <c r="Q62" s="377"/>
      <c r="R62" s="377"/>
      <c r="S62" s="377"/>
      <c r="T62" s="377"/>
      <c r="U62" s="375"/>
      <c r="V62" s="375"/>
      <c r="W62" s="375"/>
      <c r="X62" s="375"/>
      <c r="Y62" s="375"/>
      <c r="Z62" s="375"/>
      <c r="AA62" s="375"/>
      <c r="AB62" s="375"/>
      <c r="AC62" s="375"/>
      <c r="AD62" s="375"/>
      <c r="AE62" s="375"/>
      <c r="AF62" s="375"/>
      <c r="AG62" s="375"/>
      <c r="AH62" s="375"/>
      <c r="AI62" s="375"/>
      <c r="AJ62" s="370"/>
    </row>
    <row r="63" spans="1:36" ht="15.75" customHeight="1" x14ac:dyDescent="0.2">
      <c r="A63" s="25"/>
      <c r="B63" s="391"/>
      <c r="C63" s="377"/>
      <c r="D63" s="392"/>
      <c r="E63" s="377"/>
      <c r="F63" s="394"/>
      <c r="G63" s="377"/>
      <c r="H63" s="377"/>
      <c r="I63" s="377"/>
      <c r="J63" s="379"/>
      <c r="K63" s="379"/>
      <c r="L63" s="379"/>
      <c r="M63" s="379"/>
      <c r="N63" s="381"/>
      <c r="O63" s="384"/>
      <c r="P63" s="387"/>
      <c r="Q63" s="377"/>
      <c r="R63" s="377"/>
      <c r="S63" s="377"/>
      <c r="T63" s="377"/>
      <c r="U63" s="375"/>
      <c r="V63" s="375"/>
      <c r="W63" s="375"/>
      <c r="X63" s="375"/>
      <c r="Y63" s="375"/>
      <c r="Z63" s="375"/>
      <c r="AA63" s="375"/>
      <c r="AB63" s="375"/>
      <c r="AC63" s="375"/>
      <c r="AD63" s="375"/>
      <c r="AE63" s="375"/>
      <c r="AF63" s="375"/>
      <c r="AG63" s="375"/>
      <c r="AH63" s="375"/>
      <c r="AI63" s="375"/>
      <c r="AJ63" s="370"/>
    </row>
    <row r="64" spans="1:36" ht="15.75" customHeight="1" thickBot="1" x14ac:dyDescent="0.25">
      <c r="A64" s="25"/>
      <c r="B64" s="410"/>
      <c r="C64" s="402"/>
      <c r="D64" s="411"/>
      <c r="E64" s="402"/>
      <c r="F64" s="395"/>
      <c r="G64" s="402"/>
      <c r="H64" s="402"/>
      <c r="I64" s="402"/>
      <c r="J64" s="401"/>
      <c r="K64" s="401"/>
      <c r="L64" s="401"/>
      <c r="M64" s="401"/>
      <c r="N64" s="404"/>
      <c r="O64" s="385"/>
      <c r="P64" s="405"/>
      <c r="Q64" s="402"/>
      <c r="R64" s="402"/>
      <c r="S64" s="402"/>
      <c r="T64" s="402"/>
      <c r="U64" s="376"/>
      <c r="V64" s="376"/>
      <c r="W64" s="376"/>
      <c r="X64" s="376"/>
      <c r="Y64" s="376"/>
      <c r="Z64" s="376"/>
      <c r="AA64" s="376"/>
      <c r="AB64" s="376"/>
      <c r="AC64" s="376"/>
      <c r="AD64" s="376"/>
      <c r="AE64" s="376"/>
      <c r="AF64" s="376"/>
      <c r="AG64" s="376"/>
      <c r="AH64" s="376"/>
      <c r="AI64" s="376"/>
      <c r="AJ64" s="399"/>
    </row>
    <row r="65" spans="1:36" ht="45" customHeight="1" x14ac:dyDescent="0.2">
      <c r="A65" s="25"/>
      <c r="B65" s="310" t="s">
        <v>494</v>
      </c>
      <c r="C65" s="303" t="s">
        <v>495</v>
      </c>
      <c r="D65" s="313" t="s">
        <v>473</v>
      </c>
      <c r="E65" s="303" t="s">
        <v>474</v>
      </c>
      <c r="F65" s="393" t="s">
        <v>496</v>
      </c>
      <c r="G65" s="303" t="s">
        <v>455</v>
      </c>
      <c r="H65" s="303" t="s">
        <v>79</v>
      </c>
      <c r="I65" s="303" t="s">
        <v>79</v>
      </c>
      <c r="J65" s="163" t="s">
        <v>244</v>
      </c>
      <c r="K65" s="163" t="s">
        <v>245</v>
      </c>
      <c r="L65" s="163" t="s">
        <v>246</v>
      </c>
      <c r="M65" s="164">
        <v>1</v>
      </c>
      <c r="N65" s="303" t="s">
        <v>197</v>
      </c>
      <c r="O65" s="306" t="s">
        <v>105</v>
      </c>
      <c r="P65" s="303" t="s">
        <v>247</v>
      </c>
      <c r="Q65" s="303" t="s">
        <v>84</v>
      </c>
      <c r="R65" s="303" t="s">
        <v>85</v>
      </c>
      <c r="S65" s="303" t="s">
        <v>144</v>
      </c>
      <c r="T65" s="374">
        <f>+U65</f>
        <v>7409335.5999999996</v>
      </c>
      <c r="U65" s="374">
        <f>+V65</f>
        <v>7409335.5999999996</v>
      </c>
      <c r="V65" s="374">
        <v>7409335.5999999996</v>
      </c>
      <c r="W65" s="303" t="s">
        <v>248</v>
      </c>
      <c r="X65" s="303" t="s">
        <v>248</v>
      </c>
      <c r="Y65" s="303" t="s">
        <v>248</v>
      </c>
      <c r="Z65" s="303" t="s">
        <v>248</v>
      </c>
      <c r="AA65" s="303" t="s">
        <v>248</v>
      </c>
      <c r="AB65" s="374">
        <v>1307530.3999999999</v>
      </c>
      <c r="AC65" s="303" t="s">
        <v>86</v>
      </c>
      <c r="AD65" s="303" t="s">
        <v>248</v>
      </c>
      <c r="AE65" s="374">
        <f t="shared" ref="AE65" si="11">+U65</f>
        <v>7409335.5999999996</v>
      </c>
      <c r="AF65" s="303" t="s">
        <v>248</v>
      </c>
      <c r="AG65" s="303" t="s">
        <v>248</v>
      </c>
      <c r="AH65" s="396" t="s">
        <v>497</v>
      </c>
      <c r="AI65" s="396" t="s">
        <v>498</v>
      </c>
      <c r="AJ65" s="388"/>
    </row>
    <row r="66" spans="1:36" ht="57.75" customHeight="1" x14ac:dyDescent="0.2">
      <c r="A66" s="25"/>
      <c r="B66" s="311"/>
      <c r="C66" s="309"/>
      <c r="D66" s="314"/>
      <c r="E66" s="309"/>
      <c r="F66" s="394"/>
      <c r="G66" s="309"/>
      <c r="H66" s="309"/>
      <c r="I66" s="309"/>
      <c r="J66" s="165" t="s">
        <v>491</v>
      </c>
      <c r="K66" s="165" t="s">
        <v>492</v>
      </c>
      <c r="L66" s="165" t="s">
        <v>493</v>
      </c>
      <c r="M66" s="150">
        <v>103951</v>
      </c>
      <c r="N66" s="304"/>
      <c r="O66" s="307"/>
      <c r="P66" s="309"/>
      <c r="Q66" s="309"/>
      <c r="R66" s="309"/>
      <c r="S66" s="309"/>
      <c r="T66" s="375"/>
      <c r="U66" s="375"/>
      <c r="V66" s="375"/>
      <c r="W66" s="309"/>
      <c r="X66" s="309"/>
      <c r="Y66" s="309"/>
      <c r="Z66" s="309"/>
      <c r="AA66" s="309"/>
      <c r="AB66" s="375"/>
      <c r="AC66" s="309"/>
      <c r="AD66" s="309"/>
      <c r="AE66" s="375"/>
      <c r="AF66" s="309"/>
      <c r="AG66" s="309"/>
      <c r="AH66" s="397"/>
      <c r="AI66" s="397"/>
      <c r="AJ66" s="389"/>
    </row>
    <row r="67" spans="1:36" ht="57.75" customHeight="1" thickBot="1" x14ac:dyDescent="0.25">
      <c r="A67" s="25"/>
      <c r="B67" s="312"/>
      <c r="C67" s="305"/>
      <c r="D67" s="315"/>
      <c r="E67" s="305"/>
      <c r="F67" s="395"/>
      <c r="G67" s="305"/>
      <c r="H67" s="305"/>
      <c r="I67" s="305"/>
      <c r="J67" s="166" t="s">
        <v>476</v>
      </c>
      <c r="K67" s="166" t="s">
        <v>477</v>
      </c>
      <c r="L67" s="166" t="s">
        <v>478</v>
      </c>
      <c r="M67" s="167">
        <v>10.4</v>
      </c>
      <c r="N67" s="305"/>
      <c r="O67" s="308"/>
      <c r="P67" s="305"/>
      <c r="Q67" s="305"/>
      <c r="R67" s="305"/>
      <c r="S67" s="305"/>
      <c r="T67" s="376"/>
      <c r="U67" s="376"/>
      <c r="V67" s="376"/>
      <c r="W67" s="305"/>
      <c r="X67" s="305"/>
      <c r="Y67" s="305"/>
      <c r="Z67" s="305"/>
      <c r="AA67" s="305"/>
      <c r="AB67" s="376"/>
      <c r="AC67" s="305"/>
      <c r="AD67" s="305"/>
      <c r="AE67" s="376"/>
      <c r="AF67" s="305"/>
      <c r="AG67" s="305"/>
      <c r="AH67" s="398"/>
      <c r="AI67" s="398"/>
      <c r="AJ67" s="390"/>
    </row>
    <row r="68" spans="1:36" ht="48" customHeight="1" x14ac:dyDescent="0.2">
      <c r="A68" s="25"/>
      <c r="B68" s="310" t="s">
        <v>499</v>
      </c>
      <c r="C68" s="303" t="s">
        <v>500</v>
      </c>
      <c r="D68" s="313" t="s">
        <v>473</v>
      </c>
      <c r="E68" s="303" t="s">
        <v>474</v>
      </c>
      <c r="F68" s="393" t="s">
        <v>501</v>
      </c>
      <c r="G68" s="303" t="s">
        <v>455</v>
      </c>
      <c r="H68" s="303" t="s">
        <v>79</v>
      </c>
      <c r="I68" s="303" t="s">
        <v>79</v>
      </c>
      <c r="J68" s="378" t="s">
        <v>244</v>
      </c>
      <c r="K68" s="378" t="s">
        <v>245</v>
      </c>
      <c r="L68" s="378" t="s">
        <v>246</v>
      </c>
      <c r="M68" s="378">
        <v>1</v>
      </c>
      <c r="N68" s="378" t="s">
        <v>197</v>
      </c>
      <c r="O68" s="383" t="s">
        <v>130</v>
      </c>
      <c r="P68" s="386" t="s">
        <v>247</v>
      </c>
      <c r="Q68" s="303" t="s">
        <v>84</v>
      </c>
      <c r="R68" s="303" t="s">
        <v>85</v>
      </c>
      <c r="S68" s="303" t="s">
        <v>144</v>
      </c>
      <c r="T68" s="374">
        <f>U68</f>
        <v>2734046.11</v>
      </c>
      <c r="U68" s="374">
        <f>V68</f>
        <v>2734046.11</v>
      </c>
      <c r="V68" s="374">
        <v>2734046.11</v>
      </c>
      <c r="W68" s="303" t="s">
        <v>248</v>
      </c>
      <c r="X68" s="303" t="s">
        <v>248</v>
      </c>
      <c r="Y68" s="303" t="s">
        <v>248</v>
      </c>
      <c r="Z68" s="303" t="s">
        <v>248</v>
      </c>
      <c r="AA68" s="303" t="s">
        <v>248</v>
      </c>
      <c r="AB68" s="374">
        <v>482508.96</v>
      </c>
      <c r="AC68" s="303" t="s">
        <v>86</v>
      </c>
      <c r="AD68" s="303" t="s">
        <v>248</v>
      </c>
      <c r="AE68" s="374">
        <f>+U68</f>
        <v>2734046.11</v>
      </c>
      <c r="AF68" s="303" t="s">
        <v>248</v>
      </c>
      <c r="AG68" s="303" t="s">
        <v>248</v>
      </c>
      <c r="AH68" s="291" t="s">
        <v>482</v>
      </c>
      <c r="AI68" s="291" t="s">
        <v>483</v>
      </c>
      <c r="AJ68" s="369"/>
    </row>
    <row r="69" spans="1:36" ht="15" customHeight="1" x14ac:dyDescent="0.2">
      <c r="A69" s="25"/>
      <c r="B69" s="391"/>
      <c r="C69" s="377"/>
      <c r="D69" s="392"/>
      <c r="E69" s="377"/>
      <c r="F69" s="394"/>
      <c r="G69" s="377"/>
      <c r="H69" s="377"/>
      <c r="I69" s="377"/>
      <c r="J69" s="379"/>
      <c r="K69" s="379"/>
      <c r="L69" s="379"/>
      <c r="M69" s="379"/>
      <c r="N69" s="381"/>
      <c r="O69" s="384"/>
      <c r="P69" s="387"/>
      <c r="Q69" s="377"/>
      <c r="R69" s="377"/>
      <c r="S69" s="377"/>
      <c r="T69" s="377"/>
      <c r="U69" s="375"/>
      <c r="V69" s="375"/>
      <c r="W69" s="309"/>
      <c r="X69" s="309"/>
      <c r="Y69" s="309"/>
      <c r="Z69" s="309"/>
      <c r="AA69" s="309"/>
      <c r="AB69" s="375"/>
      <c r="AC69" s="309"/>
      <c r="AD69" s="309"/>
      <c r="AE69" s="375"/>
      <c r="AF69" s="309"/>
      <c r="AG69" s="309"/>
      <c r="AH69" s="292"/>
      <c r="AI69" s="292"/>
      <c r="AJ69" s="370"/>
    </row>
    <row r="70" spans="1:36" ht="15.75" customHeight="1" x14ac:dyDescent="0.2">
      <c r="A70" s="25"/>
      <c r="B70" s="391"/>
      <c r="C70" s="377"/>
      <c r="D70" s="392"/>
      <c r="E70" s="377"/>
      <c r="F70" s="394"/>
      <c r="G70" s="377"/>
      <c r="H70" s="377"/>
      <c r="I70" s="377"/>
      <c r="J70" s="379"/>
      <c r="K70" s="379"/>
      <c r="L70" s="379"/>
      <c r="M70" s="379"/>
      <c r="N70" s="381"/>
      <c r="O70" s="384"/>
      <c r="P70" s="387"/>
      <c r="Q70" s="377"/>
      <c r="R70" s="377"/>
      <c r="S70" s="377"/>
      <c r="T70" s="377"/>
      <c r="U70" s="375"/>
      <c r="V70" s="375"/>
      <c r="W70" s="309"/>
      <c r="X70" s="309"/>
      <c r="Y70" s="309"/>
      <c r="Z70" s="309"/>
      <c r="AA70" s="309"/>
      <c r="AB70" s="375"/>
      <c r="AC70" s="309"/>
      <c r="AD70" s="309"/>
      <c r="AE70" s="375"/>
      <c r="AF70" s="309"/>
      <c r="AG70" s="309"/>
      <c r="AH70" s="292"/>
      <c r="AI70" s="292"/>
      <c r="AJ70" s="370"/>
    </row>
    <row r="71" spans="1:36" ht="48" customHeight="1" x14ac:dyDescent="0.2">
      <c r="A71" s="25"/>
      <c r="B71" s="391"/>
      <c r="C71" s="377"/>
      <c r="D71" s="392"/>
      <c r="E71" s="377"/>
      <c r="F71" s="394"/>
      <c r="G71" s="377"/>
      <c r="H71" s="377"/>
      <c r="I71" s="377"/>
      <c r="J71" s="379"/>
      <c r="K71" s="379"/>
      <c r="L71" s="379"/>
      <c r="M71" s="379"/>
      <c r="N71" s="381"/>
      <c r="O71" s="384"/>
      <c r="P71" s="387"/>
      <c r="Q71" s="377"/>
      <c r="R71" s="377"/>
      <c r="S71" s="377"/>
      <c r="T71" s="377"/>
      <c r="U71" s="375"/>
      <c r="V71" s="375"/>
      <c r="W71" s="309"/>
      <c r="X71" s="309"/>
      <c r="Y71" s="309"/>
      <c r="Z71" s="309"/>
      <c r="AA71" s="309"/>
      <c r="AB71" s="375"/>
      <c r="AC71" s="309"/>
      <c r="AD71" s="309"/>
      <c r="AE71" s="375"/>
      <c r="AF71" s="309"/>
      <c r="AG71" s="309"/>
      <c r="AH71" s="292"/>
      <c r="AI71" s="292"/>
      <c r="AJ71" s="370"/>
    </row>
    <row r="72" spans="1:36" ht="15" customHeight="1" x14ac:dyDescent="0.2">
      <c r="A72" s="25"/>
      <c r="B72" s="391"/>
      <c r="C72" s="377"/>
      <c r="D72" s="392"/>
      <c r="E72" s="377"/>
      <c r="F72" s="394"/>
      <c r="G72" s="377"/>
      <c r="H72" s="377"/>
      <c r="I72" s="377"/>
      <c r="J72" s="379"/>
      <c r="K72" s="379"/>
      <c r="L72" s="379"/>
      <c r="M72" s="379"/>
      <c r="N72" s="381"/>
      <c r="O72" s="384"/>
      <c r="P72" s="387"/>
      <c r="Q72" s="377"/>
      <c r="R72" s="377"/>
      <c r="S72" s="377"/>
      <c r="T72" s="377"/>
      <c r="U72" s="375"/>
      <c r="V72" s="375"/>
      <c r="W72" s="309"/>
      <c r="X72" s="309"/>
      <c r="Y72" s="309"/>
      <c r="Z72" s="309"/>
      <c r="AA72" s="309"/>
      <c r="AB72" s="375"/>
      <c r="AC72" s="309"/>
      <c r="AD72" s="309"/>
      <c r="AE72" s="375"/>
      <c r="AF72" s="309"/>
      <c r="AG72" s="309"/>
      <c r="AH72" s="292"/>
      <c r="AI72" s="292"/>
      <c r="AJ72" s="370"/>
    </row>
    <row r="73" spans="1:36" ht="15.75" customHeight="1" x14ac:dyDescent="0.2">
      <c r="A73" s="25"/>
      <c r="B73" s="391"/>
      <c r="C73" s="377"/>
      <c r="D73" s="392"/>
      <c r="E73" s="377"/>
      <c r="F73" s="394"/>
      <c r="G73" s="377"/>
      <c r="H73" s="377"/>
      <c r="I73" s="377"/>
      <c r="J73" s="379"/>
      <c r="K73" s="379"/>
      <c r="L73" s="379"/>
      <c r="M73" s="379"/>
      <c r="N73" s="381"/>
      <c r="O73" s="384"/>
      <c r="P73" s="387"/>
      <c r="Q73" s="377"/>
      <c r="R73" s="377"/>
      <c r="S73" s="377"/>
      <c r="T73" s="377"/>
      <c r="U73" s="375"/>
      <c r="V73" s="375"/>
      <c r="W73" s="309"/>
      <c r="X73" s="309"/>
      <c r="Y73" s="309"/>
      <c r="Z73" s="309"/>
      <c r="AA73" s="309"/>
      <c r="AB73" s="375"/>
      <c r="AC73" s="309"/>
      <c r="AD73" s="309"/>
      <c r="AE73" s="375"/>
      <c r="AF73" s="309"/>
      <c r="AG73" s="309"/>
      <c r="AH73" s="292"/>
      <c r="AI73" s="292"/>
      <c r="AJ73" s="370"/>
    </row>
    <row r="74" spans="1:36" ht="48" customHeight="1" x14ac:dyDescent="0.2">
      <c r="A74" s="25"/>
      <c r="B74" s="391"/>
      <c r="C74" s="377"/>
      <c r="D74" s="392"/>
      <c r="E74" s="377"/>
      <c r="F74" s="394"/>
      <c r="G74" s="377"/>
      <c r="H74" s="377"/>
      <c r="I74" s="377"/>
      <c r="J74" s="380"/>
      <c r="K74" s="380"/>
      <c r="L74" s="380"/>
      <c r="M74" s="380"/>
      <c r="N74" s="381"/>
      <c r="O74" s="384"/>
      <c r="P74" s="387"/>
      <c r="Q74" s="377"/>
      <c r="R74" s="377"/>
      <c r="S74" s="377"/>
      <c r="T74" s="377"/>
      <c r="U74" s="375"/>
      <c r="V74" s="375"/>
      <c r="W74" s="309"/>
      <c r="X74" s="309"/>
      <c r="Y74" s="309"/>
      <c r="Z74" s="309"/>
      <c r="AA74" s="309"/>
      <c r="AB74" s="375"/>
      <c r="AC74" s="309"/>
      <c r="AD74" s="309"/>
      <c r="AE74" s="375"/>
      <c r="AF74" s="309"/>
      <c r="AG74" s="309"/>
      <c r="AH74" s="292"/>
      <c r="AI74" s="292"/>
      <c r="AJ74" s="370"/>
    </row>
    <row r="75" spans="1:36" ht="48" customHeight="1" x14ac:dyDescent="0.2">
      <c r="A75" s="25"/>
      <c r="B75" s="391"/>
      <c r="C75" s="377"/>
      <c r="D75" s="392"/>
      <c r="E75" s="377"/>
      <c r="F75" s="394"/>
      <c r="G75" s="377"/>
      <c r="H75" s="377"/>
      <c r="I75" s="381"/>
      <c r="J75" s="165" t="s">
        <v>491</v>
      </c>
      <c r="K75" s="165" t="s">
        <v>492</v>
      </c>
      <c r="L75" s="165" t="s">
        <v>493</v>
      </c>
      <c r="M75" s="168">
        <v>35575</v>
      </c>
      <c r="N75" s="382"/>
      <c r="O75" s="384"/>
      <c r="P75" s="387"/>
      <c r="Q75" s="377"/>
      <c r="R75" s="377"/>
      <c r="S75" s="377"/>
      <c r="T75" s="377"/>
      <c r="U75" s="375"/>
      <c r="V75" s="375"/>
      <c r="W75" s="309"/>
      <c r="X75" s="309"/>
      <c r="Y75" s="309"/>
      <c r="Z75" s="309"/>
      <c r="AA75" s="309"/>
      <c r="AB75" s="375"/>
      <c r="AC75" s="309"/>
      <c r="AD75" s="309"/>
      <c r="AE75" s="375"/>
      <c r="AF75" s="309"/>
      <c r="AG75" s="309"/>
      <c r="AH75" s="292"/>
      <c r="AI75" s="292"/>
      <c r="AJ75" s="370"/>
    </row>
    <row r="76" spans="1:36" ht="48" customHeight="1" x14ac:dyDescent="0.2">
      <c r="A76" s="25"/>
      <c r="B76" s="391"/>
      <c r="C76" s="377"/>
      <c r="D76" s="392"/>
      <c r="E76" s="377"/>
      <c r="F76" s="394"/>
      <c r="G76" s="377"/>
      <c r="H76" s="377"/>
      <c r="I76" s="381"/>
      <c r="J76" s="150" t="s">
        <v>476</v>
      </c>
      <c r="K76" s="150" t="s">
        <v>477</v>
      </c>
      <c r="L76" s="150" t="s">
        <v>478</v>
      </c>
      <c r="M76" s="150">
        <v>89.5</v>
      </c>
      <c r="N76" s="382"/>
      <c r="O76" s="384"/>
      <c r="P76" s="387"/>
      <c r="Q76" s="377"/>
      <c r="R76" s="377"/>
      <c r="S76" s="377"/>
      <c r="T76" s="377"/>
      <c r="U76" s="375"/>
      <c r="V76" s="375"/>
      <c r="W76" s="309"/>
      <c r="X76" s="309"/>
      <c r="Y76" s="309"/>
      <c r="Z76" s="309"/>
      <c r="AA76" s="309"/>
      <c r="AB76" s="375"/>
      <c r="AC76" s="309"/>
      <c r="AD76" s="309"/>
      <c r="AE76" s="375"/>
      <c r="AF76" s="309"/>
      <c r="AG76" s="309"/>
      <c r="AH76" s="292"/>
      <c r="AI76" s="292"/>
      <c r="AJ76" s="370"/>
    </row>
    <row r="77" spans="1:36" ht="33.75" x14ac:dyDescent="0.2">
      <c r="A77" s="25"/>
      <c r="B77" s="391"/>
      <c r="C77" s="377"/>
      <c r="D77" s="392"/>
      <c r="E77" s="377"/>
      <c r="F77" s="394"/>
      <c r="G77" s="377"/>
      <c r="H77" s="377"/>
      <c r="I77" s="381"/>
      <c r="J77" s="150" t="s">
        <v>502</v>
      </c>
      <c r="K77" s="150" t="s">
        <v>341</v>
      </c>
      <c r="L77" s="150" t="s">
        <v>503</v>
      </c>
      <c r="M77" s="150">
        <v>1.2</v>
      </c>
      <c r="N77" s="382"/>
      <c r="O77" s="384"/>
      <c r="P77" s="387"/>
      <c r="Q77" s="377"/>
      <c r="R77" s="377"/>
      <c r="S77" s="377"/>
      <c r="T77" s="377"/>
      <c r="U77" s="375"/>
      <c r="V77" s="375"/>
      <c r="W77" s="309"/>
      <c r="X77" s="309"/>
      <c r="Y77" s="309"/>
      <c r="Z77" s="309"/>
      <c r="AA77" s="309"/>
      <c r="AB77" s="375"/>
      <c r="AC77" s="309"/>
      <c r="AD77" s="309"/>
      <c r="AE77" s="375"/>
      <c r="AF77" s="309"/>
      <c r="AG77" s="309"/>
      <c r="AH77" s="292"/>
      <c r="AI77" s="292"/>
      <c r="AJ77" s="370"/>
    </row>
    <row r="78" spans="1:36" ht="45.75" thickBot="1" x14ac:dyDescent="0.25">
      <c r="A78" s="25"/>
      <c r="B78" s="391"/>
      <c r="C78" s="377"/>
      <c r="D78" s="392"/>
      <c r="E78" s="377"/>
      <c r="F78" s="395"/>
      <c r="G78" s="377"/>
      <c r="H78" s="377"/>
      <c r="I78" s="377"/>
      <c r="J78" s="169" t="s">
        <v>504</v>
      </c>
      <c r="K78" s="162" t="s">
        <v>505</v>
      </c>
      <c r="L78" s="162" t="s">
        <v>88</v>
      </c>
      <c r="M78" s="170">
        <v>8000</v>
      </c>
      <c r="N78" s="381"/>
      <c r="O78" s="385"/>
      <c r="P78" s="387"/>
      <c r="Q78" s="377"/>
      <c r="R78" s="377"/>
      <c r="S78" s="377"/>
      <c r="T78" s="377"/>
      <c r="U78" s="376"/>
      <c r="V78" s="376"/>
      <c r="W78" s="305"/>
      <c r="X78" s="305"/>
      <c r="Y78" s="305"/>
      <c r="Z78" s="305"/>
      <c r="AA78" s="305"/>
      <c r="AB78" s="376"/>
      <c r="AC78" s="305"/>
      <c r="AD78" s="305"/>
      <c r="AE78" s="376"/>
      <c r="AF78" s="305"/>
      <c r="AG78" s="305"/>
      <c r="AH78" s="293"/>
      <c r="AI78" s="293"/>
      <c r="AJ78" s="370"/>
    </row>
    <row r="79" spans="1:36" ht="45" customHeight="1" x14ac:dyDescent="0.2">
      <c r="A79" s="25"/>
      <c r="B79" s="332" t="s">
        <v>506</v>
      </c>
      <c r="C79" s="306" t="s">
        <v>507</v>
      </c>
      <c r="D79" s="335" t="s">
        <v>446</v>
      </c>
      <c r="E79" s="306" t="s">
        <v>241</v>
      </c>
      <c r="F79" s="338" t="s">
        <v>508</v>
      </c>
      <c r="G79" s="306" t="s">
        <v>455</v>
      </c>
      <c r="H79" s="306" t="s">
        <v>79</v>
      </c>
      <c r="I79" s="306" t="s">
        <v>79</v>
      </c>
      <c r="J79" s="149" t="s">
        <v>244</v>
      </c>
      <c r="K79" s="149" t="s">
        <v>245</v>
      </c>
      <c r="L79" s="149" t="s">
        <v>246</v>
      </c>
      <c r="M79" s="149">
        <v>1</v>
      </c>
      <c r="N79" s="306" t="s">
        <v>197</v>
      </c>
      <c r="O79" s="306" t="s">
        <v>509</v>
      </c>
      <c r="P79" s="306" t="s">
        <v>247</v>
      </c>
      <c r="Q79" s="306" t="s">
        <v>84</v>
      </c>
      <c r="R79" s="306" t="s">
        <v>85</v>
      </c>
      <c r="S79" s="306" t="s">
        <v>144</v>
      </c>
      <c r="T79" s="330">
        <f>+U79</f>
        <v>170000</v>
      </c>
      <c r="U79" s="330">
        <f>+V79</f>
        <v>170000</v>
      </c>
      <c r="V79" s="330">
        <v>170000</v>
      </c>
      <c r="W79" s="306" t="s">
        <v>248</v>
      </c>
      <c r="X79" s="306" t="s">
        <v>248</v>
      </c>
      <c r="Y79" s="306" t="s">
        <v>248</v>
      </c>
      <c r="Z79" s="306" t="s">
        <v>248</v>
      </c>
      <c r="AA79" s="306" t="s">
        <v>248</v>
      </c>
      <c r="AB79" s="330">
        <v>30000</v>
      </c>
      <c r="AC79" s="306" t="s">
        <v>86</v>
      </c>
      <c r="AD79" s="306" t="s">
        <v>248</v>
      </c>
      <c r="AE79" s="330">
        <f t="shared" ref="AE79" si="12">+U79</f>
        <v>170000</v>
      </c>
      <c r="AF79" s="306" t="s">
        <v>248</v>
      </c>
      <c r="AG79" s="306" t="s">
        <v>248</v>
      </c>
      <c r="AH79" s="366" t="s">
        <v>261</v>
      </c>
      <c r="AI79" s="366" t="s">
        <v>275</v>
      </c>
      <c r="AJ79" s="294"/>
    </row>
    <row r="80" spans="1:36" ht="57" thickBot="1" x14ac:dyDescent="0.25">
      <c r="A80" s="25"/>
      <c r="B80" s="371"/>
      <c r="C80" s="341"/>
      <c r="D80" s="372"/>
      <c r="E80" s="341"/>
      <c r="F80" s="373"/>
      <c r="G80" s="341"/>
      <c r="H80" s="341"/>
      <c r="I80" s="341"/>
      <c r="J80" s="152" t="s">
        <v>254</v>
      </c>
      <c r="K80" s="152" t="s">
        <v>255</v>
      </c>
      <c r="L80" s="152" t="s">
        <v>256</v>
      </c>
      <c r="M80" s="171">
        <v>883980</v>
      </c>
      <c r="N80" s="341"/>
      <c r="O80" s="341"/>
      <c r="P80" s="341"/>
      <c r="Q80" s="341"/>
      <c r="R80" s="341"/>
      <c r="S80" s="341"/>
      <c r="T80" s="368"/>
      <c r="U80" s="368"/>
      <c r="V80" s="368"/>
      <c r="W80" s="341"/>
      <c r="X80" s="341"/>
      <c r="Y80" s="341"/>
      <c r="Z80" s="341"/>
      <c r="AA80" s="341"/>
      <c r="AB80" s="368"/>
      <c r="AC80" s="341"/>
      <c r="AD80" s="341"/>
      <c r="AE80" s="368"/>
      <c r="AF80" s="341"/>
      <c r="AG80" s="341"/>
      <c r="AH80" s="367"/>
      <c r="AI80" s="367"/>
      <c r="AJ80" s="331"/>
    </row>
    <row r="81" spans="1:36" ht="48.75" customHeight="1" x14ac:dyDescent="0.2">
      <c r="A81" s="25"/>
      <c r="B81" s="332" t="s">
        <v>510</v>
      </c>
      <c r="C81" s="335" t="s">
        <v>511</v>
      </c>
      <c r="D81" s="335" t="s">
        <v>446</v>
      </c>
      <c r="E81" s="335" t="s">
        <v>241</v>
      </c>
      <c r="F81" s="338" t="s">
        <v>512</v>
      </c>
      <c r="G81" s="306" t="s">
        <v>455</v>
      </c>
      <c r="H81" s="306" t="s">
        <v>79</v>
      </c>
      <c r="I81" s="306" t="s">
        <v>79</v>
      </c>
      <c r="J81" s="149" t="s">
        <v>244</v>
      </c>
      <c r="K81" s="149" t="s">
        <v>245</v>
      </c>
      <c r="L81" s="149" t="s">
        <v>246</v>
      </c>
      <c r="M81" s="149">
        <v>1</v>
      </c>
      <c r="N81" s="306" t="s">
        <v>197</v>
      </c>
      <c r="O81" s="306" t="s">
        <v>350</v>
      </c>
      <c r="P81" s="306" t="s">
        <v>247</v>
      </c>
      <c r="Q81" s="306" t="s">
        <v>84</v>
      </c>
      <c r="R81" s="306" t="s">
        <v>85</v>
      </c>
      <c r="S81" s="306" t="s">
        <v>144</v>
      </c>
      <c r="T81" s="330">
        <f>U81</f>
        <v>10640382.24</v>
      </c>
      <c r="U81" s="330">
        <f>SUM(V81:AA83)</f>
        <v>10640382.24</v>
      </c>
      <c r="V81" s="330">
        <v>10640382.24</v>
      </c>
      <c r="W81" s="306" t="s">
        <v>248</v>
      </c>
      <c r="X81" s="306" t="s">
        <v>248</v>
      </c>
      <c r="Y81" s="306" t="s">
        <v>248</v>
      </c>
      <c r="Z81" s="306" t="s">
        <v>248</v>
      </c>
      <c r="AA81" s="306" t="s">
        <v>248</v>
      </c>
      <c r="AB81" s="330">
        <v>1877714.69</v>
      </c>
      <c r="AC81" s="306" t="s">
        <v>86</v>
      </c>
      <c r="AD81" s="306" t="s">
        <v>248</v>
      </c>
      <c r="AE81" s="330">
        <f t="shared" ref="AE81" si="13">+U81</f>
        <v>10640382.24</v>
      </c>
      <c r="AF81" s="306" t="s">
        <v>248</v>
      </c>
      <c r="AG81" s="306" t="s">
        <v>248</v>
      </c>
      <c r="AH81" s="324" t="s">
        <v>513</v>
      </c>
      <c r="AI81" s="324" t="s">
        <v>514</v>
      </c>
      <c r="AJ81" s="294"/>
    </row>
    <row r="82" spans="1:36" ht="138" customHeight="1" x14ac:dyDescent="0.2">
      <c r="A82" s="25"/>
      <c r="B82" s="333"/>
      <c r="C82" s="336"/>
      <c r="D82" s="336"/>
      <c r="E82" s="336"/>
      <c r="F82" s="328"/>
      <c r="G82" s="307"/>
      <c r="H82" s="307"/>
      <c r="I82" s="307"/>
      <c r="J82" s="150" t="s">
        <v>251</v>
      </c>
      <c r="K82" s="150" t="s">
        <v>252</v>
      </c>
      <c r="L82" s="150" t="s">
        <v>253</v>
      </c>
      <c r="M82" s="151">
        <v>640</v>
      </c>
      <c r="N82" s="307"/>
      <c r="O82" s="307"/>
      <c r="P82" s="307"/>
      <c r="Q82" s="307"/>
      <c r="R82" s="307"/>
      <c r="S82" s="307"/>
      <c r="T82" s="319"/>
      <c r="U82" s="319"/>
      <c r="V82" s="319"/>
      <c r="W82" s="307"/>
      <c r="X82" s="307"/>
      <c r="Y82" s="307"/>
      <c r="Z82" s="307"/>
      <c r="AA82" s="307"/>
      <c r="AB82" s="319"/>
      <c r="AC82" s="307"/>
      <c r="AD82" s="307"/>
      <c r="AE82" s="319"/>
      <c r="AF82" s="307"/>
      <c r="AG82" s="307"/>
      <c r="AH82" s="321"/>
      <c r="AI82" s="321"/>
      <c r="AJ82" s="295"/>
    </row>
    <row r="83" spans="1:36" ht="57" thickBot="1" x14ac:dyDescent="0.25">
      <c r="A83" s="25"/>
      <c r="B83" s="334"/>
      <c r="C83" s="337"/>
      <c r="D83" s="337"/>
      <c r="E83" s="337"/>
      <c r="F83" s="329"/>
      <c r="G83" s="308"/>
      <c r="H83" s="308"/>
      <c r="I83" s="308"/>
      <c r="J83" s="172" t="s">
        <v>254</v>
      </c>
      <c r="K83" s="172" t="s">
        <v>255</v>
      </c>
      <c r="L83" s="172" t="s">
        <v>256</v>
      </c>
      <c r="M83" s="173">
        <v>20000</v>
      </c>
      <c r="N83" s="308"/>
      <c r="O83" s="308"/>
      <c r="P83" s="308"/>
      <c r="Q83" s="308"/>
      <c r="R83" s="308"/>
      <c r="S83" s="308"/>
      <c r="T83" s="323"/>
      <c r="U83" s="323"/>
      <c r="V83" s="323"/>
      <c r="W83" s="308"/>
      <c r="X83" s="308"/>
      <c r="Y83" s="308"/>
      <c r="Z83" s="308"/>
      <c r="AA83" s="308"/>
      <c r="AB83" s="323"/>
      <c r="AC83" s="308"/>
      <c r="AD83" s="308"/>
      <c r="AE83" s="323"/>
      <c r="AF83" s="308"/>
      <c r="AG83" s="308"/>
      <c r="AH83" s="322"/>
      <c r="AI83" s="322"/>
      <c r="AJ83" s="296"/>
    </row>
    <row r="84" spans="1:36" customFormat="1" ht="36" customHeight="1" x14ac:dyDescent="0.25">
      <c r="A84" s="1"/>
      <c r="B84" s="361" t="s">
        <v>515</v>
      </c>
      <c r="C84" s="309" t="s">
        <v>516</v>
      </c>
      <c r="D84" s="314" t="s">
        <v>446</v>
      </c>
      <c r="E84" s="309" t="s">
        <v>241</v>
      </c>
      <c r="F84" s="364" t="s">
        <v>517</v>
      </c>
      <c r="G84" s="309" t="s">
        <v>455</v>
      </c>
      <c r="H84" s="309" t="s">
        <v>79</v>
      </c>
      <c r="I84" s="309" t="s">
        <v>79</v>
      </c>
      <c r="J84" s="118" t="s">
        <v>456</v>
      </c>
      <c r="K84" s="118" t="s">
        <v>245</v>
      </c>
      <c r="L84" s="118" t="s">
        <v>246</v>
      </c>
      <c r="M84" s="118">
        <v>1</v>
      </c>
      <c r="N84" s="306" t="s">
        <v>197</v>
      </c>
      <c r="O84" s="359" t="s">
        <v>130</v>
      </c>
      <c r="P84" s="309" t="s">
        <v>247</v>
      </c>
      <c r="Q84" s="309" t="s">
        <v>84</v>
      </c>
      <c r="R84" s="309" t="s">
        <v>85</v>
      </c>
      <c r="S84" s="309" t="s">
        <v>144</v>
      </c>
      <c r="T84" s="357">
        <v>112010.29</v>
      </c>
      <c r="U84" s="357">
        <f>T84</f>
        <v>112010.29</v>
      </c>
      <c r="V84" s="357">
        <f>T84</f>
        <v>112010.29</v>
      </c>
      <c r="W84" s="265" t="s">
        <v>457</v>
      </c>
      <c r="X84" s="265" t="s">
        <v>457</v>
      </c>
      <c r="Y84" s="265" t="s">
        <v>457</v>
      </c>
      <c r="Z84" s="265" t="s">
        <v>457</v>
      </c>
      <c r="AA84" s="265" t="s">
        <v>457</v>
      </c>
      <c r="AB84" s="357">
        <v>20590.05</v>
      </c>
      <c r="AC84" s="306" t="s">
        <v>86</v>
      </c>
      <c r="AD84" s="265" t="s">
        <v>457</v>
      </c>
      <c r="AE84" s="357">
        <f>T84</f>
        <v>112010.29</v>
      </c>
      <c r="AF84" s="265" t="s">
        <v>457</v>
      </c>
      <c r="AG84" s="265" t="s">
        <v>457</v>
      </c>
      <c r="AH84" s="350" t="s">
        <v>490</v>
      </c>
      <c r="AI84" s="261" t="s">
        <v>514</v>
      </c>
      <c r="AJ84" s="353"/>
    </row>
    <row r="85" spans="1:36" customFormat="1" ht="57.75" customHeight="1" thickBot="1" x14ac:dyDescent="0.3">
      <c r="A85" s="1"/>
      <c r="B85" s="362"/>
      <c r="C85" s="360"/>
      <c r="D85" s="363"/>
      <c r="E85" s="360"/>
      <c r="F85" s="365"/>
      <c r="G85" s="360"/>
      <c r="H85" s="360"/>
      <c r="I85" s="360"/>
      <c r="J85" s="155" t="s">
        <v>460</v>
      </c>
      <c r="K85" s="155" t="s">
        <v>255</v>
      </c>
      <c r="L85" s="155" t="s">
        <v>256</v>
      </c>
      <c r="M85" s="155">
        <v>180000</v>
      </c>
      <c r="N85" s="341"/>
      <c r="O85" s="349"/>
      <c r="P85" s="360"/>
      <c r="Q85" s="360"/>
      <c r="R85" s="360"/>
      <c r="S85" s="360"/>
      <c r="T85" s="358"/>
      <c r="U85" s="358"/>
      <c r="V85" s="358"/>
      <c r="W85" s="349"/>
      <c r="X85" s="349"/>
      <c r="Y85" s="349"/>
      <c r="Z85" s="349"/>
      <c r="AA85" s="349"/>
      <c r="AB85" s="358"/>
      <c r="AC85" s="341"/>
      <c r="AD85" s="349"/>
      <c r="AE85" s="358"/>
      <c r="AF85" s="349"/>
      <c r="AG85" s="349"/>
      <c r="AH85" s="351"/>
      <c r="AI85" s="352"/>
      <c r="AJ85" s="354"/>
    </row>
    <row r="86" spans="1:36" ht="48.75" customHeight="1" x14ac:dyDescent="0.2">
      <c r="A86" s="25"/>
      <c r="B86" s="310" t="s">
        <v>518</v>
      </c>
      <c r="C86" s="303" t="s">
        <v>519</v>
      </c>
      <c r="D86" s="313" t="s">
        <v>473</v>
      </c>
      <c r="E86" s="303" t="s">
        <v>474</v>
      </c>
      <c r="F86" s="355" t="s">
        <v>520</v>
      </c>
      <c r="G86" s="303" t="s">
        <v>455</v>
      </c>
      <c r="H86" s="303" t="s">
        <v>79</v>
      </c>
      <c r="I86" s="303" t="s">
        <v>79</v>
      </c>
      <c r="J86" s="346" t="s">
        <v>244</v>
      </c>
      <c r="K86" s="346" t="s">
        <v>245</v>
      </c>
      <c r="L86" s="346" t="s">
        <v>246</v>
      </c>
      <c r="M86" s="346">
        <v>1</v>
      </c>
      <c r="N86" s="303" t="s">
        <v>197</v>
      </c>
      <c r="O86" s="347" t="s">
        <v>130</v>
      </c>
      <c r="P86" s="303" t="s">
        <v>247</v>
      </c>
      <c r="Q86" s="303" t="s">
        <v>84</v>
      </c>
      <c r="R86" s="303" t="s">
        <v>85</v>
      </c>
      <c r="S86" s="303" t="s">
        <v>144</v>
      </c>
      <c r="T86" s="300">
        <f>U86</f>
        <v>850000</v>
      </c>
      <c r="U86" s="319">
        <f>SUM(V86:AA88)</f>
        <v>850000</v>
      </c>
      <c r="V86" s="319">
        <v>850000</v>
      </c>
      <c r="W86" s="307" t="s">
        <v>248</v>
      </c>
      <c r="X86" s="307" t="s">
        <v>248</v>
      </c>
      <c r="Y86" s="307" t="s">
        <v>248</v>
      </c>
      <c r="Z86" s="307" t="s">
        <v>248</v>
      </c>
      <c r="AA86" s="307" t="s">
        <v>248</v>
      </c>
      <c r="AB86" s="319">
        <v>150000</v>
      </c>
      <c r="AC86" s="307" t="s">
        <v>86</v>
      </c>
      <c r="AD86" s="307" t="s">
        <v>248</v>
      </c>
      <c r="AE86" s="319">
        <f t="shared" ref="AE86" si="14">+U86</f>
        <v>850000</v>
      </c>
      <c r="AF86" s="307" t="s">
        <v>248</v>
      </c>
      <c r="AG86" s="307" t="s">
        <v>248</v>
      </c>
      <c r="AH86" s="343" t="s">
        <v>490</v>
      </c>
      <c r="AI86" s="343" t="s">
        <v>514</v>
      </c>
      <c r="AJ86" s="295"/>
    </row>
    <row r="87" spans="1:36" ht="14.45" customHeight="1" x14ac:dyDescent="0.2">
      <c r="A87" s="25"/>
      <c r="B87" s="311"/>
      <c r="C87" s="309"/>
      <c r="D87" s="314"/>
      <c r="E87" s="309"/>
      <c r="F87" s="355"/>
      <c r="G87" s="309"/>
      <c r="H87" s="309"/>
      <c r="I87" s="309"/>
      <c r="J87" s="346"/>
      <c r="K87" s="346"/>
      <c r="L87" s="346"/>
      <c r="M87" s="346"/>
      <c r="N87" s="304"/>
      <c r="O87" s="347"/>
      <c r="P87" s="309"/>
      <c r="Q87" s="309"/>
      <c r="R87" s="309"/>
      <c r="S87" s="309"/>
      <c r="T87" s="301"/>
      <c r="U87" s="319"/>
      <c r="V87" s="319"/>
      <c r="W87" s="307"/>
      <c r="X87" s="307"/>
      <c r="Y87" s="307"/>
      <c r="Z87" s="307"/>
      <c r="AA87" s="307"/>
      <c r="AB87" s="319"/>
      <c r="AC87" s="307"/>
      <c r="AD87" s="307"/>
      <c r="AE87" s="319"/>
      <c r="AF87" s="307"/>
      <c r="AG87" s="307"/>
      <c r="AH87" s="344"/>
      <c r="AI87" s="344"/>
      <c r="AJ87" s="295"/>
    </row>
    <row r="88" spans="1:36" ht="57" thickBot="1" x14ac:dyDescent="0.25">
      <c r="A88" s="25"/>
      <c r="B88" s="312"/>
      <c r="C88" s="305"/>
      <c r="D88" s="315"/>
      <c r="E88" s="305"/>
      <c r="F88" s="356"/>
      <c r="G88" s="305"/>
      <c r="H88" s="305"/>
      <c r="I88" s="305"/>
      <c r="J88" s="174" t="s">
        <v>254</v>
      </c>
      <c r="K88" s="174" t="s">
        <v>255</v>
      </c>
      <c r="L88" s="174" t="s">
        <v>256</v>
      </c>
      <c r="M88" s="175">
        <v>6000</v>
      </c>
      <c r="N88" s="305"/>
      <c r="O88" s="348"/>
      <c r="P88" s="305"/>
      <c r="Q88" s="305"/>
      <c r="R88" s="305"/>
      <c r="S88" s="305"/>
      <c r="T88" s="301"/>
      <c r="U88" s="323"/>
      <c r="V88" s="323"/>
      <c r="W88" s="308"/>
      <c r="X88" s="308"/>
      <c r="Y88" s="308"/>
      <c r="Z88" s="308"/>
      <c r="AA88" s="308"/>
      <c r="AB88" s="323"/>
      <c r="AC88" s="308"/>
      <c r="AD88" s="308"/>
      <c r="AE88" s="323"/>
      <c r="AF88" s="308"/>
      <c r="AG88" s="308"/>
      <c r="AH88" s="345"/>
      <c r="AI88" s="345"/>
      <c r="AJ88" s="296"/>
    </row>
    <row r="89" spans="1:36" ht="48" customHeight="1" thickBot="1" x14ac:dyDescent="0.25">
      <c r="A89" s="25"/>
      <c r="B89" s="310" t="s">
        <v>521</v>
      </c>
      <c r="C89" s="303" t="s">
        <v>522</v>
      </c>
      <c r="D89" s="313" t="s">
        <v>473</v>
      </c>
      <c r="E89" s="303" t="s">
        <v>474</v>
      </c>
      <c r="F89" s="316" t="s">
        <v>523</v>
      </c>
      <c r="G89" s="303" t="s">
        <v>455</v>
      </c>
      <c r="H89" s="303" t="s">
        <v>79</v>
      </c>
      <c r="I89" s="303" t="s">
        <v>79</v>
      </c>
      <c r="J89" s="176" t="s">
        <v>244</v>
      </c>
      <c r="K89" s="164" t="s">
        <v>245</v>
      </c>
      <c r="L89" s="164" t="s">
        <v>246</v>
      </c>
      <c r="M89" s="163">
        <v>1</v>
      </c>
      <c r="N89" s="303" t="s">
        <v>197</v>
      </c>
      <c r="O89" s="306" t="s">
        <v>123</v>
      </c>
      <c r="P89" s="303" t="s">
        <v>247</v>
      </c>
      <c r="Q89" s="303" t="s">
        <v>84</v>
      </c>
      <c r="R89" s="303" t="s">
        <v>85</v>
      </c>
      <c r="S89" s="303" t="s">
        <v>144</v>
      </c>
      <c r="T89" s="300">
        <f>U89</f>
        <v>4957629</v>
      </c>
      <c r="U89" s="297">
        <f>SUM(V89:AA91)</f>
        <v>4957629</v>
      </c>
      <c r="V89" s="297">
        <v>4957629</v>
      </c>
      <c r="W89" s="288" t="s">
        <v>248</v>
      </c>
      <c r="X89" s="288" t="s">
        <v>248</v>
      </c>
      <c r="Y89" s="288" t="s">
        <v>248</v>
      </c>
      <c r="Z89" s="288" t="s">
        <v>248</v>
      </c>
      <c r="AA89" s="288" t="s">
        <v>248</v>
      </c>
      <c r="AB89" s="297">
        <v>874876</v>
      </c>
      <c r="AC89" s="288" t="s">
        <v>86</v>
      </c>
      <c r="AD89" s="288" t="s">
        <v>248</v>
      </c>
      <c r="AE89" s="297">
        <f t="shared" ref="AE89" si="15">+U89</f>
        <v>4957629</v>
      </c>
      <c r="AF89" s="288" t="s">
        <v>248</v>
      </c>
      <c r="AG89" s="288" t="s">
        <v>248</v>
      </c>
      <c r="AH89" s="291" t="s">
        <v>524</v>
      </c>
      <c r="AI89" s="291" t="s">
        <v>514</v>
      </c>
      <c r="AJ89" s="294"/>
    </row>
    <row r="90" spans="1:36" ht="34.5" thickBot="1" x14ac:dyDescent="0.25">
      <c r="A90" s="25"/>
      <c r="B90" s="311"/>
      <c r="C90" s="309"/>
      <c r="D90" s="314"/>
      <c r="E90" s="309"/>
      <c r="F90" s="317"/>
      <c r="G90" s="309"/>
      <c r="H90" s="309"/>
      <c r="I90" s="309"/>
      <c r="J90" s="165" t="s">
        <v>491</v>
      </c>
      <c r="K90" s="165" t="s">
        <v>492</v>
      </c>
      <c r="L90" s="165" t="s">
        <v>493</v>
      </c>
      <c r="M90" s="177">
        <v>189799</v>
      </c>
      <c r="N90" s="304"/>
      <c r="O90" s="307"/>
      <c r="P90" s="309"/>
      <c r="Q90" s="309"/>
      <c r="R90" s="309"/>
      <c r="S90" s="309"/>
      <c r="T90" s="301"/>
      <c r="U90" s="298"/>
      <c r="V90" s="298"/>
      <c r="W90" s="289"/>
      <c r="X90" s="289"/>
      <c r="Y90" s="289"/>
      <c r="Z90" s="289"/>
      <c r="AA90" s="289"/>
      <c r="AB90" s="298"/>
      <c r="AC90" s="289"/>
      <c r="AD90" s="289"/>
      <c r="AE90" s="298"/>
      <c r="AF90" s="289"/>
      <c r="AG90" s="289"/>
      <c r="AH90" s="292"/>
      <c r="AI90" s="292"/>
      <c r="AJ90" s="295"/>
    </row>
    <row r="91" spans="1:36" ht="68.25" thickBot="1" x14ac:dyDescent="0.25">
      <c r="A91" s="25"/>
      <c r="B91" s="311"/>
      <c r="C91" s="309"/>
      <c r="D91" s="314"/>
      <c r="E91" s="309"/>
      <c r="F91" s="342"/>
      <c r="G91" s="309"/>
      <c r="H91" s="309"/>
      <c r="I91" s="309"/>
      <c r="J91" s="162" t="s">
        <v>476</v>
      </c>
      <c r="K91" s="162" t="s">
        <v>477</v>
      </c>
      <c r="L91" s="162" t="s">
        <v>478</v>
      </c>
      <c r="M91" s="35">
        <v>18.98</v>
      </c>
      <c r="N91" s="309"/>
      <c r="O91" s="341"/>
      <c r="P91" s="309"/>
      <c r="Q91" s="309"/>
      <c r="R91" s="309"/>
      <c r="S91" s="309"/>
      <c r="T91" s="301"/>
      <c r="U91" s="340"/>
      <c r="V91" s="340"/>
      <c r="W91" s="339"/>
      <c r="X91" s="339"/>
      <c r="Y91" s="339"/>
      <c r="Z91" s="339"/>
      <c r="AA91" s="339"/>
      <c r="AB91" s="340"/>
      <c r="AC91" s="339"/>
      <c r="AD91" s="339"/>
      <c r="AE91" s="340"/>
      <c r="AF91" s="339"/>
      <c r="AG91" s="339"/>
      <c r="AH91" s="292"/>
      <c r="AI91" s="292"/>
      <c r="AJ91" s="331"/>
    </row>
    <row r="92" spans="1:36" ht="48" customHeight="1" x14ac:dyDescent="0.2">
      <c r="A92" s="25"/>
      <c r="B92" s="332" t="s">
        <v>525</v>
      </c>
      <c r="C92" s="335" t="s">
        <v>526</v>
      </c>
      <c r="D92" s="335" t="s">
        <v>473</v>
      </c>
      <c r="E92" s="335" t="s">
        <v>474</v>
      </c>
      <c r="F92" s="338" t="s">
        <v>527</v>
      </c>
      <c r="G92" s="306" t="s">
        <v>455</v>
      </c>
      <c r="H92" s="306" t="s">
        <v>79</v>
      </c>
      <c r="I92" s="306" t="s">
        <v>79</v>
      </c>
      <c r="J92" s="149" t="s">
        <v>244</v>
      </c>
      <c r="K92" s="149" t="s">
        <v>245</v>
      </c>
      <c r="L92" s="149" t="s">
        <v>246</v>
      </c>
      <c r="M92" s="149">
        <v>1</v>
      </c>
      <c r="N92" s="306" t="s">
        <v>197</v>
      </c>
      <c r="O92" s="306" t="s">
        <v>105</v>
      </c>
      <c r="P92" s="306" t="s">
        <v>247</v>
      </c>
      <c r="Q92" s="306" t="s">
        <v>84</v>
      </c>
      <c r="R92" s="306" t="s">
        <v>85</v>
      </c>
      <c r="S92" s="306" t="s">
        <v>144</v>
      </c>
      <c r="T92" s="330">
        <f>U92+U95</f>
        <v>15107500</v>
      </c>
      <c r="U92" s="330">
        <f>V92</f>
        <v>600000</v>
      </c>
      <c r="V92" s="330">
        <v>600000</v>
      </c>
      <c r="W92" s="330" t="s">
        <v>248</v>
      </c>
      <c r="X92" s="330" t="s">
        <v>248</v>
      </c>
      <c r="Y92" s="330" t="s">
        <v>248</v>
      </c>
      <c r="Z92" s="330" t="s">
        <v>248</v>
      </c>
      <c r="AA92" s="330" t="s">
        <v>248</v>
      </c>
      <c r="AB92" s="330">
        <v>105883</v>
      </c>
      <c r="AC92" s="306" t="s">
        <v>86</v>
      </c>
      <c r="AD92" s="306" t="s">
        <v>248</v>
      </c>
      <c r="AE92" s="330">
        <f>V92</f>
        <v>600000</v>
      </c>
      <c r="AF92" s="306" t="s">
        <v>248</v>
      </c>
      <c r="AG92" s="306" t="s">
        <v>248</v>
      </c>
      <c r="AH92" s="324" t="s">
        <v>528</v>
      </c>
      <c r="AI92" s="324" t="s">
        <v>529</v>
      </c>
      <c r="AJ92" s="325"/>
    </row>
    <row r="93" spans="1:36" ht="33.75" x14ac:dyDescent="0.2">
      <c r="A93" s="25"/>
      <c r="B93" s="333"/>
      <c r="C93" s="336"/>
      <c r="D93" s="336"/>
      <c r="E93" s="336"/>
      <c r="F93" s="328"/>
      <c r="G93" s="307"/>
      <c r="H93" s="307"/>
      <c r="I93" s="307"/>
      <c r="J93" s="165" t="s">
        <v>491</v>
      </c>
      <c r="K93" s="165" t="s">
        <v>492</v>
      </c>
      <c r="L93" s="165" t="s">
        <v>493</v>
      </c>
      <c r="M93" s="168">
        <v>563405</v>
      </c>
      <c r="N93" s="307"/>
      <c r="O93" s="307"/>
      <c r="P93" s="307"/>
      <c r="Q93" s="307"/>
      <c r="R93" s="307"/>
      <c r="S93" s="307"/>
      <c r="T93" s="307"/>
      <c r="U93" s="319"/>
      <c r="V93" s="319"/>
      <c r="W93" s="319"/>
      <c r="X93" s="319"/>
      <c r="Y93" s="319"/>
      <c r="Z93" s="319"/>
      <c r="AA93" s="319"/>
      <c r="AB93" s="319"/>
      <c r="AC93" s="307"/>
      <c r="AD93" s="307"/>
      <c r="AE93" s="307"/>
      <c r="AF93" s="307"/>
      <c r="AG93" s="307"/>
      <c r="AH93" s="321"/>
      <c r="AI93" s="321"/>
      <c r="AJ93" s="326"/>
    </row>
    <row r="94" spans="1:36" ht="15.75" customHeight="1" x14ac:dyDescent="0.2">
      <c r="A94" s="25"/>
      <c r="B94" s="333"/>
      <c r="C94" s="336"/>
      <c r="D94" s="336"/>
      <c r="E94" s="336"/>
      <c r="F94" s="328"/>
      <c r="G94" s="307"/>
      <c r="H94" s="307"/>
      <c r="I94" s="307"/>
      <c r="J94" s="150" t="s">
        <v>476</v>
      </c>
      <c r="K94" s="150" t="s">
        <v>477</v>
      </c>
      <c r="L94" s="150" t="s">
        <v>478</v>
      </c>
      <c r="M94" s="150">
        <v>56.34</v>
      </c>
      <c r="N94" s="307"/>
      <c r="O94" s="307"/>
      <c r="P94" s="307"/>
      <c r="Q94" s="307"/>
      <c r="R94" s="307"/>
      <c r="S94" s="307"/>
      <c r="T94" s="307"/>
      <c r="U94" s="319"/>
      <c r="V94" s="319"/>
      <c r="W94" s="319"/>
      <c r="X94" s="319"/>
      <c r="Y94" s="319"/>
      <c r="Z94" s="319"/>
      <c r="AA94" s="319"/>
      <c r="AB94" s="319"/>
      <c r="AC94" s="307"/>
      <c r="AD94" s="307"/>
      <c r="AE94" s="307"/>
      <c r="AF94" s="307"/>
      <c r="AG94" s="307"/>
      <c r="AH94" s="321"/>
      <c r="AI94" s="321"/>
      <c r="AJ94" s="326"/>
    </row>
    <row r="95" spans="1:36" ht="22.5" x14ac:dyDescent="0.2">
      <c r="A95" s="25"/>
      <c r="B95" s="333"/>
      <c r="C95" s="336"/>
      <c r="D95" s="336"/>
      <c r="E95" s="336"/>
      <c r="F95" s="328" t="s">
        <v>530</v>
      </c>
      <c r="G95" s="307"/>
      <c r="H95" s="307"/>
      <c r="I95" s="307"/>
      <c r="J95" s="150" t="s">
        <v>244</v>
      </c>
      <c r="K95" s="150" t="s">
        <v>245</v>
      </c>
      <c r="L95" s="150" t="s">
        <v>246</v>
      </c>
      <c r="M95" s="150">
        <v>1</v>
      </c>
      <c r="N95" s="307"/>
      <c r="O95" s="307" t="s">
        <v>95</v>
      </c>
      <c r="P95" s="307"/>
      <c r="Q95" s="307"/>
      <c r="R95" s="307"/>
      <c r="S95" s="307"/>
      <c r="T95" s="307"/>
      <c r="U95" s="319">
        <f>V95</f>
        <v>14507500</v>
      </c>
      <c r="V95" s="319">
        <v>14507500</v>
      </c>
      <c r="W95" s="319"/>
      <c r="X95" s="319"/>
      <c r="Y95" s="319"/>
      <c r="Z95" s="319"/>
      <c r="AA95" s="319"/>
      <c r="AB95" s="319">
        <v>2560147.06</v>
      </c>
      <c r="AC95" s="307" t="s">
        <v>86</v>
      </c>
      <c r="AD95" s="320" t="s">
        <v>248</v>
      </c>
      <c r="AE95" s="319">
        <f>U95</f>
        <v>14507500</v>
      </c>
      <c r="AF95" s="320" t="s">
        <v>248</v>
      </c>
      <c r="AG95" s="320" t="s">
        <v>248</v>
      </c>
      <c r="AH95" s="321" t="s">
        <v>528</v>
      </c>
      <c r="AI95" s="321" t="s">
        <v>529</v>
      </c>
      <c r="AJ95" s="326"/>
    </row>
    <row r="96" spans="1:36" ht="33.75" x14ac:dyDescent="0.2">
      <c r="A96" s="25"/>
      <c r="B96" s="333"/>
      <c r="C96" s="336"/>
      <c r="D96" s="336"/>
      <c r="E96" s="336"/>
      <c r="F96" s="328"/>
      <c r="G96" s="307"/>
      <c r="H96" s="307"/>
      <c r="I96" s="307"/>
      <c r="J96" s="165" t="s">
        <v>491</v>
      </c>
      <c r="K96" s="165" t="s">
        <v>492</v>
      </c>
      <c r="L96" s="165" t="s">
        <v>493</v>
      </c>
      <c r="M96" s="168">
        <v>79410</v>
      </c>
      <c r="N96" s="307"/>
      <c r="O96" s="307"/>
      <c r="P96" s="307"/>
      <c r="Q96" s="307"/>
      <c r="R96" s="307"/>
      <c r="S96" s="307"/>
      <c r="T96" s="307"/>
      <c r="U96" s="319"/>
      <c r="V96" s="319"/>
      <c r="W96" s="319"/>
      <c r="X96" s="319"/>
      <c r="Y96" s="319"/>
      <c r="Z96" s="319"/>
      <c r="AA96" s="319"/>
      <c r="AB96" s="319"/>
      <c r="AC96" s="307"/>
      <c r="AD96" s="307"/>
      <c r="AE96" s="307"/>
      <c r="AF96" s="307"/>
      <c r="AG96" s="307"/>
      <c r="AH96" s="321"/>
      <c r="AI96" s="321"/>
      <c r="AJ96" s="326"/>
    </row>
    <row r="97" spans="1:36" ht="67.5" x14ac:dyDescent="0.2">
      <c r="A97" s="25"/>
      <c r="B97" s="333"/>
      <c r="C97" s="336"/>
      <c r="D97" s="336"/>
      <c r="E97" s="336"/>
      <c r="F97" s="328"/>
      <c r="G97" s="307"/>
      <c r="H97" s="307"/>
      <c r="I97" s="307"/>
      <c r="J97" s="150" t="s">
        <v>476</v>
      </c>
      <c r="K97" s="150" t="s">
        <v>477</v>
      </c>
      <c r="L97" s="150" t="s">
        <v>478</v>
      </c>
      <c r="M97" s="150">
        <v>7.94</v>
      </c>
      <c r="N97" s="307"/>
      <c r="O97" s="307"/>
      <c r="P97" s="307"/>
      <c r="Q97" s="307"/>
      <c r="R97" s="307"/>
      <c r="S97" s="307"/>
      <c r="T97" s="307"/>
      <c r="U97" s="319"/>
      <c r="V97" s="319"/>
      <c r="W97" s="319"/>
      <c r="X97" s="319"/>
      <c r="Y97" s="319"/>
      <c r="Z97" s="319"/>
      <c r="AA97" s="319"/>
      <c r="AB97" s="319"/>
      <c r="AC97" s="307"/>
      <c r="AD97" s="307"/>
      <c r="AE97" s="307"/>
      <c r="AF97" s="307"/>
      <c r="AG97" s="307"/>
      <c r="AH97" s="321"/>
      <c r="AI97" s="321"/>
      <c r="AJ97" s="326"/>
    </row>
    <row r="98" spans="1:36" ht="34.5" thickBot="1" x14ac:dyDescent="0.25">
      <c r="A98" s="25"/>
      <c r="B98" s="334"/>
      <c r="C98" s="337"/>
      <c r="D98" s="337"/>
      <c r="E98" s="337"/>
      <c r="F98" s="329"/>
      <c r="G98" s="308"/>
      <c r="H98" s="308"/>
      <c r="I98" s="308"/>
      <c r="J98" s="172" t="s">
        <v>531</v>
      </c>
      <c r="K98" s="172" t="s">
        <v>532</v>
      </c>
      <c r="L98" s="172" t="s">
        <v>533</v>
      </c>
      <c r="M98" s="172">
        <v>1</v>
      </c>
      <c r="N98" s="308"/>
      <c r="O98" s="308"/>
      <c r="P98" s="308"/>
      <c r="Q98" s="308"/>
      <c r="R98" s="308"/>
      <c r="S98" s="308"/>
      <c r="T98" s="308"/>
      <c r="U98" s="323"/>
      <c r="V98" s="323"/>
      <c r="W98" s="323"/>
      <c r="X98" s="323"/>
      <c r="Y98" s="323"/>
      <c r="Z98" s="323"/>
      <c r="AA98" s="323"/>
      <c r="AB98" s="323"/>
      <c r="AC98" s="308"/>
      <c r="AD98" s="308"/>
      <c r="AE98" s="308"/>
      <c r="AF98" s="308"/>
      <c r="AG98" s="308"/>
      <c r="AH98" s="322"/>
      <c r="AI98" s="322"/>
      <c r="AJ98" s="327"/>
    </row>
    <row r="99" spans="1:36" ht="48" customHeight="1" thickBot="1" x14ac:dyDescent="0.25">
      <c r="A99" s="25"/>
      <c r="B99" s="310" t="s">
        <v>534</v>
      </c>
      <c r="C99" s="303" t="s">
        <v>535</v>
      </c>
      <c r="D99" s="313" t="s">
        <v>473</v>
      </c>
      <c r="E99" s="303" t="s">
        <v>474</v>
      </c>
      <c r="F99" s="316" t="s">
        <v>536</v>
      </c>
      <c r="G99" s="303" t="s">
        <v>455</v>
      </c>
      <c r="H99" s="303" t="s">
        <v>79</v>
      </c>
      <c r="I99" s="303" t="s">
        <v>79</v>
      </c>
      <c r="J99" s="178" t="s">
        <v>244</v>
      </c>
      <c r="K99" s="163" t="s">
        <v>245</v>
      </c>
      <c r="L99" s="163" t="s">
        <v>246</v>
      </c>
      <c r="M99" s="163">
        <v>1</v>
      </c>
      <c r="N99" s="303" t="s">
        <v>197</v>
      </c>
      <c r="O99" s="306" t="s">
        <v>105</v>
      </c>
      <c r="P99" s="303" t="s">
        <v>247</v>
      </c>
      <c r="Q99" s="303" t="s">
        <v>84</v>
      </c>
      <c r="R99" s="303" t="s">
        <v>85</v>
      </c>
      <c r="S99" s="303" t="s">
        <v>144</v>
      </c>
      <c r="T99" s="300">
        <f>U99</f>
        <v>725000</v>
      </c>
      <c r="U99" s="297">
        <f>SUM(V99:AA101)</f>
        <v>725000</v>
      </c>
      <c r="V99" s="297">
        <v>725000</v>
      </c>
      <c r="W99" s="288" t="s">
        <v>248</v>
      </c>
      <c r="X99" s="288" t="s">
        <v>248</v>
      </c>
      <c r="Y99" s="288" t="s">
        <v>248</v>
      </c>
      <c r="Z99" s="288" t="s">
        <v>248</v>
      </c>
      <c r="AA99" s="288" t="s">
        <v>248</v>
      </c>
      <c r="AB99" s="297">
        <v>127942</v>
      </c>
      <c r="AC99" s="288" t="s">
        <v>86</v>
      </c>
      <c r="AD99" s="288" t="s">
        <v>248</v>
      </c>
      <c r="AE99" s="297">
        <f t="shared" ref="AE99" si="16">+U99</f>
        <v>725000</v>
      </c>
      <c r="AF99" s="288" t="s">
        <v>248</v>
      </c>
      <c r="AG99" s="288" t="s">
        <v>248</v>
      </c>
      <c r="AH99" s="291" t="s">
        <v>280</v>
      </c>
      <c r="AI99" s="291" t="s">
        <v>281</v>
      </c>
      <c r="AJ99" s="294"/>
    </row>
    <row r="100" spans="1:36" ht="34.5" thickBot="1" x14ac:dyDescent="0.25">
      <c r="A100" s="25"/>
      <c r="B100" s="311"/>
      <c r="C100" s="309"/>
      <c r="D100" s="314"/>
      <c r="E100" s="309"/>
      <c r="F100" s="317"/>
      <c r="G100" s="309"/>
      <c r="H100" s="309"/>
      <c r="I100" s="309"/>
      <c r="J100" s="165" t="s">
        <v>491</v>
      </c>
      <c r="K100" s="165" t="s">
        <v>492</v>
      </c>
      <c r="L100" s="165" t="s">
        <v>493</v>
      </c>
      <c r="M100" s="179">
        <v>88178</v>
      </c>
      <c r="N100" s="304"/>
      <c r="O100" s="307"/>
      <c r="P100" s="309"/>
      <c r="Q100" s="309"/>
      <c r="R100" s="309"/>
      <c r="S100" s="309"/>
      <c r="T100" s="301"/>
      <c r="U100" s="298"/>
      <c r="V100" s="298"/>
      <c r="W100" s="289"/>
      <c r="X100" s="289"/>
      <c r="Y100" s="289"/>
      <c r="Z100" s="289"/>
      <c r="AA100" s="289"/>
      <c r="AB100" s="298"/>
      <c r="AC100" s="289"/>
      <c r="AD100" s="289"/>
      <c r="AE100" s="298"/>
      <c r="AF100" s="289"/>
      <c r="AG100" s="289"/>
      <c r="AH100" s="292"/>
      <c r="AI100" s="292"/>
      <c r="AJ100" s="295"/>
    </row>
    <row r="101" spans="1:36" ht="68.25" thickBot="1" x14ac:dyDescent="0.25">
      <c r="A101" s="25"/>
      <c r="B101" s="312"/>
      <c r="C101" s="305"/>
      <c r="D101" s="315"/>
      <c r="E101" s="305"/>
      <c r="F101" s="318"/>
      <c r="G101" s="305"/>
      <c r="H101" s="305"/>
      <c r="I101" s="305"/>
      <c r="J101" s="166" t="s">
        <v>476</v>
      </c>
      <c r="K101" s="166" t="s">
        <v>477</v>
      </c>
      <c r="L101" s="166" t="s">
        <v>478</v>
      </c>
      <c r="M101" s="166">
        <v>8.82</v>
      </c>
      <c r="N101" s="305"/>
      <c r="O101" s="308"/>
      <c r="P101" s="305"/>
      <c r="Q101" s="305"/>
      <c r="R101" s="305"/>
      <c r="S101" s="305"/>
      <c r="T101" s="302"/>
      <c r="U101" s="299"/>
      <c r="V101" s="299"/>
      <c r="W101" s="290"/>
      <c r="X101" s="290"/>
      <c r="Y101" s="290"/>
      <c r="Z101" s="290"/>
      <c r="AA101" s="290"/>
      <c r="AB101" s="299"/>
      <c r="AC101" s="290"/>
      <c r="AD101" s="290"/>
      <c r="AE101" s="299"/>
      <c r="AF101" s="290"/>
      <c r="AG101" s="290"/>
      <c r="AH101" s="293"/>
      <c r="AI101" s="293"/>
      <c r="AJ101" s="296"/>
    </row>
    <row r="102" spans="1:36" ht="48" customHeight="1" thickBot="1" x14ac:dyDescent="0.25">
      <c r="A102" s="25"/>
      <c r="B102" s="310" t="s">
        <v>537</v>
      </c>
      <c r="C102" s="303" t="s">
        <v>538</v>
      </c>
      <c r="D102" s="313" t="s">
        <v>473</v>
      </c>
      <c r="E102" s="303" t="s">
        <v>474</v>
      </c>
      <c r="F102" s="316" t="s">
        <v>539</v>
      </c>
      <c r="G102" s="303" t="s">
        <v>455</v>
      </c>
      <c r="H102" s="303" t="s">
        <v>79</v>
      </c>
      <c r="I102" s="303" t="s">
        <v>79</v>
      </c>
      <c r="J102" s="178" t="s">
        <v>244</v>
      </c>
      <c r="K102" s="163" t="s">
        <v>245</v>
      </c>
      <c r="L102" s="163" t="s">
        <v>246</v>
      </c>
      <c r="M102" s="163">
        <v>1</v>
      </c>
      <c r="N102" s="303" t="s">
        <v>197</v>
      </c>
      <c r="O102" s="306" t="s">
        <v>105</v>
      </c>
      <c r="P102" s="303" t="s">
        <v>247</v>
      </c>
      <c r="Q102" s="303" t="s">
        <v>84</v>
      </c>
      <c r="R102" s="303" t="s">
        <v>85</v>
      </c>
      <c r="S102" s="303" t="s">
        <v>144</v>
      </c>
      <c r="T102" s="300">
        <f>U102</f>
        <v>2629163.7000000002</v>
      </c>
      <c r="U102" s="297">
        <f>SUM(V102:AA104)</f>
        <v>2629163.7000000002</v>
      </c>
      <c r="V102" s="297">
        <v>2629163.7000000002</v>
      </c>
      <c r="W102" s="288" t="s">
        <v>248</v>
      </c>
      <c r="X102" s="288" t="s">
        <v>248</v>
      </c>
      <c r="Y102" s="288" t="s">
        <v>248</v>
      </c>
      <c r="Z102" s="288" t="s">
        <v>248</v>
      </c>
      <c r="AA102" s="288" t="s">
        <v>248</v>
      </c>
      <c r="AB102" s="297">
        <v>463970.07</v>
      </c>
      <c r="AC102" s="288" t="s">
        <v>86</v>
      </c>
      <c r="AD102" s="288" t="s">
        <v>248</v>
      </c>
      <c r="AE102" s="297">
        <f t="shared" ref="AE102" si="17">+U102</f>
        <v>2629163.7000000002</v>
      </c>
      <c r="AF102" s="288" t="s">
        <v>248</v>
      </c>
      <c r="AG102" s="288" t="s">
        <v>248</v>
      </c>
      <c r="AH102" s="291" t="s">
        <v>529</v>
      </c>
      <c r="AI102" s="291" t="s">
        <v>540</v>
      </c>
      <c r="AJ102" s="294"/>
    </row>
    <row r="103" spans="1:36" ht="34.5" thickBot="1" x14ac:dyDescent="0.25">
      <c r="A103" s="25"/>
      <c r="B103" s="311"/>
      <c r="C103" s="309"/>
      <c r="D103" s="314"/>
      <c r="E103" s="309"/>
      <c r="F103" s="317"/>
      <c r="G103" s="309"/>
      <c r="H103" s="309"/>
      <c r="I103" s="309"/>
      <c r="J103" s="165" t="s">
        <v>491</v>
      </c>
      <c r="K103" s="165" t="s">
        <v>492</v>
      </c>
      <c r="L103" s="165" t="s">
        <v>493</v>
      </c>
      <c r="M103" s="179">
        <v>383813</v>
      </c>
      <c r="N103" s="304"/>
      <c r="O103" s="307"/>
      <c r="P103" s="309"/>
      <c r="Q103" s="309"/>
      <c r="R103" s="309"/>
      <c r="S103" s="309"/>
      <c r="T103" s="301"/>
      <c r="U103" s="298"/>
      <c r="V103" s="298"/>
      <c r="W103" s="289"/>
      <c r="X103" s="289"/>
      <c r="Y103" s="289"/>
      <c r="Z103" s="289"/>
      <c r="AA103" s="289"/>
      <c r="AB103" s="298"/>
      <c r="AC103" s="289"/>
      <c r="AD103" s="289"/>
      <c r="AE103" s="298"/>
      <c r="AF103" s="289"/>
      <c r="AG103" s="289"/>
      <c r="AH103" s="292"/>
      <c r="AI103" s="292"/>
      <c r="AJ103" s="295"/>
    </row>
    <row r="104" spans="1:36" ht="68.25" thickBot="1" x14ac:dyDescent="0.25">
      <c r="A104" s="25"/>
      <c r="B104" s="312"/>
      <c r="C104" s="305"/>
      <c r="D104" s="315"/>
      <c r="E104" s="305"/>
      <c r="F104" s="318"/>
      <c r="G104" s="305"/>
      <c r="H104" s="305"/>
      <c r="I104" s="305"/>
      <c r="J104" s="166" t="s">
        <v>476</v>
      </c>
      <c r="K104" s="166" t="s">
        <v>477</v>
      </c>
      <c r="L104" s="166" t="s">
        <v>478</v>
      </c>
      <c r="M104" s="166">
        <v>44.26</v>
      </c>
      <c r="N104" s="305"/>
      <c r="O104" s="308"/>
      <c r="P104" s="305"/>
      <c r="Q104" s="305"/>
      <c r="R104" s="305"/>
      <c r="S104" s="305"/>
      <c r="T104" s="302"/>
      <c r="U104" s="299"/>
      <c r="V104" s="299"/>
      <c r="W104" s="290"/>
      <c r="X104" s="290"/>
      <c r="Y104" s="290"/>
      <c r="Z104" s="290"/>
      <c r="AA104" s="290"/>
      <c r="AB104" s="299"/>
      <c r="AC104" s="290"/>
      <c r="AD104" s="290"/>
      <c r="AE104" s="299"/>
      <c r="AF104" s="290"/>
      <c r="AG104" s="290"/>
      <c r="AH104" s="293"/>
      <c r="AI104" s="293"/>
      <c r="AJ104" s="296"/>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8"/>
    <mergeCell ref="AI10:AI18"/>
    <mergeCell ref="AJ10:AJ18"/>
    <mergeCell ref="F13:F15"/>
    <mergeCell ref="U13:U15"/>
    <mergeCell ref="V13:V15"/>
    <mergeCell ref="W13:W15"/>
    <mergeCell ref="X13:X15"/>
    <mergeCell ref="Y13:Y15"/>
    <mergeCell ref="AA10:AA12"/>
    <mergeCell ref="AB10:AB12"/>
    <mergeCell ref="AC10:AC12"/>
    <mergeCell ref="AD10:AD12"/>
    <mergeCell ref="AE10:AE12"/>
    <mergeCell ref="AF10:AF12"/>
    <mergeCell ref="U10:U12"/>
    <mergeCell ref="V10:V12"/>
    <mergeCell ref="W10:W12"/>
    <mergeCell ref="X10:X12"/>
    <mergeCell ref="Y10:Y12"/>
    <mergeCell ref="Z10:Z12"/>
    <mergeCell ref="O10:O18"/>
    <mergeCell ref="P10:P18"/>
    <mergeCell ref="AE16:AE18"/>
    <mergeCell ref="AF16:AF18"/>
    <mergeCell ref="AG16:AG18"/>
    <mergeCell ref="AF13:AF15"/>
    <mergeCell ref="AG13:AG15"/>
    <mergeCell ref="F16:F18"/>
    <mergeCell ref="U16:U18"/>
    <mergeCell ref="V16:V18"/>
    <mergeCell ref="W16:W18"/>
    <mergeCell ref="X16:X18"/>
    <mergeCell ref="Y16:Y18"/>
    <mergeCell ref="Z16:Z18"/>
    <mergeCell ref="AA16:AA18"/>
    <mergeCell ref="Z13:Z15"/>
    <mergeCell ref="AA13:AA15"/>
    <mergeCell ref="AB13:AB15"/>
    <mergeCell ref="AC13:AC15"/>
    <mergeCell ref="AD13:AD15"/>
    <mergeCell ref="AE13:AE15"/>
    <mergeCell ref="Q10:Q18"/>
    <mergeCell ref="R10:R18"/>
    <mergeCell ref="S10:S18"/>
    <mergeCell ref="T10:T18"/>
    <mergeCell ref="B19:B21"/>
    <mergeCell ref="C19:C21"/>
    <mergeCell ref="D19:D21"/>
    <mergeCell ref="E19:E21"/>
    <mergeCell ref="F19:F21"/>
    <mergeCell ref="G19:G21"/>
    <mergeCell ref="AB16:AB18"/>
    <mergeCell ref="AC16:AC18"/>
    <mergeCell ref="AD16:AD18"/>
    <mergeCell ref="AB19:AB21"/>
    <mergeCell ref="AC19:AC21"/>
    <mergeCell ref="R19:R21"/>
    <mergeCell ref="S19:S21"/>
    <mergeCell ref="T19:T21"/>
    <mergeCell ref="U19:U21"/>
    <mergeCell ref="V19:V21"/>
    <mergeCell ref="W19:W21"/>
    <mergeCell ref="H19:H21"/>
    <mergeCell ref="I19:I21"/>
    <mergeCell ref="N19:N21"/>
    <mergeCell ref="O19:O21"/>
    <mergeCell ref="P19:P21"/>
    <mergeCell ref="Q19:Q21"/>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T24:T26"/>
    <mergeCell ref="U24:U26"/>
    <mergeCell ref="V24:V26"/>
    <mergeCell ref="W24:W26"/>
    <mergeCell ref="H24:H26"/>
    <mergeCell ref="I24:I26"/>
    <mergeCell ref="N24:N26"/>
    <mergeCell ref="O24:O26"/>
    <mergeCell ref="P24:P26"/>
    <mergeCell ref="Q24:Q26"/>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Q41:Q46"/>
    <mergeCell ref="R41:R46"/>
    <mergeCell ref="S41:S46"/>
    <mergeCell ref="T41:T46"/>
    <mergeCell ref="U41:U46"/>
    <mergeCell ref="V41:V46"/>
    <mergeCell ref="G41:G46"/>
    <mergeCell ref="H41:H46"/>
    <mergeCell ref="I41:I46"/>
    <mergeCell ref="N41:N46"/>
    <mergeCell ref="O41:O46"/>
    <mergeCell ref="P41:P46"/>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B65:B67"/>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Q65:Q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S65:S67"/>
    <mergeCell ref="AA68:AA78"/>
    <mergeCell ref="AB68:AB78"/>
    <mergeCell ref="Q68:Q78"/>
    <mergeCell ref="R68:R78"/>
    <mergeCell ref="S68:S78"/>
    <mergeCell ref="T68:T78"/>
    <mergeCell ref="U68:U78"/>
    <mergeCell ref="V68:V78"/>
    <mergeCell ref="K68:K74"/>
    <mergeCell ref="L68:L74"/>
    <mergeCell ref="M68:M74"/>
    <mergeCell ref="N68:N78"/>
    <mergeCell ref="O68:O78"/>
    <mergeCell ref="P68:P78"/>
    <mergeCell ref="P79:P80"/>
    <mergeCell ref="Q79:Q80"/>
    <mergeCell ref="R79:R80"/>
    <mergeCell ref="S79:S80"/>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AH86:AH88"/>
    <mergeCell ref="AI86:AI88"/>
    <mergeCell ref="AJ86:AJ88"/>
    <mergeCell ref="Y86:Y88"/>
    <mergeCell ref="Z86:Z88"/>
    <mergeCell ref="AA86:AA88"/>
    <mergeCell ref="AB86:AB88"/>
    <mergeCell ref="AC86:AC88"/>
    <mergeCell ref="AD86:AD88"/>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T89:T91"/>
    <mergeCell ref="U89:U91"/>
    <mergeCell ref="V89:V91"/>
    <mergeCell ref="W89:W91"/>
    <mergeCell ref="H89:H91"/>
    <mergeCell ref="I89:I91"/>
    <mergeCell ref="N89:N91"/>
    <mergeCell ref="O89:O91"/>
    <mergeCell ref="P89:P91"/>
    <mergeCell ref="Q89:Q91"/>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T102:T104"/>
    <mergeCell ref="U102:U104"/>
    <mergeCell ref="V102:V104"/>
    <mergeCell ref="W102:W104"/>
    <mergeCell ref="X102:X104"/>
    <mergeCell ref="Y102:Y104"/>
    <mergeCell ref="N102:N104"/>
    <mergeCell ref="O102:O104"/>
    <mergeCell ref="P102:P104"/>
    <mergeCell ref="Q102:Q104"/>
    <mergeCell ref="R102:R104"/>
    <mergeCell ref="S102:S104"/>
    <mergeCell ref="AF102:AF104"/>
    <mergeCell ref="AG102:AG104"/>
    <mergeCell ref="AH102:AH104"/>
    <mergeCell ref="AI102:AI104"/>
    <mergeCell ref="AJ102:AJ104"/>
    <mergeCell ref="Z102:Z104"/>
    <mergeCell ref="AA102:AA104"/>
    <mergeCell ref="AB102:AB104"/>
    <mergeCell ref="AC102:AC104"/>
    <mergeCell ref="AD102:AD104"/>
    <mergeCell ref="AE102:AE10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EB0F-821A-4FA8-B355-381C4DC34B63}">
  <dimension ref="A1:AJ60"/>
  <sheetViews>
    <sheetView zoomScale="70" zoomScaleNormal="70" workbookViewId="0">
      <pane xSplit="1" ySplit="1" topLeftCell="B47" activePane="bottomRight" state="frozen"/>
      <selection pane="topRight" activeCell="B1" sqref="B1"/>
      <selection pane="bottomLeft" activeCell="A2" sqref="A2"/>
      <selection pane="bottomRight" activeCell="G46" sqref="G46:G47"/>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512" t="s">
        <v>0</v>
      </c>
      <c r="C3" s="514" t="s">
        <v>1</v>
      </c>
      <c r="D3" s="514" t="s">
        <v>28</v>
      </c>
      <c r="E3" s="514" t="s">
        <v>29</v>
      </c>
      <c r="F3" s="514" t="s">
        <v>30</v>
      </c>
      <c r="G3" s="514" t="s">
        <v>3</v>
      </c>
      <c r="H3" s="514" t="s">
        <v>4</v>
      </c>
      <c r="I3" s="514" t="s">
        <v>5</v>
      </c>
      <c r="J3" s="515" t="s">
        <v>6</v>
      </c>
      <c r="K3" s="515"/>
      <c r="L3" s="515"/>
      <c r="M3" s="515"/>
      <c r="N3" s="516" t="s">
        <v>47</v>
      </c>
      <c r="O3" s="514" t="s">
        <v>31</v>
      </c>
      <c r="P3" s="529" t="s">
        <v>42</v>
      </c>
      <c r="Q3" s="529" t="s">
        <v>32</v>
      </c>
      <c r="R3" s="529" t="s">
        <v>37</v>
      </c>
      <c r="S3" s="529" t="s">
        <v>33</v>
      </c>
      <c r="T3" s="514" t="s">
        <v>55</v>
      </c>
      <c r="U3" s="514" t="s">
        <v>57</v>
      </c>
      <c r="V3" s="515" t="s">
        <v>59</v>
      </c>
      <c r="W3" s="515"/>
      <c r="X3" s="515"/>
      <c r="Y3" s="515"/>
      <c r="Z3" s="515"/>
      <c r="AA3" s="515"/>
      <c r="AB3" s="514" t="s">
        <v>69</v>
      </c>
      <c r="AC3" s="524" t="s">
        <v>75</v>
      </c>
      <c r="AD3" s="526" t="s">
        <v>77</v>
      </c>
      <c r="AE3" s="527"/>
      <c r="AF3" s="528"/>
      <c r="AG3" s="516" t="s">
        <v>27</v>
      </c>
      <c r="AH3" s="516" t="s">
        <v>36</v>
      </c>
      <c r="AI3" s="514" t="s">
        <v>34</v>
      </c>
      <c r="AJ3" s="518" t="s">
        <v>35</v>
      </c>
    </row>
    <row r="4" spans="1:36" ht="138.6" customHeight="1" thickBot="1" x14ac:dyDescent="0.3">
      <c r="A4" s="1"/>
      <c r="B4" s="513"/>
      <c r="C4" s="267"/>
      <c r="D4" s="267"/>
      <c r="E4" s="267"/>
      <c r="F4" s="267"/>
      <c r="G4" s="267"/>
      <c r="H4" s="267"/>
      <c r="I4" s="267"/>
      <c r="J4" s="109" t="s">
        <v>7</v>
      </c>
      <c r="K4" s="109" t="s">
        <v>8</v>
      </c>
      <c r="L4" s="109" t="s">
        <v>9</v>
      </c>
      <c r="M4" s="110" t="s">
        <v>10</v>
      </c>
      <c r="N4" s="517"/>
      <c r="O4" s="267"/>
      <c r="P4" s="271"/>
      <c r="Q4" s="271"/>
      <c r="R4" s="271"/>
      <c r="S4" s="271"/>
      <c r="T4" s="267"/>
      <c r="U4" s="267"/>
      <c r="V4" s="109" t="s">
        <v>61</v>
      </c>
      <c r="W4" s="109" t="s">
        <v>62</v>
      </c>
      <c r="X4" s="109" t="s">
        <v>15</v>
      </c>
      <c r="Y4" s="109" t="s">
        <v>63</v>
      </c>
      <c r="Z4" s="109" t="s">
        <v>60</v>
      </c>
      <c r="AA4" s="109" t="s">
        <v>25</v>
      </c>
      <c r="AB4" s="267"/>
      <c r="AC4" s="525"/>
      <c r="AD4" s="109" t="s">
        <v>16</v>
      </c>
      <c r="AE4" s="109" t="s">
        <v>17</v>
      </c>
      <c r="AF4" s="109" t="s">
        <v>26</v>
      </c>
      <c r="AG4" s="517"/>
      <c r="AH4" s="517"/>
      <c r="AI4" s="267"/>
      <c r="AJ4" s="519"/>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520" t="s">
        <v>189</v>
      </c>
      <c r="C6" s="522" t="s">
        <v>190</v>
      </c>
      <c r="D6" s="522" t="s">
        <v>191</v>
      </c>
      <c r="E6" s="522" t="s">
        <v>192</v>
      </c>
      <c r="F6" s="522" t="s">
        <v>193</v>
      </c>
      <c r="G6" s="522" t="s">
        <v>194</v>
      </c>
      <c r="H6" s="522" t="s">
        <v>79</v>
      </c>
      <c r="I6" s="522" t="s">
        <v>79</v>
      </c>
      <c r="J6" s="111" t="s">
        <v>195</v>
      </c>
      <c r="K6" s="111" t="s">
        <v>196</v>
      </c>
      <c r="L6" s="111" t="s">
        <v>150</v>
      </c>
      <c r="M6" s="112">
        <v>95</v>
      </c>
      <c r="N6" s="522" t="s">
        <v>197</v>
      </c>
      <c r="O6" s="522" t="s">
        <v>105</v>
      </c>
      <c r="P6" s="533" t="s">
        <v>198</v>
      </c>
      <c r="Q6" s="533" t="s">
        <v>199</v>
      </c>
      <c r="R6" s="533" t="s">
        <v>85</v>
      </c>
      <c r="S6" s="533" t="s">
        <v>144</v>
      </c>
      <c r="T6" s="530">
        <f>V6</f>
        <v>1500000</v>
      </c>
      <c r="U6" s="530">
        <f>V6</f>
        <v>1500000</v>
      </c>
      <c r="V6" s="530">
        <v>1500000</v>
      </c>
      <c r="W6" s="530">
        <v>0</v>
      </c>
      <c r="X6" s="530">
        <v>0</v>
      </c>
      <c r="Y6" s="530">
        <v>0</v>
      </c>
      <c r="Z6" s="530">
        <v>0</v>
      </c>
      <c r="AA6" s="530">
        <v>0</v>
      </c>
      <c r="AB6" s="530">
        <v>264706</v>
      </c>
      <c r="AC6" s="530" t="s">
        <v>86</v>
      </c>
      <c r="AD6" s="530">
        <v>0</v>
      </c>
      <c r="AE6" s="530">
        <f>V6</f>
        <v>1500000</v>
      </c>
      <c r="AF6" s="530">
        <v>0</v>
      </c>
      <c r="AG6" s="530"/>
      <c r="AH6" s="539" t="s">
        <v>351</v>
      </c>
      <c r="AI6" s="539" t="s">
        <v>352</v>
      </c>
      <c r="AJ6" s="535">
        <v>45316</v>
      </c>
    </row>
    <row r="7" spans="1:36" ht="54.6" customHeight="1" thickBot="1" x14ac:dyDescent="0.3">
      <c r="A7" s="1"/>
      <c r="B7" s="521"/>
      <c r="C7" s="523"/>
      <c r="D7" s="523"/>
      <c r="E7" s="523"/>
      <c r="F7" s="523"/>
      <c r="G7" s="523"/>
      <c r="H7" s="523"/>
      <c r="I7" s="523"/>
      <c r="J7" s="131" t="s">
        <v>200</v>
      </c>
      <c r="K7" s="131" t="s">
        <v>201</v>
      </c>
      <c r="L7" s="131" t="s">
        <v>202</v>
      </c>
      <c r="M7" s="132">
        <v>95</v>
      </c>
      <c r="N7" s="523"/>
      <c r="O7" s="523"/>
      <c r="P7" s="534"/>
      <c r="Q7" s="534"/>
      <c r="R7" s="534"/>
      <c r="S7" s="534"/>
      <c r="T7" s="531"/>
      <c r="U7" s="532"/>
      <c r="V7" s="532"/>
      <c r="W7" s="532"/>
      <c r="X7" s="532"/>
      <c r="Y7" s="532"/>
      <c r="Z7" s="532"/>
      <c r="AA7" s="532"/>
      <c r="AB7" s="532"/>
      <c r="AC7" s="532"/>
      <c r="AD7" s="532"/>
      <c r="AE7" s="532"/>
      <c r="AF7" s="532"/>
      <c r="AG7" s="532"/>
      <c r="AH7" s="540"/>
      <c r="AI7" s="540"/>
      <c r="AJ7" s="536"/>
    </row>
    <row r="8" spans="1:36" ht="43.5" customHeight="1" x14ac:dyDescent="0.25">
      <c r="A8" s="1"/>
      <c r="B8" s="537" t="s">
        <v>203</v>
      </c>
      <c r="C8" s="538" t="s">
        <v>204</v>
      </c>
      <c r="D8" s="538" t="s">
        <v>191</v>
      </c>
      <c r="E8" s="538" t="s">
        <v>192</v>
      </c>
      <c r="F8" s="538" t="s">
        <v>205</v>
      </c>
      <c r="G8" s="538" t="s">
        <v>194</v>
      </c>
      <c r="H8" s="538" t="s">
        <v>79</v>
      </c>
      <c r="I8" s="538" t="s">
        <v>79</v>
      </c>
      <c r="J8" s="133" t="s">
        <v>195</v>
      </c>
      <c r="K8" s="133" t="s">
        <v>196</v>
      </c>
      <c r="L8" s="133" t="s">
        <v>150</v>
      </c>
      <c r="M8" s="134">
        <v>12</v>
      </c>
      <c r="N8" s="538" t="s">
        <v>197</v>
      </c>
      <c r="O8" s="538" t="s">
        <v>130</v>
      </c>
      <c r="P8" s="544" t="s">
        <v>198</v>
      </c>
      <c r="Q8" s="544" t="s">
        <v>199</v>
      </c>
      <c r="R8" s="544" t="s">
        <v>85</v>
      </c>
      <c r="S8" s="544" t="s">
        <v>144</v>
      </c>
      <c r="T8" s="543">
        <f>V8</f>
        <v>210000</v>
      </c>
      <c r="U8" s="543">
        <f>V8</f>
        <v>210000</v>
      </c>
      <c r="V8" s="543">
        <v>210000</v>
      </c>
      <c r="W8" s="543">
        <v>0</v>
      </c>
      <c r="X8" s="543">
        <v>0</v>
      </c>
      <c r="Y8" s="543">
        <v>0</v>
      </c>
      <c r="Z8" s="543">
        <v>0</v>
      </c>
      <c r="AA8" s="543">
        <v>0</v>
      </c>
      <c r="AB8" s="543">
        <v>37100</v>
      </c>
      <c r="AC8" s="543" t="s">
        <v>86</v>
      </c>
      <c r="AD8" s="543">
        <v>0</v>
      </c>
      <c r="AE8" s="543">
        <f>V8</f>
        <v>210000</v>
      </c>
      <c r="AF8" s="543">
        <v>0</v>
      </c>
      <c r="AG8" s="543"/>
      <c r="AH8" s="546" t="s">
        <v>353</v>
      </c>
      <c r="AI8" s="546" t="s">
        <v>354</v>
      </c>
      <c r="AJ8" s="541">
        <v>45392</v>
      </c>
    </row>
    <row r="9" spans="1:36" ht="46.5" customHeight="1" thickBot="1" x14ac:dyDescent="0.3">
      <c r="A9" s="1"/>
      <c r="B9" s="521"/>
      <c r="C9" s="523"/>
      <c r="D9" s="523"/>
      <c r="E9" s="523"/>
      <c r="F9" s="523"/>
      <c r="G9" s="523"/>
      <c r="H9" s="523"/>
      <c r="I9" s="523"/>
      <c r="J9" s="131" t="s">
        <v>200</v>
      </c>
      <c r="K9" s="131" t="s">
        <v>201</v>
      </c>
      <c r="L9" s="131" t="s">
        <v>202</v>
      </c>
      <c r="M9" s="132">
        <v>12</v>
      </c>
      <c r="N9" s="523"/>
      <c r="O9" s="523"/>
      <c r="P9" s="534"/>
      <c r="Q9" s="534"/>
      <c r="R9" s="534"/>
      <c r="S9" s="534"/>
      <c r="T9" s="531"/>
      <c r="U9" s="532"/>
      <c r="V9" s="532"/>
      <c r="W9" s="532"/>
      <c r="X9" s="532"/>
      <c r="Y9" s="532"/>
      <c r="Z9" s="532"/>
      <c r="AA9" s="532"/>
      <c r="AB9" s="532"/>
      <c r="AC9" s="532"/>
      <c r="AD9" s="532"/>
      <c r="AE9" s="532"/>
      <c r="AF9" s="532"/>
      <c r="AG9" s="532"/>
      <c r="AH9" s="540"/>
      <c r="AI9" s="540"/>
      <c r="AJ9" s="536"/>
    </row>
    <row r="10" spans="1:36" ht="33.6" customHeight="1" x14ac:dyDescent="0.25">
      <c r="A10" s="1"/>
      <c r="B10" s="537" t="s">
        <v>206</v>
      </c>
      <c r="C10" s="538" t="s">
        <v>207</v>
      </c>
      <c r="D10" s="538" t="s">
        <v>191</v>
      </c>
      <c r="E10" s="538" t="s">
        <v>192</v>
      </c>
      <c r="F10" s="538" t="s">
        <v>208</v>
      </c>
      <c r="G10" s="538" t="s">
        <v>194</v>
      </c>
      <c r="H10" s="538" t="s">
        <v>79</v>
      </c>
      <c r="I10" s="538" t="s">
        <v>79</v>
      </c>
      <c r="J10" s="133" t="s">
        <v>195</v>
      </c>
      <c r="K10" s="133" t="s">
        <v>196</v>
      </c>
      <c r="L10" s="133" t="s">
        <v>150</v>
      </c>
      <c r="M10" s="134">
        <v>95</v>
      </c>
      <c r="N10" s="538" t="s">
        <v>197</v>
      </c>
      <c r="O10" s="538" t="s">
        <v>209</v>
      </c>
      <c r="P10" s="544" t="s">
        <v>198</v>
      </c>
      <c r="Q10" s="544" t="s">
        <v>199</v>
      </c>
      <c r="R10" s="544" t="s">
        <v>85</v>
      </c>
      <c r="S10" s="544" t="s">
        <v>144</v>
      </c>
      <c r="T10" s="543">
        <f>U10+U12</f>
        <v>11370085</v>
      </c>
      <c r="U10" s="543">
        <f>V10</f>
        <v>8370085</v>
      </c>
      <c r="V10" s="543">
        <v>8370085</v>
      </c>
      <c r="W10" s="543">
        <v>0</v>
      </c>
      <c r="X10" s="543">
        <v>0</v>
      </c>
      <c r="Y10" s="543">
        <v>0</v>
      </c>
      <c r="Z10" s="543">
        <v>0</v>
      </c>
      <c r="AA10" s="543">
        <v>0</v>
      </c>
      <c r="AB10" s="543">
        <v>6399915</v>
      </c>
      <c r="AC10" s="543" t="s">
        <v>86</v>
      </c>
      <c r="AD10" s="543">
        <v>0</v>
      </c>
      <c r="AE10" s="543">
        <f>V10</f>
        <v>8370085</v>
      </c>
      <c r="AF10" s="543">
        <v>0</v>
      </c>
      <c r="AG10" s="543"/>
      <c r="AH10" s="546" t="s">
        <v>353</v>
      </c>
      <c r="AI10" s="546" t="s">
        <v>355</v>
      </c>
      <c r="AJ10" s="541">
        <v>45392</v>
      </c>
    </row>
    <row r="11" spans="1:36" ht="37.5" customHeight="1" x14ac:dyDescent="0.25">
      <c r="A11" s="1"/>
      <c r="B11" s="520"/>
      <c r="C11" s="522"/>
      <c r="D11" s="522"/>
      <c r="E11" s="522"/>
      <c r="F11" s="542"/>
      <c r="G11" s="522"/>
      <c r="H11" s="542"/>
      <c r="I11" s="542"/>
      <c r="J11" s="18" t="s">
        <v>200</v>
      </c>
      <c r="K11" s="18" t="s">
        <v>201</v>
      </c>
      <c r="L11" s="18" t="s">
        <v>202</v>
      </c>
      <c r="M11" s="19">
        <v>95</v>
      </c>
      <c r="N11" s="542"/>
      <c r="O11" s="542"/>
      <c r="P11" s="545"/>
      <c r="Q11" s="545"/>
      <c r="R11" s="545"/>
      <c r="S11" s="545"/>
      <c r="T11" s="530"/>
      <c r="U11" s="547"/>
      <c r="V11" s="547"/>
      <c r="W11" s="547"/>
      <c r="X11" s="547"/>
      <c r="Y11" s="547"/>
      <c r="Z11" s="547"/>
      <c r="AA11" s="547"/>
      <c r="AB11" s="547"/>
      <c r="AC11" s="547"/>
      <c r="AD11" s="547"/>
      <c r="AE11" s="547"/>
      <c r="AF11" s="547"/>
      <c r="AG11" s="547"/>
      <c r="AH11" s="539"/>
      <c r="AI11" s="539"/>
      <c r="AJ11" s="549"/>
    </row>
    <row r="12" spans="1:36" s="21" customFormat="1" ht="31.5" customHeight="1" x14ac:dyDescent="0.25">
      <c r="A12" s="20"/>
      <c r="B12" s="520"/>
      <c r="C12" s="522"/>
      <c r="D12" s="522"/>
      <c r="E12" s="522"/>
      <c r="F12" s="550" t="s">
        <v>210</v>
      </c>
      <c r="G12" s="522"/>
      <c r="H12" s="550" t="s">
        <v>79</v>
      </c>
      <c r="I12" s="550" t="s">
        <v>79</v>
      </c>
      <c r="J12" s="18" t="s">
        <v>195</v>
      </c>
      <c r="K12" s="18" t="s">
        <v>196</v>
      </c>
      <c r="L12" s="18" t="s">
        <v>150</v>
      </c>
      <c r="M12" s="19">
        <v>98</v>
      </c>
      <c r="N12" s="550" t="s">
        <v>197</v>
      </c>
      <c r="O12" s="550" t="s">
        <v>114</v>
      </c>
      <c r="P12" s="545" t="s">
        <v>198</v>
      </c>
      <c r="Q12" s="545" t="s">
        <v>199</v>
      </c>
      <c r="R12" s="545" t="s">
        <v>85</v>
      </c>
      <c r="S12" s="545" t="s">
        <v>144</v>
      </c>
      <c r="T12" s="530"/>
      <c r="U12" s="548">
        <f>V12</f>
        <v>3000000</v>
      </c>
      <c r="V12" s="548">
        <v>3000000</v>
      </c>
      <c r="W12" s="548">
        <v>0</v>
      </c>
      <c r="X12" s="548">
        <v>0</v>
      </c>
      <c r="Y12" s="548">
        <v>0</v>
      </c>
      <c r="Z12" s="548">
        <v>0</v>
      </c>
      <c r="AA12" s="548">
        <v>0</v>
      </c>
      <c r="AB12" s="548">
        <v>529411.77</v>
      </c>
      <c r="AC12" s="548" t="s">
        <v>86</v>
      </c>
      <c r="AD12" s="548">
        <v>0</v>
      </c>
      <c r="AE12" s="548">
        <f>V12</f>
        <v>3000000</v>
      </c>
      <c r="AF12" s="548">
        <v>0</v>
      </c>
      <c r="AG12" s="551"/>
      <c r="AH12" s="539"/>
      <c r="AI12" s="539"/>
      <c r="AJ12" s="549"/>
    </row>
    <row r="13" spans="1:36" s="21" customFormat="1" ht="38.450000000000003" customHeight="1" thickBot="1" x14ac:dyDescent="0.3">
      <c r="A13" s="20"/>
      <c r="B13" s="521"/>
      <c r="C13" s="523"/>
      <c r="D13" s="523"/>
      <c r="E13" s="523"/>
      <c r="F13" s="523"/>
      <c r="G13" s="523"/>
      <c r="H13" s="523"/>
      <c r="I13" s="523"/>
      <c r="J13" s="131" t="s">
        <v>200</v>
      </c>
      <c r="K13" s="131" t="s">
        <v>201</v>
      </c>
      <c r="L13" s="131" t="s">
        <v>202</v>
      </c>
      <c r="M13" s="132">
        <v>98</v>
      </c>
      <c r="N13" s="523"/>
      <c r="O13" s="523"/>
      <c r="P13" s="534"/>
      <c r="Q13" s="534"/>
      <c r="R13" s="534"/>
      <c r="S13" s="534"/>
      <c r="T13" s="532"/>
      <c r="U13" s="532"/>
      <c r="V13" s="532"/>
      <c r="W13" s="532"/>
      <c r="X13" s="532"/>
      <c r="Y13" s="532"/>
      <c r="Z13" s="532"/>
      <c r="AA13" s="532"/>
      <c r="AB13" s="532"/>
      <c r="AC13" s="532"/>
      <c r="AD13" s="532"/>
      <c r="AE13" s="532"/>
      <c r="AF13" s="532"/>
      <c r="AG13" s="531"/>
      <c r="AH13" s="540"/>
      <c r="AI13" s="540"/>
      <c r="AJ13" s="536"/>
    </row>
    <row r="14" spans="1:36" s="136" customFormat="1" ht="37.5" customHeight="1" x14ac:dyDescent="0.25">
      <c r="A14" s="135"/>
      <c r="B14" s="552" t="s">
        <v>211</v>
      </c>
      <c r="C14" s="538" t="s">
        <v>212</v>
      </c>
      <c r="D14" s="538" t="s">
        <v>191</v>
      </c>
      <c r="E14" s="538" t="s">
        <v>192</v>
      </c>
      <c r="F14" s="538" t="s">
        <v>213</v>
      </c>
      <c r="G14" s="538" t="s">
        <v>194</v>
      </c>
      <c r="H14" s="538" t="s">
        <v>79</v>
      </c>
      <c r="I14" s="538" t="s">
        <v>79</v>
      </c>
      <c r="J14" s="133" t="s">
        <v>195</v>
      </c>
      <c r="K14" s="133" t="s">
        <v>196</v>
      </c>
      <c r="L14" s="133" t="s">
        <v>150</v>
      </c>
      <c r="M14" s="133">
        <v>44</v>
      </c>
      <c r="N14" s="538" t="s">
        <v>197</v>
      </c>
      <c r="O14" s="538" t="s">
        <v>214</v>
      </c>
      <c r="P14" s="544" t="s">
        <v>198</v>
      </c>
      <c r="Q14" s="544" t="s">
        <v>199</v>
      </c>
      <c r="R14" s="544" t="s">
        <v>85</v>
      </c>
      <c r="S14" s="544" t="s">
        <v>144</v>
      </c>
      <c r="T14" s="543">
        <f>U14</f>
        <v>4500000</v>
      </c>
      <c r="U14" s="554">
        <f>V14</f>
        <v>4500000</v>
      </c>
      <c r="V14" s="554">
        <v>4500000</v>
      </c>
      <c r="W14" s="554">
        <v>0</v>
      </c>
      <c r="X14" s="554">
        <v>0</v>
      </c>
      <c r="Y14" s="554">
        <v>0</v>
      </c>
      <c r="Z14" s="554">
        <v>0</v>
      </c>
      <c r="AA14" s="556">
        <v>0</v>
      </c>
      <c r="AB14" s="554">
        <v>794117.65</v>
      </c>
      <c r="AC14" s="556" t="s">
        <v>86</v>
      </c>
      <c r="AD14" s="556">
        <v>0</v>
      </c>
      <c r="AE14" s="556">
        <f>V14</f>
        <v>4500000</v>
      </c>
      <c r="AF14" s="556">
        <v>0</v>
      </c>
      <c r="AG14" s="556"/>
      <c r="AH14" s="564" t="s">
        <v>356</v>
      </c>
      <c r="AI14" s="564" t="s">
        <v>357</v>
      </c>
      <c r="AJ14" s="558">
        <v>45483</v>
      </c>
    </row>
    <row r="15" spans="1:36" s="136" customFormat="1" ht="47.45" customHeight="1" thickBot="1" x14ac:dyDescent="0.3">
      <c r="A15" s="135"/>
      <c r="B15" s="553"/>
      <c r="C15" s="523"/>
      <c r="D15" s="523"/>
      <c r="E15" s="523"/>
      <c r="F15" s="523"/>
      <c r="G15" s="523"/>
      <c r="H15" s="523"/>
      <c r="I15" s="523"/>
      <c r="J15" s="131" t="s">
        <v>200</v>
      </c>
      <c r="K15" s="131" t="s">
        <v>201</v>
      </c>
      <c r="L15" s="131" t="s">
        <v>202</v>
      </c>
      <c r="M15" s="131">
        <v>44</v>
      </c>
      <c r="N15" s="523"/>
      <c r="O15" s="523"/>
      <c r="P15" s="534"/>
      <c r="Q15" s="534"/>
      <c r="R15" s="534"/>
      <c r="S15" s="534"/>
      <c r="T15" s="531"/>
      <c r="U15" s="555"/>
      <c r="V15" s="555"/>
      <c r="W15" s="555"/>
      <c r="X15" s="555"/>
      <c r="Y15" s="555"/>
      <c r="Z15" s="555"/>
      <c r="AA15" s="557"/>
      <c r="AB15" s="555"/>
      <c r="AC15" s="557"/>
      <c r="AD15" s="557"/>
      <c r="AE15" s="557"/>
      <c r="AF15" s="557"/>
      <c r="AG15" s="557"/>
      <c r="AH15" s="565"/>
      <c r="AI15" s="565"/>
      <c r="AJ15" s="559"/>
    </row>
    <row r="16" spans="1:36" s="136" customFormat="1" ht="47.45" customHeight="1" x14ac:dyDescent="0.25">
      <c r="A16" s="135"/>
      <c r="B16" s="560" t="s">
        <v>358</v>
      </c>
      <c r="C16" s="562" t="s">
        <v>359</v>
      </c>
      <c r="D16" s="562" t="s">
        <v>360</v>
      </c>
      <c r="E16" s="562" t="s">
        <v>192</v>
      </c>
      <c r="F16" s="562" t="s">
        <v>361</v>
      </c>
      <c r="G16" s="562" t="s">
        <v>194</v>
      </c>
      <c r="H16" s="562" t="s">
        <v>79</v>
      </c>
      <c r="I16" s="562" t="s">
        <v>79</v>
      </c>
      <c r="J16" s="137" t="s">
        <v>362</v>
      </c>
      <c r="K16" s="137" t="s">
        <v>363</v>
      </c>
      <c r="L16" s="137" t="s">
        <v>327</v>
      </c>
      <c r="M16" s="133">
        <v>15</v>
      </c>
      <c r="N16" s="538" t="s">
        <v>197</v>
      </c>
      <c r="O16" s="538" t="s">
        <v>114</v>
      </c>
      <c r="P16" s="544" t="s">
        <v>198</v>
      </c>
      <c r="Q16" s="544" t="s">
        <v>199</v>
      </c>
      <c r="R16" s="544" t="s">
        <v>85</v>
      </c>
      <c r="S16" s="544" t="s">
        <v>144</v>
      </c>
      <c r="T16" s="543">
        <f>U16</f>
        <v>200000</v>
      </c>
      <c r="U16" s="554">
        <f>V16</f>
        <v>200000</v>
      </c>
      <c r="V16" s="572">
        <v>200000</v>
      </c>
      <c r="W16" s="572">
        <v>0</v>
      </c>
      <c r="X16" s="572">
        <v>0</v>
      </c>
      <c r="Y16" s="572">
        <v>0</v>
      </c>
      <c r="Z16" s="572">
        <v>0</v>
      </c>
      <c r="AA16" s="566">
        <v>0</v>
      </c>
      <c r="AB16" s="572">
        <v>35294.120000000003</v>
      </c>
      <c r="AC16" s="556" t="s">
        <v>86</v>
      </c>
      <c r="AD16" s="566">
        <v>0</v>
      </c>
      <c r="AE16" s="556">
        <f>V16</f>
        <v>200000</v>
      </c>
      <c r="AF16" s="566">
        <v>0</v>
      </c>
      <c r="AG16" s="566"/>
      <c r="AH16" s="568" t="s">
        <v>357</v>
      </c>
      <c r="AI16" s="568" t="s">
        <v>364</v>
      </c>
      <c r="AJ16" s="570"/>
    </row>
    <row r="17" spans="1:36" s="136" customFormat="1" ht="47.45" customHeight="1" thickBot="1" x14ac:dyDescent="0.3">
      <c r="A17" s="135"/>
      <c r="B17" s="561"/>
      <c r="C17" s="563"/>
      <c r="D17" s="563"/>
      <c r="E17" s="563"/>
      <c r="F17" s="563"/>
      <c r="G17" s="563"/>
      <c r="H17" s="563"/>
      <c r="I17" s="563"/>
      <c r="J17" s="138" t="s">
        <v>365</v>
      </c>
      <c r="K17" s="138" t="s">
        <v>366</v>
      </c>
      <c r="L17" s="138" t="s">
        <v>367</v>
      </c>
      <c r="M17" s="131">
        <v>17</v>
      </c>
      <c r="N17" s="523"/>
      <c r="O17" s="523"/>
      <c r="P17" s="534"/>
      <c r="Q17" s="534"/>
      <c r="R17" s="534"/>
      <c r="S17" s="534"/>
      <c r="T17" s="531"/>
      <c r="U17" s="555"/>
      <c r="V17" s="573"/>
      <c r="W17" s="573"/>
      <c r="X17" s="573"/>
      <c r="Y17" s="573"/>
      <c r="Z17" s="573"/>
      <c r="AA17" s="567"/>
      <c r="AB17" s="573"/>
      <c r="AC17" s="557"/>
      <c r="AD17" s="567"/>
      <c r="AE17" s="557"/>
      <c r="AF17" s="567"/>
      <c r="AG17" s="567"/>
      <c r="AH17" s="569"/>
      <c r="AI17" s="569"/>
      <c r="AJ17" s="571"/>
    </row>
    <row r="18" spans="1:36" s="136" customFormat="1" ht="47.45" customHeight="1" x14ac:dyDescent="0.25">
      <c r="A18" s="135"/>
      <c r="B18" s="552" t="s">
        <v>368</v>
      </c>
      <c r="C18" s="538" t="s">
        <v>369</v>
      </c>
      <c r="D18" s="538" t="s">
        <v>360</v>
      </c>
      <c r="E18" s="538" t="s">
        <v>192</v>
      </c>
      <c r="F18" s="538" t="s">
        <v>370</v>
      </c>
      <c r="G18" s="538" t="s">
        <v>194</v>
      </c>
      <c r="H18" s="562" t="s">
        <v>79</v>
      </c>
      <c r="I18" s="562" t="s">
        <v>79</v>
      </c>
      <c r="J18" s="137" t="s">
        <v>362</v>
      </c>
      <c r="K18" s="137" t="s">
        <v>363</v>
      </c>
      <c r="L18" s="137" t="s">
        <v>327</v>
      </c>
      <c r="M18" s="133">
        <v>36</v>
      </c>
      <c r="N18" s="538" t="s">
        <v>197</v>
      </c>
      <c r="O18" s="538" t="s">
        <v>214</v>
      </c>
      <c r="P18" s="544" t="s">
        <v>198</v>
      </c>
      <c r="Q18" s="544" t="s">
        <v>199</v>
      </c>
      <c r="R18" s="544" t="s">
        <v>85</v>
      </c>
      <c r="S18" s="544" t="s">
        <v>144</v>
      </c>
      <c r="T18" s="543">
        <f>U18</f>
        <v>1900000</v>
      </c>
      <c r="U18" s="554">
        <f>V18</f>
        <v>1900000</v>
      </c>
      <c r="V18" s="554">
        <v>1900000</v>
      </c>
      <c r="W18" s="554">
        <v>0</v>
      </c>
      <c r="X18" s="554">
        <v>0</v>
      </c>
      <c r="Y18" s="554">
        <v>0</v>
      </c>
      <c r="Z18" s="554">
        <v>0</v>
      </c>
      <c r="AA18" s="556">
        <v>0</v>
      </c>
      <c r="AB18" s="554">
        <v>335295</v>
      </c>
      <c r="AC18" s="556" t="s">
        <v>86</v>
      </c>
      <c r="AD18" s="556">
        <v>0</v>
      </c>
      <c r="AE18" s="556">
        <f>V18</f>
        <v>1900000</v>
      </c>
      <c r="AF18" s="556">
        <v>0</v>
      </c>
      <c r="AG18" s="556"/>
      <c r="AH18" s="564" t="s">
        <v>357</v>
      </c>
      <c r="AI18" s="564" t="s">
        <v>364</v>
      </c>
      <c r="AJ18" s="574"/>
    </row>
    <row r="19" spans="1:36" s="136" customFormat="1" ht="47.45" customHeight="1" thickBot="1" x14ac:dyDescent="0.3">
      <c r="A19" s="135"/>
      <c r="B19" s="553"/>
      <c r="C19" s="523"/>
      <c r="D19" s="523"/>
      <c r="E19" s="523"/>
      <c r="F19" s="523"/>
      <c r="G19" s="523"/>
      <c r="H19" s="563"/>
      <c r="I19" s="563"/>
      <c r="J19" s="138" t="s">
        <v>365</v>
      </c>
      <c r="K19" s="138" t="s">
        <v>366</v>
      </c>
      <c r="L19" s="138" t="s">
        <v>367</v>
      </c>
      <c r="M19" s="131">
        <v>36</v>
      </c>
      <c r="N19" s="523"/>
      <c r="O19" s="523"/>
      <c r="P19" s="534"/>
      <c r="Q19" s="534"/>
      <c r="R19" s="534"/>
      <c r="S19" s="534"/>
      <c r="T19" s="531"/>
      <c r="U19" s="555"/>
      <c r="V19" s="555"/>
      <c r="W19" s="555"/>
      <c r="X19" s="555"/>
      <c r="Y19" s="555"/>
      <c r="Z19" s="555"/>
      <c r="AA19" s="557"/>
      <c r="AB19" s="555"/>
      <c r="AC19" s="557"/>
      <c r="AD19" s="557"/>
      <c r="AE19" s="557"/>
      <c r="AF19" s="557"/>
      <c r="AG19" s="557"/>
      <c r="AH19" s="565"/>
      <c r="AI19" s="565"/>
      <c r="AJ19" s="559"/>
    </row>
    <row r="20" spans="1:36" s="136" customFormat="1" ht="47.45" customHeight="1" x14ac:dyDescent="0.25">
      <c r="A20" s="135"/>
      <c r="B20" s="552" t="s">
        <v>371</v>
      </c>
      <c r="C20" s="538" t="s">
        <v>372</v>
      </c>
      <c r="D20" s="538" t="s">
        <v>360</v>
      </c>
      <c r="E20" s="538" t="s">
        <v>192</v>
      </c>
      <c r="F20" s="538" t="s">
        <v>373</v>
      </c>
      <c r="G20" s="538" t="s">
        <v>194</v>
      </c>
      <c r="H20" s="538" t="s">
        <v>79</v>
      </c>
      <c r="I20" s="538" t="s">
        <v>79</v>
      </c>
      <c r="J20" s="137" t="s">
        <v>362</v>
      </c>
      <c r="K20" s="137" t="s">
        <v>363</v>
      </c>
      <c r="L20" s="137" t="s">
        <v>327</v>
      </c>
      <c r="M20" s="133">
        <v>28</v>
      </c>
      <c r="N20" s="538" t="s">
        <v>197</v>
      </c>
      <c r="O20" s="538" t="s">
        <v>95</v>
      </c>
      <c r="P20" s="544" t="s">
        <v>198</v>
      </c>
      <c r="Q20" s="544" t="s">
        <v>199</v>
      </c>
      <c r="R20" s="544" t="s">
        <v>85</v>
      </c>
      <c r="S20" s="544" t="s">
        <v>144</v>
      </c>
      <c r="T20" s="543">
        <f>U20</f>
        <v>1200000</v>
      </c>
      <c r="U20" s="554">
        <f>V20</f>
        <v>1200000</v>
      </c>
      <c r="V20" s="554">
        <v>1200000</v>
      </c>
      <c r="W20" s="554">
        <v>0</v>
      </c>
      <c r="X20" s="554">
        <v>0</v>
      </c>
      <c r="Y20" s="554">
        <v>0</v>
      </c>
      <c r="Z20" s="554">
        <v>0</v>
      </c>
      <c r="AA20" s="556">
        <v>0</v>
      </c>
      <c r="AB20" s="554">
        <v>211764.11</v>
      </c>
      <c r="AC20" s="556" t="s">
        <v>86</v>
      </c>
      <c r="AD20" s="556">
        <v>0</v>
      </c>
      <c r="AE20" s="556">
        <f>V20</f>
        <v>1200000</v>
      </c>
      <c r="AF20" s="556">
        <v>0</v>
      </c>
      <c r="AG20" s="556"/>
      <c r="AH20" s="564" t="s">
        <v>364</v>
      </c>
      <c r="AI20" s="564" t="s">
        <v>374</v>
      </c>
      <c r="AJ20" s="574"/>
    </row>
    <row r="21" spans="1:36" s="136" customFormat="1" ht="47.45" customHeight="1" thickBot="1" x14ac:dyDescent="0.3">
      <c r="A21" s="135"/>
      <c r="B21" s="553"/>
      <c r="C21" s="523"/>
      <c r="D21" s="523"/>
      <c r="E21" s="523"/>
      <c r="F21" s="523"/>
      <c r="G21" s="523"/>
      <c r="H21" s="523"/>
      <c r="I21" s="523"/>
      <c r="J21" s="138" t="s">
        <v>365</v>
      </c>
      <c r="K21" s="138" t="s">
        <v>366</v>
      </c>
      <c r="L21" s="138" t="s">
        <v>367</v>
      </c>
      <c r="M21" s="131">
        <v>28</v>
      </c>
      <c r="N21" s="523"/>
      <c r="O21" s="523"/>
      <c r="P21" s="534"/>
      <c r="Q21" s="534"/>
      <c r="R21" s="534"/>
      <c r="S21" s="534"/>
      <c r="T21" s="531"/>
      <c r="U21" s="555"/>
      <c r="V21" s="555"/>
      <c r="W21" s="555"/>
      <c r="X21" s="555"/>
      <c r="Y21" s="555"/>
      <c r="Z21" s="555"/>
      <c r="AA21" s="557"/>
      <c r="AB21" s="555"/>
      <c r="AC21" s="557"/>
      <c r="AD21" s="557"/>
      <c r="AE21" s="557"/>
      <c r="AF21" s="557"/>
      <c r="AG21" s="557"/>
      <c r="AH21" s="565"/>
      <c r="AI21" s="565"/>
      <c r="AJ21" s="559"/>
    </row>
    <row r="22" spans="1:36" s="136" customFormat="1" ht="47.45" customHeight="1" x14ac:dyDescent="0.25">
      <c r="A22" s="135"/>
      <c r="B22" s="575" t="s">
        <v>375</v>
      </c>
      <c r="C22" s="577" t="s">
        <v>376</v>
      </c>
      <c r="D22" s="577" t="s">
        <v>360</v>
      </c>
      <c r="E22" s="577" t="s">
        <v>192</v>
      </c>
      <c r="F22" s="577" t="s">
        <v>377</v>
      </c>
      <c r="G22" s="577" t="s">
        <v>194</v>
      </c>
      <c r="H22" s="577" t="s">
        <v>79</v>
      </c>
      <c r="I22" s="577" t="s">
        <v>79</v>
      </c>
      <c r="J22" s="139" t="s">
        <v>362</v>
      </c>
      <c r="K22" s="139" t="s">
        <v>363</v>
      </c>
      <c r="L22" s="139" t="s">
        <v>327</v>
      </c>
      <c r="M22" s="140">
        <v>8</v>
      </c>
      <c r="N22" s="577" t="s">
        <v>197</v>
      </c>
      <c r="O22" s="577" t="s">
        <v>130</v>
      </c>
      <c r="P22" s="581" t="s">
        <v>198</v>
      </c>
      <c r="Q22" s="581" t="s">
        <v>199</v>
      </c>
      <c r="R22" s="581" t="s">
        <v>85</v>
      </c>
      <c r="S22" s="581" t="s">
        <v>144</v>
      </c>
      <c r="T22" s="543">
        <f>U22</f>
        <v>290000</v>
      </c>
      <c r="U22" s="554">
        <f>V22</f>
        <v>290000</v>
      </c>
      <c r="V22" s="554">
        <v>290000</v>
      </c>
      <c r="W22" s="554">
        <v>0</v>
      </c>
      <c r="X22" s="554">
        <v>0</v>
      </c>
      <c r="Y22" s="554">
        <v>0</v>
      </c>
      <c r="Z22" s="554">
        <v>0</v>
      </c>
      <c r="AA22" s="556">
        <v>0</v>
      </c>
      <c r="AB22" s="554">
        <v>51200</v>
      </c>
      <c r="AC22" s="579" t="s">
        <v>86</v>
      </c>
      <c r="AD22" s="556">
        <v>0</v>
      </c>
      <c r="AE22" s="556">
        <f>V22</f>
        <v>290000</v>
      </c>
      <c r="AF22" s="556">
        <v>0</v>
      </c>
      <c r="AG22" s="579"/>
      <c r="AH22" s="577" t="s">
        <v>364</v>
      </c>
      <c r="AI22" s="577" t="s">
        <v>378</v>
      </c>
      <c r="AJ22" s="583"/>
    </row>
    <row r="23" spans="1:36" s="136" customFormat="1" ht="47.45" customHeight="1" thickBot="1" x14ac:dyDescent="0.3">
      <c r="A23" s="135"/>
      <c r="B23" s="576"/>
      <c r="C23" s="578"/>
      <c r="D23" s="578"/>
      <c r="E23" s="578"/>
      <c r="F23" s="578"/>
      <c r="G23" s="578"/>
      <c r="H23" s="578"/>
      <c r="I23" s="578"/>
      <c r="J23" s="141" t="s">
        <v>365</v>
      </c>
      <c r="K23" s="141" t="s">
        <v>366</v>
      </c>
      <c r="L23" s="141" t="s">
        <v>367</v>
      </c>
      <c r="M23" s="142">
        <v>8</v>
      </c>
      <c r="N23" s="578"/>
      <c r="O23" s="578"/>
      <c r="P23" s="582"/>
      <c r="Q23" s="582"/>
      <c r="R23" s="582"/>
      <c r="S23" s="582"/>
      <c r="T23" s="532"/>
      <c r="U23" s="555"/>
      <c r="V23" s="555"/>
      <c r="W23" s="555"/>
      <c r="X23" s="555"/>
      <c r="Y23" s="555"/>
      <c r="Z23" s="555"/>
      <c r="AA23" s="557"/>
      <c r="AB23" s="555"/>
      <c r="AC23" s="580"/>
      <c r="AD23" s="557"/>
      <c r="AE23" s="557"/>
      <c r="AF23" s="557"/>
      <c r="AG23" s="580"/>
      <c r="AH23" s="578"/>
      <c r="AI23" s="578"/>
      <c r="AJ23" s="584"/>
    </row>
    <row r="24" spans="1:36" s="136" customFormat="1" ht="47.45" customHeight="1" x14ac:dyDescent="0.25">
      <c r="A24" s="135"/>
      <c r="B24" s="552" t="s">
        <v>379</v>
      </c>
      <c r="C24" s="538" t="s">
        <v>380</v>
      </c>
      <c r="D24" s="577" t="s">
        <v>360</v>
      </c>
      <c r="E24" s="577" t="s">
        <v>192</v>
      </c>
      <c r="F24" s="538" t="s">
        <v>381</v>
      </c>
      <c r="G24" s="538" t="s">
        <v>194</v>
      </c>
      <c r="H24" s="538" t="s">
        <v>79</v>
      </c>
      <c r="I24" s="538" t="s">
        <v>79</v>
      </c>
      <c r="J24" s="139" t="s">
        <v>362</v>
      </c>
      <c r="K24" s="139" t="s">
        <v>363</v>
      </c>
      <c r="L24" s="139" t="s">
        <v>327</v>
      </c>
      <c r="M24" s="133">
        <v>36</v>
      </c>
      <c r="N24" s="538" t="s">
        <v>197</v>
      </c>
      <c r="O24" s="538" t="s">
        <v>209</v>
      </c>
      <c r="P24" s="544" t="s">
        <v>198</v>
      </c>
      <c r="Q24" s="544" t="s">
        <v>199</v>
      </c>
      <c r="R24" s="544" t="s">
        <v>85</v>
      </c>
      <c r="S24" s="544" t="s">
        <v>144</v>
      </c>
      <c r="T24" s="543">
        <f>U24</f>
        <v>1258306</v>
      </c>
      <c r="U24" s="554">
        <f>V24</f>
        <v>1258306</v>
      </c>
      <c r="V24" s="554">
        <v>1258306</v>
      </c>
      <c r="W24" s="554">
        <v>0</v>
      </c>
      <c r="X24" s="554">
        <v>0</v>
      </c>
      <c r="Y24" s="554">
        <v>0</v>
      </c>
      <c r="Z24" s="554">
        <v>0</v>
      </c>
      <c r="AA24" s="556">
        <v>0</v>
      </c>
      <c r="AB24" s="554">
        <v>222054</v>
      </c>
      <c r="AC24" s="556" t="s">
        <v>86</v>
      </c>
      <c r="AD24" s="556">
        <v>0</v>
      </c>
      <c r="AE24" s="556">
        <f>V24</f>
        <v>1258306</v>
      </c>
      <c r="AF24" s="556">
        <v>0</v>
      </c>
      <c r="AG24" s="556"/>
      <c r="AH24" s="564" t="s">
        <v>382</v>
      </c>
      <c r="AI24" s="564" t="s">
        <v>383</v>
      </c>
      <c r="AJ24" s="574"/>
    </row>
    <row r="25" spans="1:36" s="136" customFormat="1" ht="47.45" customHeight="1" thickBot="1" x14ac:dyDescent="0.3">
      <c r="A25" s="135"/>
      <c r="B25" s="553"/>
      <c r="C25" s="523"/>
      <c r="D25" s="578"/>
      <c r="E25" s="578"/>
      <c r="F25" s="523"/>
      <c r="G25" s="523"/>
      <c r="H25" s="523"/>
      <c r="I25" s="523"/>
      <c r="J25" s="141" t="s">
        <v>365</v>
      </c>
      <c r="K25" s="141" t="s">
        <v>366</v>
      </c>
      <c r="L25" s="141" t="s">
        <v>367</v>
      </c>
      <c r="M25" s="131">
        <v>36</v>
      </c>
      <c r="N25" s="523"/>
      <c r="O25" s="523"/>
      <c r="P25" s="534"/>
      <c r="Q25" s="534"/>
      <c r="R25" s="534"/>
      <c r="S25" s="534"/>
      <c r="T25" s="532"/>
      <c r="U25" s="555"/>
      <c r="V25" s="555"/>
      <c r="W25" s="555"/>
      <c r="X25" s="555"/>
      <c r="Y25" s="555"/>
      <c r="Z25" s="555"/>
      <c r="AA25" s="557"/>
      <c r="AB25" s="555"/>
      <c r="AC25" s="557"/>
      <c r="AD25" s="557"/>
      <c r="AE25" s="557"/>
      <c r="AF25" s="557"/>
      <c r="AG25" s="557"/>
      <c r="AH25" s="565"/>
      <c r="AI25" s="565"/>
      <c r="AJ25" s="559"/>
    </row>
    <row r="26" spans="1:36" s="136" customFormat="1" ht="47.45" customHeight="1" x14ac:dyDescent="0.25">
      <c r="A26" s="135"/>
      <c r="B26" s="552" t="s">
        <v>384</v>
      </c>
      <c r="C26" s="538" t="s">
        <v>385</v>
      </c>
      <c r="D26" s="577" t="s">
        <v>360</v>
      </c>
      <c r="E26" s="577" t="s">
        <v>192</v>
      </c>
      <c r="F26" s="538" t="s">
        <v>386</v>
      </c>
      <c r="G26" s="538" t="s">
        <v>194</v>
      </c>
      <c r="H26" s="538" t="s">
        <v>79</v>
      </c>
      <c r="I26" s="538" t="s">
        <v>79</v>
      </c>
      <c r="J26" s="139" t="s">
        <v>362</v>
      </c>
      <c r="K26" s="139" t="s">
        <v>363</v>
      </c>
      <c r="L26" s="139" t="s">
        <v>327</v>
      </c>
      <c r="M26" s="133">
        <v>30</v>
      </c>
      <c r="N26" s="538" t="s">
        <v>197</v>
      </c>
      <c r="O26" s="538" t="s">
        <v>114</v>
      </c>
      <c r="P26" s="544" t="s">
        <v>198</v>
      </c>
      <c r="Q26" s="544" t="s">
        <v>199</v>
      </c>
      <c r="R26" s="544" t="s">
        <v>85</v>
      </c>
      <c r="S26" s="544" t="s">
        <v>144</v>
      </c>
      <c r="T26" s="543">
        <f>U26</f>
        <v>2000000</v>
      </c>
      <c r="U26" s="554">
        <f>V26</f>
        <v>2000000</v>
      </c>
      <c r="V26" s="554">
        <v>2000000</v>
      </c>
      <c r="W26" s="554">
        <v>0</v>
      </c>
      <c r="X26" s="554">
        <v>0</v>
      </c>
      <c r="Y26" s="554">
        <v>0</v>
      </c>
      <c r="Z26" s="554">
        <v>0</v>
      </c>
      <c r="AA26" s="556">
        <v>0</v>
      </c>
      <c r="AB26" s="554">
        <v>352941.18</v>
      </c>
      <c r="AC26" s="556" t="s">
        <v>86</v>
      </c>
      <c r="AD26" s="556">
        <v>0</v>
      </c>
      <c r="AE26" s="556">
        <f>V26</f>
        <v>2000000</v>
      </c>
      <c r="AF26" s="556">
        <v>0</v>
      </c>
      <c r="AG26" s="556"/>
      <c r="AH26" s="564" t="s">
        <v>364</v>
      </c>
      <c r="AI26" s="564" t="s">
        <v>374</v>
      </c>
      <c r="AJ26" s="574"/>
    </row>
    <row r="27" spans="1:36" s="136" customFormat="1" ht="47.45" customHeight="1" thickBot="1" x14ac:dyDescent="0.3">
      <c r="A27" s="135"/>
      <c r="B27" s="553"/>
      <c r="C27" s="523"/>
      <c r="D27" s="578"/>
      <c r="E27" s="578"/>
      <c r="F27" s="523"/>
      <c r="G27" s="523"/>
      <c r="H27" s="523"/>
      <c r="I27" s="523"/>
      <c r="J27" s="141" t="s">
        <v>365</v>
      </c>
      <c r="K27" s="141" t="s">
        <v>366</v>
      </c>
      <c r="L27" s="141" t="s">
        <v>367</v>
      </c>
      <c r="M27" s="131">
        <v>30</v>
      </c>
      <c r="N27" s="523"/>
      <c r="O27" s="523"/>
      <c r="P27" s="534"/>
      <c r="Q27" s="534"/>
      <c r="R27" s="534"/>
      <c r="S27" s="534"/>
      <c r="T27" s="532"/>
      <c r="U27" s="555"/>
      <c r="V27" s="555"/>
      <c r="W27" s="555"/>
      <c r="X27" s="555"/>
      <c r="Y27" s="555"/>
      <c r="Z27" s="555"/>
      <c r="AA27" s="557"/>
      <c r="AB27" s="555"/>
      <c r="AC27" s="557"/>
      <c r="AD27" s="557"/>
      <c r="AE27" s="557"/>
      <c r="AF27" s="557"/>
      <c r="AG27" s="557"/>
      <c r="AH27" s="565"/>
      <c r="AI27" s="565"/>
      <c r="AJ27" s="559"/>
    </row>
    <row r="28" spans="1:36" s="136" customFormat="1" ht="59.1" customHeight="1" x14ac:dyDescent="0.25">
      <c r="A28" s="135"/>
      <c r="B28" s="552" t="s">
        <v>387</v>
      </c>
      <c r="C28" s="538" t="s">
        <v>388</v>
      </c>
      <c r="D28" s="577" t="s">
        <v>360</v>
      </c>
      <c r="E28" s="577" t="s">
        <v>192</v>
      </c>
      <c r="F28" s="538" t="s">
        <v>389</v>
      </c>
      <c r="G28" s="538" t="s">
        <v>194</v>
      </c>
      <c r="H28" s="538" t="s">
        <v>79</v>
      </c>
      <c r="I28" s="538" t="s">
        <v>79</v>
      </c>
      <c r="J28" s="139" t="s">
        <v>362</v>
      </c>
      <c r="K28" s="139" t="s">
        <v>363</v>
      </c>
      <c r="L28" s="139" t="s">
        <v>327</v>
      </c>
      <c r="M28" s="133">
        <v>72</v>
      </c>
      <c r="N28" s="538" t="s">
        <v>197</v>
      </c>
      <c r="O28" s="538" t="s">
        <v>105</v>
      </c>
      <c r="P28" s="544" t="s">
        <v>198</v>
      </c>
      <c r="Q28" s="544" t="s">
        <v>199</v>
      </c>
      <c r="R28" s="544" t="s">
        <v>85</v>
      </c>
      <c r="S28" s="544" t="s">
        <v>144</v>
      </c>
      <c r="T28" s="543">
        <f>U28</f>
        <v>1450000</v>
      </c>
      <c r="U28" s="554">
        <f>V28</f>
        <v>1450000</v>
      </c>
      <c r="V28" s="554">
        <v>1450000</v>
      </c>
      <c r="W28" s="554">
        <v>0</v>
      </c>
      <c r="X28" s="554">
        <v>0</v>
      </c>
      <c r="Y28" s="554">
        <v>0</v>
      </c>
      <c r="Z28" s="554">
        <v>0</v>
      </c>
      <c r="AA28" s="556">
        <v>0</v>
      </c>
      <c r="AB28" s="554">
        <v>255883</v>
      </c>
      <c r="AC28" s="556" t="s">
        <v>86</v>
      </c>
      <c r="AD28" s="556">
        <v>0</v>
      </c>
      <c r="AE28" s="556">
        <f>V28</f>
        <v>1450000</v>
      </c>
      <c r="AF28" s="556">
        <v>0</v>
      </c>
      <c r="AG28" s="556"/>
      <c r="AH28" s="564" t="s">
        <v>390</v>
      </c>
      <c r="AI28" s="564" t="s">
        <v>391</v>
      </c>
      <c r="AJ28" s="574"/>
    </row>
    <row r="29" spans="1:36" s="136" customFormat="1" ht="54.6" customHeight="1" thickBot="1" x14ac:dyDescent="0.3">
      <c r="A29" s="135"/>
      <c r="B29" s="553"/>
      <c r="C29" s="523"/>
      <c r="D29" s="578"/>
      <c r="E29" s="578"/>
      <c r="F29" s="523"/>
      <c r="G29" s="523"/>
      <c r="H29" s="523"/>
      <c r="I29" s="523"/>
      <c r="J29" s="141" t="s">
        <v>365</v>
      </c>
      <c r="K29" s="141" t="s">
        <v>366</v>
      </c>
      <c r="L29" s="141" t="s">
        <v>367</v>
      </c>
      <c r="M29" s="131">
        <v>72</v>
      </c>
      <c r="N29" s="523"/>
      <c r="O29" s="523"/>
      <c r="P29" s="534"/>
      <c r="Q29" s="534"/>
      <c r="R29" s="534"/>
      <c r="S29" s="534"/>
      <c r="T29" s="532"/>
      <c r="U29" s="555"/>
      <c r="V29" s="555"/>
      <c r="W29" s="555"/>
      <c r="X29" s="555"/>
      <c r="Y29" s="555"/>
      <c r="Z29" s="555"/>
      <c r="AA29" s="557"/>
      <c r="AB29" s="555"/>
      <c r="AC29" s="557"/>
      <c r="AD29" s="557"/>
      <c r="AE29" s="557"/>
      <c r="AF29" s="557"/>
      <c r="AG29" s="557"/>
      <c r="AH29" s="565"/>
      <c r="AI29" s="565"/>
      <c r="AJ29" s="559"/>
    </row>
    <row r="30" spans="1:36" s="136" customFormat="1" ht="54.6" customHeight="1" x14ac:dyDescent="0.25">
      <c r="A30" s="135"/>
      <c r="B30" s="552" t="s">
        <v>392</v>
      </c>
      <c r="C30" s="538" t="s">
        <v>393</v>
      </c>
      <c r="D30" s="577" t="s">
        <v>360</v>
      </c>
      <c r="E30" s="577" t="s">
        <v>192</v>
      </c>
      <c r="F30" s="538" t="s">
        <v>394</v>
      </c>
      <c r="G30" s="538" t="s">
        <v>194</v>
      </c>
      <c r="H30" s="538" t="s">
        <v>79</v>
      </c>
      <c r="I30" s="538" t="s">
        <v>79</v>
      </c>
      <c r="J30" s="139" t="s">
        <v>362</v>
      </c>
      <c r="K30" s="139" t="s">
        <v>363</v>
      </c>
      <c r="L30" s="139" t="s">
        <v>327</v>
      </c>
      <c r="M30" s="133">
        <v>8</v>
      </c>
      <c r="N30" s="538" t="s">
        <v>197</v>
      </c>
      <c r="O30" s="538" t="s">
        <v>209</v>
      </c>
      <c r="P30" s="544" t="s">
        <v>198</v>
      </c>
      <c r="Q30" s="544" t="s">
        <v>199</v>
      </c>
      <c r="R30" s="544" t="s">
        <v>85</v>
      </c>
      <c r="S30" s="544" t="s">
        <v>144</v>
      </c>
      <c r="T30" s="543">
        <f>U30</f>
        <v>680000</v>
      </c>
      <c r="U30" s="554">
        <f>V30</f>
        <v>680000</v>
      </c>
      <c r="V30" s="554">
        <v>680000</v>
      </c>
      <c r="W30" s="554">
        <v>0</v>
      </c>
      <c r="X30" s="554">
        <v>0</v>
      </c>
      <c r="Y30" s="554">
        <v>0</v>
      </c>
      <c r="Z30" s="554">
        <v>0</v>
      </c>
      <c r="AA30" s="556">
        <v>0</v>
      </c>
      <c r="AB30" s="554">
        <v>120000</v>
      </c>
      <c r="AC30" s="556" t="s">
        <v>86</v>
      </c>
      <c r="AD30" s="556">
        <v>0</v>
      </c>
      <c r="AE30" s="556">
        <f>V30</f>
        <v>680000</v>
      </c>
      <c r="AF30" s="556">
        <v>0</v>
      </c>
      <c r="AG30" s="556"/>
      <c r="AH30" s="564" t="s">
        <v>382</v>
      </c>
      <c r="AI30" s="564" t="s">
        <v>383</v>
      </c>
      <c r="AJ30" s="574"/>
    </row>
    <row r="31" spans="1:36" s="136" customFormat="1" ht="54.6" customHeight="1" thickBot="1" x14ac:dyDescent="0.3">
      <c r="A31" s="135"/>
      <c r="B31" s="553"/>
      <c r="C31" s="523"/>
      <c r="D31" s="578"/>
      <c r="E31" s="578"/>
      <c r="F31" s="523"/>
      <c r="G31" s="523"/>
      <c r="H31" s="523"/>
      <c r="I31" s="523"/>
      <c r="J31" s="141" t="s">
        <v>365</v>
      </c>
      <c r="K31" s="141" t="s">
        <v>366</v>
      </c>
      <c r="L31" s="141" t="s">
        <v>367</v>
      </c>
      <c r="M31" s="131">
        <v>8</v>
      </c>
      <c r="N31" s="523"/>
      <c r="O31" s="523"/>
      <c r="P31" s="534"/>
      <c r="Q31" s="534"/>
      <c r="R31" s="534"/>
      <c r="S31" s="534"/>
      <c r="T31" s="532"/>
      <c r="U31" s="555"/>
      <c r="V31" s="555"/>
      <c r="W31" s="555"/>
      <c r="X31" s="555"/>
      <c r="Y31" s="555"/>
      <c r="Z31" s="555"/>
      <c r="AA31" s="557"/>
      <c r="AB31" s="555"/>
      <c r="AC31" s="557"/>
      <c r="AD31" s="557"/>
      <c r="AE31" s="557"/>
      <c r="AF31" s="557"/>
      <c r="AG31" s="557"/>
      <c r="AH31" s="565"/>
      <c r="AI31" s="565"/>
      <c r="AJ31" s="559"/>
    </row>
    <row r="32" spans="1:36" s="136" customFormat="1" ht="47.45" customHeight="1" x14ac:dyDescent="0.25">
      <c r="A32" s="135"/>
      <c r="B32" s="552" t="s">
        <v>395</v>
      </c>
      <c r="C32" s="538" t="s">
        <v>396</v>
      </c>
      <c r="D32" s="577" t="s">
        <v>360</v>
      </c>
      <c r="E32" s="577" t="s">
        <v>192</v>
      </c>
      <c r="F32" s="538" t="s">
        <v>397</v>
      </c>
      <c r="G32" s="538" t="s">
        <v>194</v>
      </c>
      <c r="H32" s="538" t="s">
        <v>79</v>
      </c>
      <c r="I32" s="538" t="s">
        <v>79</v>
      </c>
      <c r="J32" s="139" t="s">
        <v>362</v>
      </c>
      <c r="K32" s="139" t="s">
        <v>363</v>
      </c>
      <c r="L32" s="139" t="s">
        <v>327</v>
      </c>
      <c r="M32" s="133">
        <v>40</v>
      </c>
      <c r="N32" s="538" t="s">
        <v>197</v>
      </c>
      <c r="O32" s="538" t="s">
        <v>209</v>
      </c>
      <c r="P32" s="544" t="s">
        <v>198</v>
      </c>
      <c r="Q32" s="544" t="s">
        <v>199</v>
      </c>
      <c r="R32" s="544" t="s">
        <v>85</v>
      </c>
      <c r="S32" s="544" t="s">
        <v>144</v>
      </c>
      <c r="T32" s="543">
        <f>U32</f>
        <v>2550000</v>
      </c>
      <c r="U32" s="554">
        <f>V32</f>
        <v>2550000</v>
      </c>
      <c r="V32" s="554">
        <v>2550000</v>
      </c>
      <c r="W32" s="554">
        <v>0</v>
      </c>
      <c r="X32" s="554">
        <v>0</v>
      </c>
      <c r="Y32" s="554">
        <v>0</v>
      </c>
      <c r="Z32" s="554">
        <v>0</v>
      </c>
      <c r="AA32" s="556">
        <v>0</v>
      </c>
      <c r="AB32" s="554">
        <v>450000</v>
      </c>
      <c r="AC32" s="556" t="s">
        <v>86</v>
      </c>
      <c r="AD32" s="556">
        <v>0</v>
      </c>
      <c r="AE32" s="556">
        <f>V32</f>
        <v>2550000</v>
      </c>
      <c r="AF32" s="556">
        <v>0</v>
      </c>
      <c r="AG32" s="556"/>
      <c r="AH32" s="564" t="s">
        <v>383</v>
      </c>
      <c r="AI32" s="564" t="s">
        <v>398</v>
      </c>
      <c r="AJ32" s="574"/>
    </row>
    <row r="33" spans="1:36" s="136" customFormat="1" ht="47.45" customHeight="1" thickBot="1" x14ac:dyDescent="0.3">
      <c r="A33" s="135"/>
      <c r="B33" s="553"/>
      <c r="C33" s="523"/>
      <c r="D33" s="578"/>
      <c r="E33" s="578"/>
      <c r="F33" s="523"/>
      <c r="G33" s="523"/>
      <c r="H33" s="523"/>
      <c r="I33" s="523"/>
      <c r="J33" s="141" t="s">
        <v>365</v>
      </c>
      <c r="K33" s="141" t="s">
        <v>366</v>
      </c>
      <c r="L33" s="141" t="s">
        <v>367</v>
      </c>
      <c r="M33" s="130">
        <v>40</v>
      </c>
      <c r="N33" s="523"/>
      <c r="O33" s="523"/>
      <c r="P33" s="534"/>
      <c r="Q33" s="534"/>
      <c r="R33" s="534"/>
      <c r="S33" s="534"/>
      <c r="T33" s="532"/>
      <c r="U33" s="555"/>
      <c r="V33" s="555"/>
      <c r="W33" s="555"/>
      <c r="X33" s="555"/>
      <c r="Y33" s="555"/>
      <c r="Z33" s="555"/>
      <c r="AA33" s="557"/>
      <c r="AB33" s="555"/>
      <c r="AC33" s="557"/>
      <c r="AD33" s="557"/>
      <c r="AE33" s="557"/>
      <c r="AF33" s="557"/>
      <c r="AG33" s="557"/>
      <c r="AH33" s="565"/>
      <c r="AI33" s="565"/>
      <c r="AJ33" s="559"/>
    </row>
    <row r="34" spans="1:36" s="136" customFormat="1" ht="47.45" customHeight="1" x14ac:dyDescent="0.25">
      <c r="A34" s="135"/>
      <c r="B34" s="552" t="s">
        <v>399</v>
      </c>
      <c r="C34" s="538" t="s">
        <v>400</v>
      </c>
      <c r="D34" s="577" t="s">
        <v>360</v>
      </c>
      <c r="E34" s="577" t="s">
        <v>192</v>
      </c>
      <c r="F34" s="538" t="s">
        <v>401</v>
      </c>
      <c r="G34" s="538" t="s">
        <v>194</v>
      </c>
      <c r="H34" s="538" t="s">
        <v>79</v>
      </c>
      <c r="I34" s="538" t="s">
        <v>79</v>
      </c>
      <c r="J34" s="139" t="s">
        <v>362</v>
      </c>
      <c r="K34" s="139" t="s">
        <v>363</v>
      </c>
      <c r="L34" s="139" t="s">
        <v>327</v>
      </c>
      <c r="M34" s="133">
        <v>20</v>
      </c>
      <c r="N34" s="538" t="s">
        <v>197</v>
      </c>
      <c r="O34" s="538" t="s">
        <v>114</v>
      </c>
      <c r="P34" s="544" t="s">
        <v>198</v>
      </c>
      <c r="Q34" s="544" t="s">
        <v>199</v>
      </c>
      <c r="R34" s="544" t="s">
        <v>85</v>
      </c>
      <c r="S34" s="544" t="s">
        <v>144</v>
      </c>
      <c r="T34" s="543">
        <f>U34</f>
        <v>250000</v>
      </c>
      <c r="U34" s="554">
        <f>V34</f>
        <v>250000</v>
      </c>
      <c r="V34" s="554">
        <v>250000</v>
      </c>
      <c r="W34" s="554">
        <v>0</v>
      </c>
      <c r="X34" s="554">
        <v>0</v>
      </c>
      <c r="Y34" s="554">
        <v>0</v>
      </c>
      <c r="Z34" s="554">
        <v>0</v>
      </c>
      <c r="AA34" s="556">
        <v>0</v>
      </c>
      <c r="AB34" s="554">
        <v>44117.65</v>
      </c>
      <c r="AC34" s="556" t="s">
        <v>86</v>
      </c>
      <c r="AD34" s="556">
        <v>0</v>
      </c>
      <c r="AE34" s="556">
        <f>V34</f>
        <v>250000</v>
      </c>
      <c r="AF34" s="556">
        <v>0</v>
      </c>
      <c r="AG34" s="556"/>
      <c r="AH34" s="564" t="s">
        <v>402</v>
      </c>
      <c r="AI34" s="564" t="s">
        <v>403</v>
      </c>
      <c r="AJ34" s="574"/>
    </row>
    <row r="35" spans="1:36" s="136" customFormat="1" ht="47.45" customHeight="1" thickBot="1" x14ac:dyDescent="0.3">
      <c r="A35" s="135"/>
      <c r="B35" s="553"/>
      <c r="C35" s="523"/>
      <c r="D35" s="578"/>
      <c r="E35" s="578"/>
      <c r="F35" s="523"/>
      <c r="G35" s="523"/>
      <c r="H35" s="523"/>
      <c r="I35" s="523"/>
      <c r="J35" s="141" t="s">
        <v>365</v>
      </c>
      <c r="K35" s="141" t="s">
        <v>366</v>
      </c>
      <c r="L35" s="141" t="s">
        <v>367</v>
      </c>
      <c r="M35" s="130">
        <v>40</v>
      </c>
      <c r="N35" s="523"/>
      <c r="O35" s="523"/>
      <c r="P35" s="534"/>
      <c r="Q35" s="534"/>
      <c r="R35" s="534"/>
      <c r="S35" s="534"/>
      <c r="T35" s="532"/>
      <c r="U35" s="555"/>
      <c r="V35" s="555"/>
      <c r="W35" s="555"/>
      <c r="X35" s="555"/>
      <c r="Y35" s="555"/>
      <c r="Z35" s="555"/>
      <c r="AA35" s="557"/>
      <c r="AB35" s="555"/>
      <c r="AC35" s="557"/>
      <c r="AD35" s="557"/>
      <c r="AE35" s="557"/>
      <c r="AF35" s="557"/>
      <c r="AG35" s="557"/>
      <c r="AH35" s="565"/>
      <c r="AI35" s="565"/>
      <c r="AJ35" s="559"/>
    </row>
    <row r="36" spans="1:36" s="136" customFormat="1" ht="47.45" customHeight="1" x14ac:dyDescent="0.25">
      <c r="A36" s="135"/>
      <c r="B36" s="552" t="s">
        <v>404</v>
      </c>
      <c r="C36" s="538" t="s">
        <v>405</v>
      </c>
      <c r="D36" s="577" t="s">
        <v>360</v>
      </c>
      <c r="E36" s="577" t="s">
        <v>192</v>
      </c>
      <c r="F36" s="538" t="s">
        <v>406</v>
      </c>
      <c r="G36" s="538" t="s">
        <v>194</v>
      </c>
      <c r="H36" s="538" t="s">
        <v>79</v>
      </c>
      <c r="I36" s="538" t="s">
        <v>79</v>
      </c>
      <c r="J36" s="139" t="s">
        <v>362</v>
      </c>
      <c r="K36" s="139" t="s">
        <v>363</v>
      </c>
      <c r="L36" s="139" t="s">
        <v>327</v>
      </c>
      <c r="M36" s="133">
        <v>15</v>
      </c>
      <c r="N36" s="538" t="s">
        <v>197</v>
      </c>
      <c r="O36" s="538" t="s">
        <v>114</v>
      </c>
      <c r="P36" s="544" t="s">
        <v>198</v>
      </c>
      <c r="Q36" s="544" t="s">
        <v>199</v>
      </c>
      <c r="R36" s="544" t="s">
        <v>85</v>
      </c>
      <c r="S36" s="544" t="s">
        <v>144</v>
      </c>
      <c r="T36" s="543">
        <f>U36</f>
        <v>200000</v>
      </c>
      <c r="U36" s="554">
        <f>V36</f>
        <v>200000</v>
      </c>
      <c r="V36" s="554">
        <v>200000</v>
      </c>
      <c r="W36" s="554">
        <v>0</v>
      </c>
      <c r="X36" s="554">
        <v>0</v>
      </c>
      <c r="Y36" s="554">
        <v>0</v>
      </c>
      <c r="Z36" s="554">
        <v>0</v>
      </c>
      <c r="AA36" s="556">
        <v>0</v>
      </c>
      <c r="AB36" s="554">
        <v>35294.120000000003</v>
      </c>
      <c r="AC36" s="556" t="s">
        <v>86</v>
      </c>
      <c r="AD36" s="556">
        <v>0</v>
      </c>
      <c r="AE36" s="556">
        <f>V36</f>
        <v>200000</v>
      </c>
      <c r="AF36" s="556">
        <v>0</v>
      </c>
      <c r="AG36" s="556"/>
      <c r="AH36" s="564" t="s">
        <v>402</v>
      </c>
      <c r="AI36" s="564" t="s">
        <v>403</v>
      </c>
      <c r="AJ36" s="574"/>
    </row>
    <row r="37" spans="1:36" s="136" customFormat="1" ht="47.45" customHeight="1" thickBot="1" x14ac:dyDescent="0.3">
      <c r="A37" s="135"/>
      <c r="B37" s="553"/>
      <c r="C37" s="523"/>
      <c r="D37" s="578"/>
      <c r="E37" s="578"/>
      <c r="F37" s="523"/>
      <c r="G37" s="523"/>
      <c r="H37" s="523"/>
      <c r="I37" s="523"/>
      <c r="J37" s="141" t="s">
        <v>365</v>
      </c>
      <c r="K37" s="141" t="s">
        <v>366</v>
      </c>
      <c r="L37" s="141" t="s">
        <v>367</v>
      </c>
      <c r="M37" s="130">
        <v>17</v>
      </c>
      <c r="N37" s="523"/>
      <c r="O37" s="523"/>
      <c r="P37" s="534"/>
      <c r="Q37" s="534"/>
      <c r="R37" s="534"/>
      <c r="S37" s="534"/>
      <c r="T37" s="532"/>
      <c r="U37" s="555"/>
      <c r="V37" s="555"/>
      <c r="W37" s="555"/>
      <c r="X37" s="555"/>
      <c r="Y37" s="555"/>
      <c r="Z37" s="555"/>
      <c r="AA37" s="557"/>
      <c r="AB37" s="555"/>
      <c r="AC37" s="557"/>
      <c r="AD37" s="557"/>
      <c r="AE37" s="557"/>
      <c r="AF37" s="557"/>
      <c r="AG37" s="557"/>
      <c r="AH37" s="565"/>
      <c r="AI37" s="565"/>
      <c r="AJ37" s="559"/>
    </row>
    <row r="38" spans="1:36" s="136" customFormat="1" ht="47.45" customHeight="1" x14ac:dyDescent="0.25">
      <c r="A38" s="135"/>
      <c r="B38" s="552" t="s">
        <v>407</v>
      </c>
      <c r="C38" s="538" t="s">
        <v>408</v>
      </c>
      <c r="D38" s="577" t="s">
        <v>360</v>
      </c>
      <c r="E38" s="577" t="s">
        <v>192</v>
      </c>
      <c r="F38" s="538" t="s">
        <v>409</v>
      </c>
      <c r="G38" s="538" t="s">
        <v>194</v>
      </c>
      <c r="H38" s="538" t="s">
        <v>79</v>
      </c>
      <c r="I38" s="538" t="s">
        <v>79</v>
      </c>
      <c r="J38" s="139" t="s">
        <v>362</v>
      </c>
      <c r="K38" s="139" t="s">
        <v>363</v>
      </c>
      <c r="L38" s="139" t="s">
        <v>327</v>
      </c>
      <c r="M38" s="133">
        <v>8</v>
      </c>
      <c r="N38" s="538" t="s">
        <v>197</v>
      </c>
      <c r="O38" s="538" t="s">
        <v>114</v>
      </c>
      <c r="P38" s="544" t="s">
        <v>198</v>
      </c>
      <c r="Q38" s="544" t="s">
        <v>199</v>
      </c>
      <c r="R38" s="544" t="s">
        <v>85</v>
      </c>
      <c r="S38" s="544" t="s">
        <v>144</v>
      </c>
      <c r="T38" s="543">
        <f>U38</f>
        <v>250000</v>
      </c>
      <c r="U38" s="554">
        <f>V38</f>
        <v>250000</v>
      </c>
      <c r="V38" s="554">
        <v>250000</v>
      </c>
      <c r="W38" s="554">
        <v>0</v>
      </c>
      <c r="X38" s="554">
        <v>0</v>
      </c>
      <c r="Y38" s="554">
        <v>0</v>
      </c>
      <c r="Z38" s="554">
        <v>0</v>
      </c>
      <c r="AA38" s="556">
        <v>0</v>
      </c>
      <c r="AB38" s="554">
        <v>44117.65</v>
      </c>
      <c r="AC38" s="556" t="s">
        <v>86</v>
      </c>
      <c r="AD38" s="556">
        <v>0</v>
      </c>
      <c r="AE38" s="556">
        <f>V38</f>
        <v>250000</v>
      </c>
      <c r="AF38" s="556">
        <v>0</v>
      </c>
      <c r="AG38" s="556"/>
      <c r="AH38" s="564" t="s">
        <v>398</v>
      </c>
      <c r="AI38" s="564" t="s">
        <v>410</v>
      </c>
      <c r="AJ38" s="574"/>
    </row>
    <row r="39" spans="1:36" s="136" customFormat="1" ht="47.45" customHeight="1" thickBot="1" x14ac:dyDescent="0.3">
      <c r="A39" s="135"/>
      <c r="B39" s="553"/>
      <c r="C39" s="523"/>
      <c r="D39" s="578"/>
      <c r="E39" s="578"/>
      <c r="F39" s="523"/>
      <c r="G39" s="523"/>
      <c r="H39" s="523"/>
      <c r="I39" s="523"/>
      <c r="J39" s="141" t="s">
        <v>365</v>
      </c>
      <c r="K39" s="141" t="s">
        <v>366</v>
      </c>
      <c r="L39" s="141" t="s">
        <v>367</v>
      </c>
      <c r="M39" s="131">
        <v>8</v>
      </c>
      <c r="N39" s="523"/>
      <c r="O39" s="523"/>
      <c r="P39" s="534"/>
      <c r="Q39" s="534"/>
      <c r="R39" s="534"/>
      <c r="S39" s="534"/>
      <c r="T39" s="532"/>
      <c r="U39" s="555"/>
      <c r="V39" s="555"/>
      <c r="W39" s="555"/>
      <c r="X39" s="555"/>
      <c r="Y39" s="555"/>
      <c r="Z39" s="555"/>
      <c r="AA39" s="557"/>
      <c r="AB39" s="555"/>
      <c r="AC39" s="557"/>
      <c r="AD39" s="557"/>
      <c r="AE39" s="557"/>
      <c r="AF39" s="557"/>
      <c r="AG39" s="557"/>
      <c r="AH39" s="565"/>
      <c r="AI39" s="565"/>
      <c r="AJ39" s="559"/>
    </row>
    <row r="40" spans="1:36" s="136" customFormat="1" ht="47.45" customHeight="1" x14ac:dyDescent="0.25">
      <c r="A40" s="135"/>
      <c r="B40" s="560" t="s">
        <v>411</v>
      </c>
      <c r="C40" s="562" t="s">
        <v>412</v>
      </c>
      <c r="D40" s="577" t="s">
        <v>360</v>
      </c>
      <c r="E40" s="577" t="s">
        <v>192</v>
      </c>
      <c r="F40" s="562" t="s">
        <v>413</v>
      </c>
      <c r="G40" s="538" t="s">
        <v>194</v>
      </c>
      <c r="H40" s="538" t="s">
        <v>79</v>
      </c>
      <c r="I40" s="538" t="s">
        <v>79</v>
      </c>
      <c r="J40" s="137" t="s">
        <v>414</v>
      </c>
      <c r="K40" s="137" t="s">
        <v>415</v>
      </c>
      <c r="L40" s="137" t="s">
        <v>327</v>
      </c>
      <c r="M40" s="133">
        <v>12</v>
      </c>
      <c r="N40" s="577" t="s">
        <v>197</v>
      </c>
      <c r="O40" s="577" t="s">
        <v>130</v>
      </c>
      <c r="P40" s="581" t="s">
        <v>198</v>
      </c>
      <c r="Q40" s="581" t="s">
        <v>199</v>
      </c>
      <c r="R40" s="581" t="s">
        <v>85</v>
      </c>
      <c r="S40" s="581" t="s">
        <v>144</v>
      </c>
      <c r="T40" s="585">
        <f>U40</f>
        <v>1275000</v>
      </c>
      <c r="U40" s="572">
        <f>V40</f>
        <v>1275000</v>
      </c>
      <c r="V40" s="572">
        <v>1275000</v>
      </c>
      <c r="W40" s="572">
        <v>0</v>
      </c>
      <c r="X40" s="572">
        <v>0</v>
      </c>
      <c r="Y40" s="572">
        <v>0</v>
      </c>
      <c r="Z40" s="572">
        <v>0</v>
      </c>
      <c r="AA40" s="566">
        <v>0</v>
      </c>
      <c r="AB40" s="572">
        <v>225000</v>
      </c>
      <c r="AC40" s="556" t="s">
        <v>86</v>
      </c>
      <c r="AD40" s="566">
        <v>0</v>
      </c>
      <c r="AE40" s="566">
        <f>V40</f>
        <v>1275000</v>
      </c>
      <c r="AF40" s="566">
        <v>0</v>
      </c>
      <c r="AG40" s="566"/>
      <c r="AH40" s="568" t="s">
        <v>364</v>
      </c>
      <c r="AI40" s="568" t="s">
        <v>378</v>
      </c>
      <c r="AJ40" s="570"/>
    </row>
    <row r="41" spans="1:36" s="136" customFormat="1" ht="47.45" customHeight="1" thickBot="1" x14ac:dyDescent="0.3">
      <c r="A41" s="135"/>
      <c r="B41" s="561"/>
      <c r="C41" s="563"/>
      <c r="D41" s="578"/>
      <c r="E41" s="578"/>
      <c r="F41" s="563"/>
      <c r="G41" s="523"/>
      <c r="H41" s="523"/>
      <c r="I41" s="523"/>
      <c r="J41" s="138" t="s">
        <v>416</v>
      </c>
      <c r="K41" s="138" t="s">
        <v>417</v>
      </c>
      <c r="L41" s="138" t="s">
        <v>367</v>
      </c>
      <c r="M41" s="131">
        <v>15</v>
      </c>
      <c r="N41" s="578"/>
      <c r="O41" s="578"/>
      <c r="P41" s="582"/>
      <c r="Q41" s="582"/>
      <c r="R41" s="582"/>
      <c r="S41" s="582"/>
      <c r="T41" s="586"/>
      <c r="U41" s="573"/>
      <c r="V41" s="573"/>
      <c r="W41" s="573"/>
      <c r="X41" s="573"/>
      <c r="Y41" s="573"/>
      <c r="Z41" s="573"/>
      <c r="AA41" s="567"/>
      <c r="AB41" s="573"/>
      <c r="AC41" s="557"/>
      <c r="AD41" s="567"/>
      <c r="AE41" s="567"/>
      <c r="AF41" s="567"/>
      <c r="AG41" s="567"/>
      <c r="AH41" s="569"/>
      <c r="AI41" s="569"/>
      <c r="AJ41" s="571"/>
    </row>
    <row r="42" spans="1:36" s="136" customFormat="1" ht="47.45" customHeight="1" x14ac:dyDescent="0.25">
      <c r="A42" s="135"/>
      <c r="B42" s="560" t="s">
        <v>418</v>
      </c>
      <c r="C42" s="562" t="s">
        <v>419</v>
      </c>
      <c r="D42" s="577" t="s">
        <v>360</v>
      </c>
      <c r="E42" s="577" t="s">
        <v>192</v>
      </c>
      <c r="F42" s="562" t="s">
        <v>420</v>
      </c>
      <c r="G42" s="538" t="s">
        <v>194</v>
      </c>
      <c r="H42" s="538" t="s">
        <v>79</v>
      </c>
      <c r="I42" s="538" t="s">
        <v>79</v>
      </c>
      <c r="J42" s="137" t="s">
        <v>414</v>
      </c>
      <c r="K42" s="137" t="s">
        <v>415</v>
      </c>
      <c r="L42" s="137" t="s">
        <v>327</v>
      </c>
      <c r="M42" s="133">
        <v>10</v>
      </c>
      <c r="N42" s="538" t="s">
        <v>197</v>
      </c>
      <c r="O42" s="538" t="s">
        <v>105</v>
      </c>
      <c r="P42" s="544" t="s">
        <v>198</v>
      </c>
      <c r="Q42" s="544" t="s">
        <v>199</v>
      </c>
      <c r="R42" s="544" t="s">
        <v>85</v>
      </c>
      <c r="S42" s="544" t="s">
        <v>144</v>
      </c>
      <c r="T42" s="585">
        <f>U42</f>
        <v>100000</v>
      </c>
      <c r="U42" s="572">
        <f>V42</f>
        <v>100000</v>
      </c>
      <c r="V42" s="572">
        <v>100000</v>
      </c>
      <c r="W42" s="572">
        <v>0</v>
      </c>
      <c r="X42" s="572">
        <v>0</v>
      </c>
      <c r="Y42" s="572">
        <v>0</v>
      </c>
      <c r="Z42" s="572">
        <v>0</v>
      </c>
      <c r="AA42" s="566">
        <v>0</v>
      </c>
      <c r="AB42" s="572">
        <v>17648</v>
      </c>
      <c r="AC42" s="556" t="s">
        <v>86</v>
      </c>
      <c r="AD42" s="566">
        <v>0</v>
      </c>
      <c r="AE42" s="566">
        <f>V42</f>
        <v>100000</v>
      </c>
      <c r="AF42" s="566">
        <v>0</v>
      </c>
      <c r="AG42" s="566"/>
      <c r="AH42" s="568" t="s">
        <v>421</v>
      </c>
      <c r="AI42" s="568" t="s">
        <v>357</v>
      </c>
      <c r="AJ42" s="570"/>
    </row>
    <row r="43" spans="1:36" s="136" customFormat="1" ht="47.45" customHeight="1" thickBot="1" x14ac:dyDescent="0.3">
      <c r="A43" s="135"/>
      <c r="B43" s="561"/>
      <c r="C43" s="563"/>
      <c r="D43" s="578"/>
      <c r="E43" s="578"/>
      <c r="F43" s="563"/>
      <c r="G43" s="523"/>
      <c r="H43" s="523"/>
      <c r="I43" s="523"/>
      <c r="J43" s="138" t="s">
        <v>416</v>
      </c>
      <c r="K43" s="138" t="s">
        <v>417</v>
      </c>
      <c r="L43" s="138" t="s">
        <v>367</v>
      </c>
      <c r="M43" s="131">
        <v>20</v>
      </c>
      <c r="N43" s="523"/>
      <c r="O43" s="523"/>
      <c r="P43" s="534"/>
      <c r="Q43" s="534"/>
      <c r="R43" s="534"/>
      <c r="S43" s="534"/>
      <c r="T43" s="586"/>
      <c r="U43" s="573"/>
      <c r="V43" s="573"/>
      <c r="W43" s="573"/>
      <c r="X43" s="573"/>
      <c r="Y43" s="573"/>
      <c r="Z43" s="573"/>
      <c r="AA43" s="567"/>
      <c r="AB43" s="573"/>
      <c r="AC43" s="557"/>
      <c r="AD43" s="567"/>
      <c r="AE43" s="567"/>
      <c r="AF43" s="567"/>
      <c r="AG43" s="567"/>
      <c r="AH43" s="569"/>
      <c r="AI43" s="569"/>
      <c r="AJ43" s="571"/>
    </row>
    <row r="44" spans="1:36" s="136" customFormat="1" ht="47.45" customHeight="1" x14ac:dyDescent="0.25">
      <c r="A44" s="135"/>
      <c r="B44" s="560" t="s">
        <v>422</v>
      </c>
      <c r="C44" s="562" t="s">
        <v>423</v>
      </c>
      <c r="D44" s="587" t="s">
        <v>360</v>
      </c>
      <c r="E44" s="587" t="s">
        <v>192</v>
      </c>
      <c r="F44" s="562" t="s">
        <v>424</v>
      </c>
      <c r="G44" s="562" t="s">
        <v>194</v>
      </c>
      <c r="H44" s="562" t="s">
        <v>79</v>
      </c>
      <c r="I44" s="562" t="s">
        <v>79</v>
      </c>
      <c r="J44" s="137" t="s">
        <v>414</v>
      </c>
      <c r="K44" s="137" t="s">
        <v>415</v>
      </c>
      <c r="L44" s="137" t="s">
        <v>327</v>
      </c>
      <c r="M44" s="133">
        <v>80</v>
      </c>
      <c r="N44" s="562" t="s">
        <v>197</v>
      </c>
      <c r="O44" s="562" t="s">
        <v>105</v>
      </c>
      <c r="P44" s="544" t="s">
        <v>198</v>
      </c>
      <c r="Q44" s="544" t="s">
        <v>199</v>
      </c>
      <c r="R44" s="544" t="s">
        <v>85</v>
      </c>
      <c r="S44" s="544" t="s">
        <v>144</v>
      </c>
      <c r="T44" s="585">
        <f>U44</f>
        <v>400000</v>
      </c>
      <c r="U44" s="572">
        <f>V44</f>
        <v>400000</v>
      </c>
      <c r="V44" s="572">
        <v>400000</v>
      </c>
      <c r="W44" s="572">
        <v>0</v>
      </c>
      <c r="X44" s="572">
        <v>0</v>
      </c>
      <c r="Y44" s="572">
        <v>0</v>
      </c>
      <c r="Z44" s="572">
        <v>0</v>
      </c>
      <c r="AA44" s="566">
        <v>0</v>
      </c>
      <c r="AB44" s="572">
        <v>70589</v>
      </c>
      <c r="AC44" s="566" t="s">
        <v>86</v>
      </c>
      <c r="AD44" s="566">
        <v>0</v>
      </c>
      <c r="AE44" s="566">
        <f>V44</f>
        <v>400000</v>
      </c>
      <c r="AF44" s="566">
        <v>0</v>
      </c>
      <c r="AG44" s="566"/>
      <c r="AH44" s="568" t="s">
        <v>425</v>
      </c>
      <c r="AI44" s="568" t="s">
        <v>383</v>
      </c>
      <c r="AJ44" s="570"/>
    </row>
    <row r="45" spans="1:36" s="136" customFormat="1" ht="47.45" customHeight="1" thickBot="1" x14ac:dyDescent="0.3">
      <c r="A45" s="135"/>
      <c r="B45" s="561"/>
      <c r="C45" s="563"/>
      <c r="D45" s="588"/>
      <c r="E45" s="588"/>
      <c r="F45" s="563"/>
      <c r="G45" s="563"/>
      <c r="H45" s="563"/>
      <c r="I45" s="563"/>
      <c r="J45" s="138" t="s">
        <v>416</v>
      </c>
      <c r="K45" s="138" t="s">
        <v>417</v>
      </c>
      <c r="L45" s="138" t="s">
        <v>367</v>
      </c>
      <c r="M45" s="131">
        <v>300</v>
      </c>
      <c r="N45" s="563"/>
      <c r="O45" s="563"/>
      <c r="P45" s="534"/>
      <c r="Q45" s="534"/>
      <c r="R45" s="534"/>
      <c r="S45" s="534"/>
      <c r="T45" s="586"/>
      <c r="U45" s="573"/>
      <c r="V45" s="573"/>
      <c r="W45" s="573"/>
      <c r="X45" s="573"/>
      <c r="Y45" s="573"/>
      <c r="Z45" s="573"/>
      <c r="AA45" s="567"/>
      <c r="AB45" s="573"/>
      <c r="AC45" s="567"/>
      <c r="AD45" s="567"/>
      <c r="AE45" s="567"/>
      <c r="AF45" s="567"/>
      <c r="AG45" s="567"/>
      <c r="AH45" s="569"/>
      <c r="AI45" s="569"/>
      <c r="AJ45" s="571"/>
    </row>
    <row r="46" spans="1:36" s="136" customFormat="1" ht="47.45" customHeight="1" x14ac:dyDescent="0.25">
      <c r="A46" s="135"/>
      <c r="B46" s="560" t="s">
        <v>426</v>
      </c>
      <c r="C46" s="562" t="s">
        <v>427</v>
      </c>
      <c r="D46" s="587" t="s">
        <v>360</v>
      </c>
      <c r="E46" s="587" t="s">
        <v>192</v>
      </c>
      <c r="F46" s="562" t="s">
        <v>428</v>
      </c>
      <c r="G46" s="562" t="s">
        <v>194</v>
      </c>
      <c r="H46" s="562" t="s">
        <v>79</v>
      </c>
      <c r="I46" s="562" t="s">
        <v>79</v>
      </c>
      <c r="J46" s="137" t="s">
        <v>414</v>
      </c>
      <c r="K46" s="137" t="s">
        <v>415</v>
      </c>
      <c r="L46" s="137" t="s">
        <v>327</v>
      </c>
      <c r="M46" s="133">
        <v>20</v>
      </c>
      <c r="N46" s="562" t="s">
        <v>197</v>
      </c>
      <c r="O46" s="562" t="s">
        <v>209</v>
      </c>
      <c r="P46" s="544" t="s">
        <v>198</v>
      </c>
      <c r="Q46" s="544" t="s">
        <v>199</v>
      </c>
      <c r="R46" s="544" t="s">
        <v>85</v>
      </c>
      <c r="S46" s="544" t="s">
        <v>144</v>
      </c>
      <c r="T46" s="585">
        <f>U46</f>
        <v>722500</v>
      </c>
      <c r="U46" s="572">
        <f>V46</f>
        <v>722500</v>
      </c>
      <c r="V46" s="572">
        <v>722500</v>
      </c>
      <c r="W46" s="572">
        <v>0</v>
      </c>
      <c r="X46" s="572">
        <v>0</v>
      </c>
      <c r="Y46" s="572">
        <v>0</v>
      </c>
      <c r="Z46" s="572">
        <v>0</v>
      </c>
      <c r="AA46" s="566">
        <v>0</v>
      </c>
      <c r="AB46" s="572">
        <v>127500</v>
      </c>
      <c r="AC46" s="566" t="s">
        <v>86</v>
      </c>
      <c r="AD46" s="566">
        <v>0</v>
      </c>
      <c r="AE46" s="566">
        <f>V46</f>
        <v>722500</v>
      </c>
      <c r="AF46" s="566">
        <v>0</v>
      </c>
      <c r="AG46" s="566"/>
      <c r="AH46" s="568" t="s">
        <v>364</v>
      </c>
      <c r="AI46" s="568" t="s">
        <v>374</v>
      </c>
      <c r="AJ46" s="570"/>
    </row>
    <row r="47" spans="1:36" s="136" customFormat="1" ht="47.45" customHeight="1" thickBot="1" x14ac:dyDescent="0.3">
      <c r="A47" s="135"/>
      <c r="B47" s="561"/>
      <c r="C47" s="563"/>
      <c r="D47" s="588"/>
      <c r="E47" s="588"/>
      <c r="F47" s="563"/>
      <c r="G47" s="563"/>
      <c r="H47" s="563"/>
      <c r="I47" s="563"/>
      <c r="J47" s="138" t="s">
        <v>416</v>
      </c>
      <c r="K47" s="138" t="s">
        <v>417</v>
      </c>
      <c r="L47" s="138" t="s">
        <v>367</v>
      </c>
      <c r="M47" s="131">
        <v>200</v>
      </c>
      <c r="N47" s="563"/>
      <c r="O47" s="563"/>
      <c r="P47" s="534"/>
      <c r="Q47" s="534"/>
      <c r="R47" s="534"/>
      <c r="S47" s="534"/>
      <c r="T47" s="586"/>
      <c r="U47" s="573"/>
      <c r="V47" s="573"/>
      <c r="W47" s="573"/>
      <c r="X47" s="573"/>
      <c r="Y47" s="573"/>
      <c r="Z47" s="573"/>
      <c r="AA47" s="567"/>
      <c r="AB47" s="573"/>
      <c r="AC47" s="567"/>
      <c r="AD47" s="567"/>
      <c r="AE47" s="567"/>
      <c r="AF47" s="567"/>
      <c r="AG47" s="567"/>
      <c r="AH47" s="569"/>
      <c r="AI47" s="569"/>
      <c r="AJ47" s="571"/>
    </row>
    <row r="48" spans="1:36" s="136" customFormat="1" ht="47.45" customHeight="1" x14ac:dyDescent="0.25">
      <c r="A48" s="135"/>
      <c r="B48" s="560" t="s">
        <v>429</v>
      </c>
      <c r="C48" s="562" t="s">
        <v>430</v>
      </c>
      <c r="D48" s="587" t="s">
        <v>360</v>
      </c>
      <c r="E48" s="587" t="s">
        <v>192</v>
      </c>
      <c r="F48" s="562" t="s">
        <v>431</v>
      </c>
      <c r="G48" s="562" t="s">
        <v>432</v>
      </c>
      <c r="H48" s="562" t="s">
        <v>79</v>
      </c>
      <c r="I48" s="562" t="s">
        <v>79</v>
      </c>
      <c r="J48" s="137" t="s">
        <v>433</v>
      </c>
      <c r="K48" s="137" t="s">
        <v>434</v>
      </c>
      <c r="L48" s="137" t="s">
        <v>367</v>
      </c>
      <c r="M48" s="133">
        <v>80</v>
      </c>
      <c r="N48" s="562" t="s">
        <v>197</v>
      </c>
      <c r="O48" s="562" t="s">
        <v>209</v>
      </c>
      <c r="P48" s="544" t="s">
        <v>198</v>
      </c>
      <c r="Q48" s="544" t="s">
        <v>199</v>
      </c>
      <c r="R48" s="544" t="s">
        <v>85</v>
      </c>
      <c r="S48" s="544" t="s">
        <v>144</v>
      </c>
      <c r="T48" s="585">
        <f>U48</f>
        <v>8273192</v>
      </c>
      <c r="U48" s="572">
        <f>V48</f>
        <v>8273192</v>
      </c>
      <c r="V48" s="572">
        <v>8273192</v>
      </c>
      <c r="W48" s="572">
        <v>0</v>
      </c>
      <c r="X48" s="572">
        <v>0</v>
      </c>
      <c r="Y48" s="572">
        <v>0</v>
      </c>
      <c r="Z48" s="572">
        <v>0</v>
      </c>
      <c r="AA48" s="566">
        <v>0</v>
      </c>
      <c r="AB48" s="572">
        <v>3979299</v>
      </c>
      <c r="AC48" s="566" t="s">
        <v>86</v>
      </c>
      <c r="AD48" s="566">
        <v>0</v>
      </c>
      <c r="AE48" s="566">
        <f>V48</f>
        <v>8273192</v>
      </c>
      <c r="AF48" s="566">
        <v>0</v>
      </c>
      <c r="AG48" s="566"/>
      <c r="AH48" s="568" t="s">
        <v>421</v>
      </c>
      <c r="AI48" s="568" t="s">
        <v>357</v>
      </c>
      <c r="AJ48" s="570"/>
    </row>
    <row r="49" spans="1:36" s="136" customFormat="1" ht="47.45" customHeight="1" thickBot="1" x14ac:dyDescent="0.3">
      <c r="A49" s="135"/>
      <c r="B49" s="561"/>
      <c r="C49" s="563"/>
      <c r="D49" s="588"/>
      <c r="E49" s="588"/>
      <c r="F49" s="563"/>
      <c r="G49" s="563"/>
      <c r="H49" s="563"/>
      <c r="I49" s="563"/>
      <c r="J49" s="138" t="s">
        <v>435</v>
      </c>
      <c r="K49" s="138" t="s">
        <v>436</v>
      </c>
      <c r="L49" s="138" t="s">
        <v>202</v>
      </c>
      <c r="M49" s="131">
        <v>80</v>
      </c>
      <c r="N49" s="563"/>
      <c r="O49" s="563"/>
      <c r="P49" s="534"/>
      <c r="Q49" s="534"/>
      <c r="R49" s="534"/>
      <c r="S49" s="534"/>
      <c r="T49" s="586"/>
      <c r="U49" s="573"/>
      <c r="V49" s="573"/>
      <c r="W49" s="573"/>
      <c r="X49" s="573"/>
      <c r="Y49" s="573"/>
      <c r="Z49" s="573"/>
      <c r="AA49" s="567"/>
      <c r="AB49" s="573"/>
      <c r="AC49" s="567"/>
      <c r="AD49" s="567"/>
      <c r="AE49" s="567"/>
      <c r="AF49" s="567"/>
      <c r="AG49" s="567"/>
      <c r="AH49" s="569"/>
      <c r="AI49" s="569"/>
      <c r="AJ49" s="571"/>
    </row>
    <row r="50" spans="1:36" s="136" customFormat="1" ht="47.45" customHeight="1" x14ac:dyDescent="0.25">
      <c r="A50" s="135"/>
      <c r="B50" s="560" t="s">
        <v>437</v>
      </c>
      <c r="C50" s="562" t="s">
        <v>438</v>
      </c>
      <c r="D50" s="587" t="s">
        <v>360</v>
      </c>
      <c r="E50" s="587" t="s">
        <v>192</v>
      </c>
      <c r="F50" s="562" t="s">
        <v>439</v>
      </c>
      <c r="G50" s="562" t="s">
        <v>432</v>
      </c>
      <c r="H50" s="562" t="s">
        <v>79</v>
      </c>
      <c r="I50" s="562" t="s">
        <v>79</v>
      </c>
      <c r="J50" s="137" t="s">
        <v>433</v>
      </c>
      <c r="K50" s="137" t="s">
        <v>434</v>
      </c>
      <c r="L50" s="137" t="s">
        <v>367</v>
      </c>
      <c r="M50" s="133">
        <v>127</v>
      </c>
      <c r="N50" s="562" t="s">
        <v>197</v>
      </c>
      <c r="O50" s="562" t="s">
        <v>114</v>
      </c>
      <c r="P50" s="544" t="s">
        <v>198</v>
      </c>
      <c r="Q50" s="544" t="s">
        <v>199</v>
      </c>
      <c r="R50" s="544" t="s">
        <v>85</v>
      </c>
      <c r="S50" s="544" t="s">
        <v>144</v>
      </c>
      <c r="T50" s="585">
        <f>U50</f>
        <v>3550000</v>
      </c>
      <c r="U50" s="572">
        <f>V50</f>
        <v>3550000</v>
      </c>
      <c r="V50" s="572">
        <v>3550000</v>
      </c>
      <c r="W50" s="572">
        <v>0</v>
      </c>
      <c r="X50" s="572">
        <v>0</v>
      </c>
      <c r="Y50" s="572">
        <v>0</v>
      </c>
      <c r="Z50" s="572">
        <v>0</v>
      </c>
      <c r="AA50" s="566">
        <v>0</v>
      </c>
      <c r="AB50" s="572">
        <v>626470.59</v>
      </c>
      <c r="AC50" s="566" t="s">
        <v>86</v>
      </c>
      <c r="AD50" s="566">
        <v>0</v>
      </c>
      <c r="AE50" s="566">
        <f>V50</f>
        <v>3550000</v>
      </c>
      <c r="AF50" s="566">
        <v>0</v>
      </c>
      <c r="AG50" s="566"/>
      <c r="AH50" s="568" t="s">
        <v>378</v>
      </c>
      <c r="AI50" s="568" t="s">
        <v>374</v>
      </c>
      <c r="AJ50" s="570"/>
    </row>
    <row r="51" spans="1:36" s="136" customFormat="1" ht="47.45" customHeight="1" thickBot="1" x14ac:dyDescent="0.3">
      <c r="A51" s="135"/>
      <c r="B51" s="561"/>
      <c r="C51" s="563"/>
      <c r="D51" s="588"/>
      <c r="E51" s="588"/>
      <c r="F51" s="563"/>
      <c r="G51" s="563"/>
      <c r="H51" s="563"/>
      <c r="I51" s="563"/>
      <c r="J51" s="138" t="s">
        <v>435</v>
      </c>
      <c r="K51" s="138" t="s">
        <v>436</v>
      </c>
      <c r="L51" s="138" t="s">
        <v>202</v>
      </c>
      <c r="M51" s="131">
        <v>140</v>
      </c>
      <c r="N51" s="563"/>
      <c r="O51" s="563"/>
      <c r="P51" s="534"/>
      <c r="Q51" s="534"/>
      <c r="R51" s="534"/>
      <c r="S51" s="534"/>
      <c r="T51" s="586"/>
      <c r="U51" s="573"/>
      <c r="V51" s="573"/>
      <c r="W51" s="573"/>
      <c r="X51" s="573"/>
      <c r="Y51" s="573"/>
      <c r="Z51" s="573"/>
      <c r="AA51" s="567"/>
      <c r="AB51" s="573"/>
      <c r="AC51" s="567"/>
      <c r="AD51" s="567"/>
      <c r="AE51" s="567"/>
      <c r="AF51" s="567"/>
      <c r="AG51" s="567"/>
      <c r="AH51" s="569"/>
      <c r="AI51" s="569"/>
      <c r="AJ51" s="571"/>
    </row>
    <row r="52" spans="1:36" s="136" customFormat="1" ht="47.45" customHeight="1" x14ac:dyDescent="0.25">
      <c r="A52" s="135"/>
      <c r="B52" s="560" t="s">
        <v>440</v>
      </c>
      <c r="C52" s="562" t="s">
        <v>441</v>
      </c>
      <c r="D52" s="587" t="s">
        <v>360</v>
      </c>
      <c r="E52" s="587" t="s">
        <v>192</v>
      </c>
      <c r="F52" s="562" t="s">
        <v>442</v>
      </c>
      <c r="G52" s="562" t="s">
        <v>432</v>
      </c>
      <c r="H52" s="562" t="s">
        <v>79</v>
      </c>
      <c r="I52" s="562" t="s">
        <v>79</v>
      </c>
      <c r="J52" s="137" t="s">
        <v>433</v>
      </c>
      <c r="K52" s="137" t="s">
        <v>434</v>
      </c>
      <c r="L52" s="137" t="s">
        <v>367</v>
      </c>
      <c r="M52" s="133">
        <v>40</v>
      </c>
      <c r="N52" s="562" t="s">
        <v>197</v>
      </c>
      <c r="O52" s="562" t="s">
        <v>105</v>
      </c>
      <c r="P52" s="544" t="s">
        <v>198</v>
      </c>
      <c r="Q52" s="544" t="s">
        <v>199</v>
      </c>
      <c r="R52" s="544" t="s">
        <v>85</v>
      </c>
      <c r="S52" s="544" t="s">
        <v>144</v>
      </c>
      <c r="T52" s="585">
        <f>U52</f>
        <v>2437500</v>
      </c>
      <c r="U52" s="572">
        <f>V52</f>
        <v>2437500</v>
      </c>
      <c r="V52" s="572">
        <v>2437500</v>
      </c>
      <c r="W52" s="572">
        <v>0</v>
      </c>
      <c r="X52" s="572">
        <v>0</v>
      </c>
      <c r="Y52" s="572">
        <v>0</v>
      </c>
      <c r="Z52" s="572">
        <v>0</v>
      </c>
      <c r="AA52" s="566">
        <v>0</v>
      </c>
      <c r="AB52" s="572">
        <v>430148</v>
      </c>
      <c r="AC52" s="566" t="s">
        <v>86</v>
      </c>
      <c r="AD52" s="566">
        <v>0</v>
      </c>
      <c r="AE52" s="566">
        <f>V52</f>
        <v>2437500</v>
      </c>
      <c r="AF52" s="566">
        <v>0</v>
      </c>
      <c r="AG52" s="566"/>
      <c r="AH52" s="568" t="s">
        <v>402</v>
      </c>
      <c r="AI52" s="568" t="s">
        <v>403</v>
      </c>
      <c r="AJ52" s="570"/>
    </row>
    <row r="53" spans="1:36" s="136" customFormat="1" ht="47.45" customHeight="1" thickBot="1" x14ac:dyDescent="0.3">
      <c r="A53" s="135"/>
      <c r="B53" s="561"/>
      <c r="C53" s="563"/>
      <c r="D53" s="588"/>
      <c r="E53" s="588"/>
      <c r="F53" s="563"/>
      <c r="G53" s="563"/>
      <c r="H53" s="563"/>
      <c r="I53" s="563"/>
      <c r="J53" s="138" t="s">
        <v>435</v>
      </c>
      <c r="K53" s="138" t="s">
        <v>436</v>
      </c>
      <c r="L53" s="138" t="s">
        <v>202</v>
      </c>
      <c r="M53" s="131">
        <v>40</v>
      </c>
      <c r="N53" s="563"/>
      <c r="O53" s="563"/>
      <c r="P53" s="534"/>
      <c r="Q53" s="534"/>
      <c r="R53" s="534"/>
      <c r="S53" s="534"/>
      <c r="T53" s="586"/>
      <c r="U53" s="573"/>
      <c r="V53" s="573"/>
      <c r="W53" s="573"/>
      <c r="X53" s="573"/>
      <c r="Y53" s="573"/>
      <c r="Z53" s="573"/>
      <c r="AA53" s="567"/>
      <c r="AB53" s="573"/>
      <c r="AC53" s="567"/>
      <c r="AD53" s="567"/>
      <c r="AE53" s="567"/>
      <c r="AF53" s="567"/>
      <c r="AG53" s="567"/>
      <c r="AH53" s="569"/>
      <c r="AI53" s="569"/>
      <c r="AJ53" s="571"/>
    </row>
    <row r="54" spans="1:36" x14ac:dyDescent="0.25">
      <c r="A54" s="1"/>
      <c r="B54" s="8" t="s">
        <v>23</v>
      </c>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9"/>
      <c r="B55" s="9" t="s">
        <v>73</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4"/>
      <c r="B56" s="9" t="s">
        <v>74</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s="144" customFormat="1" x14ac:dyDescent="0.25">
      <c r="A57" s="143"/>
      <c r="B57" s="1" t="s">
        <v>443</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284" t="s">
        <v>24</v>
      </c>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row>
  </sheetData>
  <mergeCells count="762">
    <mergeCell ref="AG52:AG53"/>
    <mergeCell ref="AH52:AH53"/>
    <mergeCell ref="AI52:AI53"/>
    <mergeCell ref="AJ52:AJ53"/>
    <mergeCell ref="B60:AJ60"/>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A59F-FE7A-4936-B03A-059631B3D5C0}">
  <dimension ref="A1:AJ43"/>
  <sheetViews>
    <sheetView tabSelected="1" topLeftCell="A4" zoomScale="85" zoomScaleNormal="85" workbookViewId="0">
      <selection activeCell="G10" sqref="G10:G11"/>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705"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591" t="s">
        <v>40</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143"/>
    </row>
    <row r="2" spans="1:36" x14ac:dyDescent="0.25">
      <c r="A2" s="143"/>
      <c r="B2" s="143"/>
      <c r="C2" s="143"/>
      <c r="D2" s="143"/>
      <c r="E2" s="143"/>
      <c r="F2" s="592"/>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593" t="s">
        <v>0</v>
      </c>
      <c r="C3" s="593" t="s">
        <v>1</v>
      </c>
      <c r="D3" s="593" t="s">
        <v>28</v>
      </c>
      <c r="E3" s="593" t="s">
        <v>29</v>
      </c>
      <c r="F3" s="593" t="s">
        <v>30</v>
      </c>
      <c r="G3" s="593" t="s">
        <v>3</v>
      </c>
      <c r="H3" s="593" t="s">
        <v>4</v>
      </c>
      <c r="I3" s="593" t="s">
        <v>5</v>
      </c>
      <c r="J3" s="594" t="s">
        <v>6</v>
      </c>
      <c r="K3" s="594"/>
      <c r="L3" s="594"/>
      <c r="M3" s="594"/>
      <c r="N3" s="595" t="s">
        <v>47</v>
      </c>
      <c r="O3" s="593" t="s">
        <v>31</v>
      </c>
      <c r="P3" s="596" t="s">
        <v>42</v>
      </c>
      <c r="Q3" s="596" t="s">
        <v>32</v>
      </c>
      <c r="R3" s="596" t="s">
        <v>37</v>
      </c>
      <c r="S3" s="596" t="s">
        <v>33</v>
      </c>
      <c r="T3" s="593" t="s">
        <v>55</v>
      </c>
      <c r="U3" s="593" t="s">
        <v>57</v>
      </c>
      <c r="V3" s="594" t="s">
        <v>59</v>
      </c>
      <c r="W3" s="594"/>
      <c r="X3" s="594"/>
      <c r="Y3" s="594"/>
      <c r="Z3" s="594"/>
      <c r="AA3" s="594"/>
      <c r="AB3" s="593" t="s">
        <v>69</v>
      </c>
      <c r="AC3" s="597" t="s">
        <v>75</v>
      </c>
      <c r="AD3" s="598" t="s">
        <v>232</v>
      </c>
      <c r="AE3" s="599"/>
      <c r="AF3" s="600"/>
      <c r="AG3" s="595" t="s">
        <v>27</v>
      </c>
      <c r="AH3" s="595" t="s">
        <v>36</v>
      </c>
      <c r="AI3" s="593" t="s">
        <v>34</v>
      </c>
      <c r="AJ3" s="595" t="s">
        <v>35</v>
      </c>
    </row>
    <row r="4" spans="1:36" ht="168.95" customHeight="1" x14ac:dyDescent="0.25">
      <c r="A4" s="143"/>
      <c r="B4" s="593"/>
      <c r="C4" s="593"/>
      <c r="D4" s="593"/>
      <c r="E4" s="593"/>
      <c r="F4" s="593"/>
      <c r="G4" s="593"/>
      <c r="H4" s="593"/>
      <c r="I4" s="593"/>
      <c r="J4" s="601" t="s">
        <v>7</v>
      </c>
      <c r="K4" s="601" t="s">
        <v>8</v>
      </c>
      <c r="L4" s="601" t="s">
        <v>9</v>
      </c>
      <c r="M4" s="602" t="s">
        <v>10</v>
      </c>
      <c r="N4" s="603"/>
      <c r="O4" s="593"/>
      <c r="P4" s="596"/>
      <c r="Q4" s="596"/>
      <c r="R4" s="596"/>
      <c r="S4" s="596"/>
      <c r="T4" s="593"/>
      <c r="U4" s="593"/>
      <c r="V4" s="601" t="s">
        <v>61</v>
      </c>
      <c r="W4" s="601" t="s">
        <v>62</v>
      </c>
      <c r="X4" s="601" t="s">
        <v>15</v>
      </c>
      <c r="Y4" s="601" t="s">
        <v>63</v>
      </c>
      <c r="Z4" s="601" t="s">
        <v>60</v>
      </c>
      <c r="AA4" s="601" t="s">
        <v>25</v>
      </c>
      <c r="AB4" s="593"/>
      <c r="AC4" s="604"/>
      <c r="AD4" s="601" t="s">
        <v>16</v>
      </c>
      <c r="AE4" s="601" t="s">
        <v>17</v>
      </c>
      <c r="AF4" s="601" t="s">
        <v>26</v>
      </c>
      <c r="AG4" s="603"/>
      <c r="AH4" s="603"/>
      <c r="AI4" s="593"/>
      <c r="AJ4" s="603"/>
    </row>
    <row r="5" spans="1:36" ht="15.75" thickBot="1" x14ac:dyDescent="0.3">
      <c r="A5" s="143"/>
      <c r="B5" s="605">
        <v>1</v>
      </c>
      <c r="C5" s="605">
        <v>2</v>
      </c>
      <c r="D5" s="605">
        <v>3</v>
      </c>
      <c r="E5" s="605">
        <v>4</v>
      </c>
      <c r="F5" s="606">
        <v>5</v>
      </c>
      <c r="G5" s="605">
        <v>6</v>
      </c>
      <c r="H5" s="605">
        <v>7</v>
      </c>
      <c r="I5" s="605">
        <v>8</v>
      </c>
      <c r="J5" s="605">
        <v>9</v>
      </c>
      <c r="K5" s="605">
        <v>10</v>
      </c>
      <c r="L5" s="605">
        <v>11</v>
      </c>
      <c r="M5" s="605">
        <v>12</v>
      </c>
      <c r="N5" s="605">
        <v>13</v>
      </c>
      <c r="O5" s="605">
        <v>14</v>
      </c>
      <c r="P5" s="605">
        <v>15</v>
      </c>
      <c r="Q5" s="605">
        <v>16</v>
      </c>
      <c r="R5" s="605">
        <v>17</v>
      </c>
      <c r="S5" s="607">
        <v>18</v>
      </c>
      <c r="T5" s="605">
        <v>19</v>
      </c>
      <c r="U5" s="605">
        <v>20</v>
      </c>
      <c r="V5" s="605">
        <v>21</v>
      </c>
      <c r="W5" s="605">
        <v>22</v>
      </c>
      <c r="X5" s="605">
        <v>23</v>
      </c>
      <c r="Y5" s="605">
        <v>24</v>
      </c>
      <c r="Z5" s="605">
        <v>25</v>
      </c>
      <c r="AA5" s="605">
        <v>26</v>
      </c>
      <c r="AB5" s="605">
        <v>27</v>
      </c>
      <c r="AC5" s="605">
        <v>28</v>
      </c>
      <c r="AD5" s="605">
        <v>29</v>
      </c>
      <c r="AE5" s="605">
        <v>30</v>
      </c>
      <c r="AF5" s="605">
        <v>31</v>
      </c>
      <c r="AG5" s="605">
        <v>32</v>
      </c>
      <c r="AH5" s="605">
        <v>33</v>
      </c>
      <c r="AI5" s="605">
        <v>34</v>
      </c>
      <c r="AJ5" s="605">
        <v>35</v>
      </c>
    </row>
    <row r="6" spans="1:36" s="620" customFormat="1" ht="52.5" customHeight="1" thickBot="1" x14ac:dyDescent="0.25">
      <c r="A6" s="608"/>
      <c r="B6" s="609" t="s">
        <v>545</v>
      </c>
      <c r="C6" s="610" t="s">
        <v>546</v>
      </c>
      <c r="D6" s="610" t="s">
        <v>547</v>
      </c>
      <c r="E6" s="610" t="s">
        <v>548</v>
      </c>
      <c r="F6" s="611" t="s">
        <v>549</v>
      </c>
      <c r="G6" s="611" t="s">
        <v>550</v>
      </c>
      <c r="H6" s="611" t="s">
        <v>79</v>
      </c>
      <c r="I6" s="611" t="s">
        <v>79</v>
      </c>
      <c r="J6" s="612" t="s">
        <v>551</v>
      </c>
      <c r="K6" s="612" t="s">
        <v>552</v>
      </c>
      <c r="L6" s="613" t="s">
        <v>367</v>
      </c>
      <c r="M6" s="614" t="s">
        <v>553</v>
      </c>
      <c r="N6" s="611" t="s">
        <v>141</v>
      </c>
      <c r="O6" s="615" t="s">
        <v>114</v>
      </c>
      <c r="P6" s="611" t="s">
        <v>143</v>
      </c>
      <c r="Q6" s="611" t="s">
        <v>84</v>
      </c>
      <c r="R6" s="611" t="s">
        <v>85</v>
      </c>
      <c r="S6" s="611" t="s">
        <v>144</v>
      </c>
      <c r="T6" s="616">
        <f>U6</f>
        <v>330000</v>
      </c>
      <c r="U6" s="616">
        <f>V6</f>
        <v>330000</v>
      </c>
      <c r="V6" s="616">
        <v>330000</v>
      </c>
      <c r="W6" s="616">
        <v>0</v>
      </c>
      <c r="X6" s="616">
        <v>0</v>
      </c>
      <c r="Y6" s="616">
        <v>0</v>
      </c>
      <c r="Z6" s="616">
        <v>0</v>
      </c>
      <c r="AA6" s="616">
        <v>0</v>
      </c>
      <c r="AB6" s="617">
        <v>58236</v>
      </c>
      <c r="AC6" s="611" t="s">
        <v>86</v>
      </c>
      <c r="AD6" s="611">
        <v>0</v>
      </c>
      <c r="AE6" s="611">
        <f t="shared" ref="AE6" si="0">V6</f>
        <v>330000</v>
      </c>
      <c r="AF6" s="611">
        <v>0</v>
      </c>
      <c r="AG6" s="611">
        <v>0</v>
      </c>
      <c r="AH6" s="618" t="s">
        <v>554</v>
      </c>
      <c r="AI6" s="618" t="s">
        <v>555</v>
      </c>
      <c r="AJ6" s="619"/>
    </row>
    <row r="7" spans="1:36" s="620" customFormat="1" ht="42.6" customHeight="1" thickBot="1" x14ac:dyDescent="0.25">
      <c r="A7" s="608"/>
      <c r="B7" s="621"/>
      <c r="C7" s="622"/>
      <c r="D7" s="622"/>
      <c r="E7" s="622"/>
      <c r="F7" s="623"/>
      <c r="G7" s="623"/>
      <c r="H7" s="623"/>
      <c r="I7" s="623"/>
      <c r="J7" s="624" t="s">
        <v>556</v>
      </c>
      <c r="K7" s="624" t="s">
        <v>557</v>
      </c>
      <c r="L7" s="625" t="s">
        <v>202</v>
      </c>
      <c r="M7" s="614" t="s">
        <v>553</v>
      </c>
      <c r="N7" s="623"/>
      <c r="O7" s="626"/>
      <c r="P7" s="623"/>
      <c r="Q7" s="623"/>
      <c r="R7" s="623"/>
      <c r="S7" s="623"/>
      <c r="T7" s="627"/>
      <c r="U7" s="627"/>
      <c r="V7" s="627"/>
      <c r="W7" s="627"/>
      <c r="X7" s="627"/>
      <c r="Y7" s="627"/>
      <c r="Z7" s="627"/>
      <c r="AA7" s="627"/>
      <c r="AB7" s="628"/>
      <c r="AC7" s="623"/>
      <c r="AD7" s="623"/>
      <c r="AE7" s="623"/>
      <c r="AF7" s="623"/>
      <c r="AG7" s="623"/>
      <c r="AH7" s="629"/>
      <c r="AI7" s="629"/>
      <c r="AJ7" s="630"/>
    </row>
    <row r="8" spans="1:36" s="620" customFormat="1" ht="52.5" customHeight="1" x14ac:dyDescent="0.2">
      <c r="A8" s="608"/>
      <c r="B8" s="609" t="s">
        <v>558</v>
      </c>
      <c r="C8" s="610" t="s">
        <v>546</v>
      </c>
      <c r="D8" s="610" t="s">
        <v>547</v>
      </c>
      <c r="E8" s="610" t="s">
        <v>548</v>
      </c>
      <c r="F8" s="611" t="s">
        <v>559</v>
      </c>
      <c r="G8" s="611" t="s">
        <v>550</v>
      </c>
      <c r="H8" s="611" t="s">
        <v>79</v>
      </c>
      <c r="I8" s="611" t="s">
        <v>79</v>
      </c>
      <c r="J8" s="612" t="s">
        <v>551</v>
      </c>
      <c r="K8" s="612" t="s">
        <v>552</v>
      </c>
      <c r="L8" s="613" t="s">
        <v>367</v>
      </c>
      <c r="M8" s="631" t="s">
        <v>560</v>
      </c>
      <c r="N8" s="611" t="s">
        <v>141</v>
      </c>
      <c r="O8" s="615" t="s">
        <v>123</v>
      </c>
      <c r="P8" s="611" t="s">
        <v>143</v>
      </c>
      <c r="Q8" s="611" t="s">
        <v>84</v>
      </c>
      <c r="R8" s="611" t="s">
        <v>85</v>
      </c>
      <c r="S8" s="611" t="s">
        <v>144</v>
      </c>
      <c r="T8" s="616">
        <f>U8</f>
        <v>443700</v>
      </c>
      <c r="U8" s="616">
        <f>V8</f>
        <v>443700</v>
      </c>
      <c r="V8" s="616">
        <v>443700</v>
      </c>
      <c r="W8" s="616">
        <v>0</v>
      </c>
      <c r="X8" s="616">
        <v>0</v>
      </c>
      <c r="Y8" s="616">
        <v>0</v>
      </c>
      <c r="Z8" s="616">
        <v>0</v>
      </c>
      <c r="AA8" s="616">
        <v>0</v>
      </c>
      <c r="AB8" s="617">
        <v>78300</v>
      </c>
      <c r="AC8" s="611" t="s">
        <v>86</v>
      </c>
      <c r="AD8" s="611">
        <v>0</v>
      </c>
      <c r="AE8" s="611">
        <f t="shared" ref="AE8" si="1">V8</f>
        <v>443700</v>
      </c>
      <c r="AF8" s="611">
        <v>0</v>
      </c>
      <c r="AG8" s="611">
        <v>0</v>
      </c>
      <c r="AH8" s="618" t="s">
        <v>561</v>
      </c>
      <c r="AI8" s="618" t="s">
        <v>554</v>
      </c>
      <c r="AJ8" s="619"/>
    </row>
    <row r="9" spans="1:36" s="620" customFormat="1" ht="48.6" customHeight="1" thickBot="1" x14ac:dyDescent="0.25">
      <c r="A9" s="608"/>
      <c r="B9" s="632"/>
      <c r="C9" s="633"/>
      <c r="D9" s="633"/>
      <c r="E9" s="633"/>
      <c r="F9" s="634"/>
      <c r="G9" s="634"/>
      <c r="H9" s="634"/>
      <c r="I9" s="634"/>
      <c r="J9" s="635" t="s">
        <v>556</v>
      </c>
      <c r="K9" s="635" t="s">
        <v>557</v>
      </c>
      <c r="L9" s="636" t="s">
        <v>202</v>
      </c>
      <c r="M9" s="637" t="s">
        <v>560</v>
      </c>
      <c r="N9" s="634"/>
      <c r="O9" s="638"/>
      <c r="P9" s="634"/>
      <c r="Q9" s="634"/>
      <c r="R9" s="634"/>
      <c r="S9" s="634"/>
      <c r="T9" s="639"/>
      <c r="U9" s="639"/>
      <c r="V9" s="639"/>
      <c r="W9" s="639"/>
      <c r="X9" s="639"/>
      <c r="Y9" s="639"/>
      <c r="Z9" s="639"/>
      <c r="AA9" s="639"/>
      <c r="AB9" s="640"/>
      <c r="AC9" s="634"/>
      <c r="AD9" s="634"/>
      <c r="AE9" s="634"/>
      <c r="AF9" s="634"/>
      <c r="AG9" s="634"/>
      <c r="AH9" s="641"/>
      <c r="AI9" s="641"/>
      <c r="AJ9" s="642"/>
    </row>
    <row r="10" spans="1:36" s="620" customFormat="1" ht="52.5" customHeight="1" x14ac:dyDescent="0.2">
      <c r="A10" s="608"/>
      <c r="B10" s="609" t="s">
        <v>562</v>
      </c>
      <c r="C10" s="544" t="s">
        <v>546</v>
      </c>
      <c r="D10" s="544" t="s">
        <v>547</v>
      </c>
      <c r="E10" s="544" t="s">
        <v>548</v>
      </c>
      <c r="F10" s="643" t="s">
        <v>563</v>
      </c>
      <c r="G10" s="643" t="s">
        <v>550</v>
      </c>
      <c r="H10" s="643" t="s">
        <v>79</v>
      </c>
      <c r="I10" s="643" t="s">
        <v>79</v>
      </c>
      <c r="J10" s="644" t="s">
        <v>551</v>
      </c>
      <c r="K10" s="644" t="s">
        <v>552</v>
      </c>
      <c r="L10" s="645" t="s">
        <v>367</v>
      </c>
      <c r="M10" s="646" t="s">
        <v>564</v>
      </c>
      <c r="N10" s="643" t="s">
        <v>141</v>
      </c>
      <c r="O10" s="647" t="s">
        <v>105</v>
      </c>
      <c r="P10" s="643" t="s">
        <v>143</v>
      </c>
      <c r="Q10" s="643" t="s">
        <v>84</v>
      </c>
      <c r="R10" s="643" t="s">
        <v>85</v>
      </c>
      <c r="S10" s="643" t="s">
        <v>144</v>
      </c>
      <c r="T10" s="648">
        <f>U10</f>
        <v>500000</v>
      </c>
      <c r="U10" s="648">
        <f>V10</f>
        <v>500000</v>
      </c>
      <c r="V10" s="648">
        <v>500000</v>
      </c>
      <c r="W10" s="648">
        <v>0</v>
      </c>
      <c r="X10" s="648">
        <v>0</v>
      </c>
      <c r="Y10" s="648">
        <v>0</v>
      </c>
      <c r="Z10" s="648">
        <v>0</v>
      </c>
      <c r="AA10" s="648">
        <v>0</v>
      </c>
      <c r="AB10" s="649">
        <v>88236</v>
      </c>
      <c r="AC10" s="643" t="s">
        <v>86</v>
      </c>
      <c r="AD10" s="643">
        <v>0</v>
      </c>
      <c r="AE10" s="643">
        <f t="shared" ref="AE10" si="2">V10</f>
        <v>500000</v>
      </c>
      <c r="AF10" s="643">
        <v>0</v>
      </c>
      <c r="AG10" s="643">
        <v>0</v>
      </c>
      <c r="AH10" s="650" t="s">
        <v>565</v>
      </c>
      <c r="AI10" s="650" t="s">
        <v>566</v>
      </c>
      <c r="AJ10" s="651"/>
    </row>
    <row r="11" spans="1:36" s="620" customFormat="1" ht="41.1" customHeight="1" thickBot="1" x14ac:dyDescent="0.25">
      <c r="A11" s="608"/>
      <c r="B11" s="621"/>
      <c r="C11" s="534"/>
      <c r="D11" s="534"/>
      <c r="E11" s="534"/>
      <c r="F11" s="652"/>
      <c r="G11" s="652"/>
      <c r="H11" s="652"/>
      <c r="I11" s="652"/>
      <c r="J11" s="624" t="s">
        <v>556</v>
      </c>
      <c r="K11" s="624" t="s">
        <v>557</v>
      </c>
      <c r="L11" s="625" t="s">
        <v>202</v>
      </c>
      <c r="M11" s="653" t="s">
        <v>564</v>
      </c>
      <c r="N11" s="652"/>
      <c r="O11" s="654"/>
      <c r="P11" s="652"/>
      <c r="Q11" s="652"/>
      <c r="R11" s="652"/>
      <c r="S11" s="652"/>
      <c r="T11" s="655"/>
      <c r="U11" s="655"/>
      <c r="V11" s="655"/>
      <c r="W11" s="655"/>
      <c r="X11" s="655"/>
      <c r="Y11" s="655"/>
      <c r="Z11" s="655"/>
      <c r="AA11" s="655"/>
      <c r="AB11" s="656"/>
      <c r="AC11" s="652"/>
      <c r="AD11" s="652"/>
      <c r="AE11" s="652"/>
      <c r="AF11" s="652"/>
      <c r="AG11" s="652"/>
      <c r="AH11" s="657"/>
      <c r="AI11" s="657"/>
      <c r="AJ11" s="658"/>
    </row>
    <row r="12" spans="1:36" s="16" customFormat="1" ht="27" customHeight="1" x14ac:dyDescent="0.2">
      <c r="A12" s="589"/>
      <c r="B12" s="659" t="s">
        <v>131</v>
      </c>
      <c r="C12" s="660" t="s">
        <v>132</v>
      </c>
      <c r="D12" s="660" t="s">
        <v>133</v>
      </c>
      <c r="E12" s="661" t="s">
        <v>134</v>
      </c>
      <c r="F12" s="662" t="s">
        <v>135</v>
      </c>
      <c r="G12" s="660" t="s">
        <v>136</v>
      </c>
      <c r="H12" s="660" t="s">
        <v>79</v>
      </c>
      <c r="I12" s="660" t="s">
        <v>79</v>
      </c>
      <c r="J12" s="663" t="s">
        <v>137</v>
      </c>
      <c r="K12" s="663" t="s">
        <v>138</v>
      </c>
      <c r="L12" s="664" t="s">
        <v>139</v>
      </c>
      <c r="M12" s="665" t="s">
        <v>140</v>
      </c>
      <c r="N12" s="660" t="s">
        <v>141</v>
      </c>
      <c r="O12" s="666" t="s">
        <v>142</v>
      </c>
      <c r="P12" s="634" t="s">
        <v>143</v>
      </c>
      <c r="Q12" s="634" t="s">
        <v>84</v>
      </c>
      <c r="R12" s="634" t="s">
        <v>85</v>
      </c>
      <c r="S12" s="634" t="s">
        <v>144</v>
      </c>
      <c r="T12" s="639">
        <f>+V12+V16+V20</f>
        <v>480000</v>
      </c>
      <c r="U12" s="667">
        <f t="shared" ref="U12" si="3">V12</f>
        <v>80000</v>
      </c>
      <c r="V12" s="667">
        <v>80000</v>
      </c>
      <c r="W12" s="668">
        <v>0</v>
      </c>
      <c r="X12" s="668">
        <v>0</v>
      </c>
      <c r="Y12" s="668">
        <v>0</v>
      </c>
      <c r="Z12" s="668">
        <v>0</v>
      </c>
      <c r="AA12" s="668">
        <v>0</v>
      </c>
      <c r="AB12" s="669">
        <v>14118</v>
      </c>
      <c r="AC12" s="670" t="s">
        <v>145</v>
      </c>
      <c r="AD12" s="670">
        <v>0</v>
      </c>
      <c r="AE12" s="670">
        <f t="shared" ref="AE12" si="4">V12</f>
        <v>80000</v>
      </c>
      <c r="AF12" s="670">
        <v>0</v>
      </c>
      <c r="AG12" s="670">
        <v>0</v>
      </c>
      <c r="AH12" s="671" t="s">
        <v>146</v>
      </c>
      <c r="AI12" s="671" t="s">
        <v>147</v>
      </c>
      <c r="AJ12" s="672">
        <v>45306</v>
      </c>
    </row>
    <row r="13" spans="1:36" s="16" customFormat="1" ht="19.5" customHeight="1" x14ac:dyDescent="0.2">
      <c r="A13" s="590"/>
      <c r="B13" s="659"/>
      <c r="C13" s="660"/>
      <c r="D13" s="660"/>
      <c r="E13" s="661"/>
      <c r="F13" s="673"/>
      <c r="G13" s="660"/>
      <c r="H13" s="660"/>
      <c r="I13" s="660"/>
      <c r="J13" s="674" t="s">
        <v>148</v>
      </c>
      <c r="K13" s="674" t="s">
        <v>149</v>
      </c>
      <c r="L13" s="675" t="s">
        <v>150</v>
      </c>
      <c r="M13" s="675" t="s">
        <v>151</v>
      </c>
      <c r="N13" s="660"/>
      <c r="O13" s="676"/>
      <c r="P13" s="634"/>
      <c r="Q13" s="634"/>
      <c r="R13" s="634"/>
      <c r="S13" s="634"/>
      <c r="T13" s="639"/>
      <c r="U13" s="677"/>
      <c r="V13" s="677"/>
      <c r="W13" s="678"/>
      <c r="X13" s="678"/>
      <c r="Y13" s="678"/>
      <c r="Z13" s="678"/>
      <c r="AA13" s="678"/>
      <c r="AB13" s="669"/>
      <c r="AC13" s="679"/>
      <c r="AD13" s="679"/>
      <c r="AE13" s="679"/>
      <c r="AF13" s="679"/>
      <c r="AG13" s="679"/>
      <c r="AH13" s="680"/>
      <c r="AI13" s="680"/>
      <c r="AJ13" s="681"/>
    </row>
    <row r="14" spans="1:36" s="16" customFormat="1" ht="27.95" customHeight="1" x14ac:dyDescent="0.2">
      <c r="A14" s="590"/>
      <c r="B14" s="659"/>
      <c r="C14" s="660"/>
      <c r="D14" s="660"/>
      <c r="E14" s="661"/>
      <c r="F14" s="673"/>
      <c r="G14" s="660"/>
      <c r="H14" s="660"/>
      <c r="I14" s="660"/>
      <c r="J14" s="674" t="s">
        <v>152</v>
      </c>
      <c r="K14" s="674" t="s">
        <v>153</v>
      </c>
      <c r="L14" s="675" t="s">
        <v>139</v>
      </c>
      <c r="M14" s="682" t="s">
        <v>140</v>
      </c>
      <c r="N14" s="660"/>
      <c r="O14" s="676"/>
      <c r="P14" s="634"/>
      <c r="Q14" s="634"/>
      <c r="R14" s="634"/>
      <c r="S14" s="634"/>
      <c r="T14" s="639"/>
      <c r="U14" s="677"/>
      <c r="V14" s="677"/>
      <c r="W14" s="678"/>
      <c r="X14" s="678"/>
      <c r="Y14" s="678"/>
      <c r="Z14" s="678"/>
      <c r="AA14" s="678"/>
      <c r="AB14" s="669"/>
      <c r="AC14" s="679"/>
      <c r="AD14" s="679"/>
      <c r="AE14" s="679"/>
      <c r="AF14" s="679"/>
      <c r="AG14" s="679"/>
      <c r="AH14" s="680"/>
      <c r="AI14" s="680"/>
      <c r="AJ14" s="681"/>
    </row>
    <row r="15" spans="1:36" s="16" customFormat="1" ht="33.950000000000003" customHeight="1" x14ac:dyDescent="0.2">
      <c r="A15" s="590"/>
      <c r="B15" s="659"/>
      <c r="C15" s="660"/>
      <c r="D15" s="660"/>
      <c r="E15" s="661"/>
      <c r="F15" s="673"/>
      <c r="G15" s="660"/>
      <c r="H15" s="662"/>
      <c r="I15" s="662"/>
      <c r="J15" s="674" t="s">
        <v>154</v>
      </c>
      <c r="K15" s="674" t="s">
        <v>155</v>
      </c>
      <c r="L15" s="675" t="s">
        <v>156</v>
      </c>
      <c r="M15" s="675" t="s">
        <v>157</v>
      </c>
      <c r="N15" s="662"/>
      <c r="O15" s="676"/>
      <c r="P15" s="670"/>
      <c r="Q15" s="670"/>
      <c r="R15" s="670"/>
      <c r="S15" s="670"/>
      <c r="T15" s="639"/>
      <c r="U15" s="677"/>
      <c r="V15" s="677"/>
      <c r="W15" s="678"/>
      <c r="X15" s="678"/>
      <c r="Y15" s="678"/>
      <c r="Z15" s="678"/>
      <c r="AA15" s="678"/>
      <c r="AB15" s="683"/>
      <c r="AC15" s="679"/>
      <c r="AD15" s="679"/>
      <c r="AE15" s="679"/>
      <c r="AF15" s="679"/>
      <c r="AG15" s="679"/>
      <c r="AH15" s="680"/>
      <c r="AI15" s="680"/>
      <c r="AJ15" s="681"/>
    </row>
    <row r="16" spans="1:36" s="16" customFormat="1" ht="27" customHeight="1" x14ac:dyDescent="0.2">
      <c r="A16" s="590"/>
      <c r="B16" s="659"/>
      <c r="C16" s="660"/>
      <c r="D16" s="660"/>
      <c r="E16" s="661"/>
      <c r="F16" s="673" t="s">
        <v>158</v>
      </c>
      <c r="G16" s="660"/>
      <c r="H16" s="684" t="s">
        <v>79</v>
      </c>
      <c r="I16" s="684" t="s">
        <v>79</v>
      </c>
      <c r="J16" s="674" t="s">
        <v>137</v>
      </c>
      <c r="K16" s="674" t="s">
        <v>138</v>
      </c>
      <c r="L16" s="675" t="s">
        <v>139</v>
      </c>
      <c r="M16" s="682" t="s">
        <v>159</v>
      </c>
      <c r="N16" s="684" t="s">
        <v>141</v>
      </c>
      <c r="O16" s="676" t="s">
        <v>160</v>
      </c>
      <c r="P16" s="685" t="s">
        <v>143</v>
      </c>
      <c r="Q16" s="685" t="s">
        <v>84</v>
      </c>
      <c r="R16" s="685" t="s">
        <v>85</v>
      </c>
      <c r="S16" s="685" t="s">
        <v>144</v>
      </c>
      <c r="T16" s="639"/>
      <c r="U16" s="677">
        <f>V16</f>
        <v>125000</v>
      </c>
      <c r="V16" s="677">
        <v>125000</v>
      </c>
      <c r="W16" s="678">
        <v>0</v>
      </c>
      <c r="X16" s="678">
        <v>0</v>
      </c>
      <c r="Y16" s="678">
        <v>0</v>
      </c>
      <c r="Z16" s="678">
        <v>0</v>
      </c>
      <c r="AA16" s="678">
        <v>0</v>
      </c>
      <c r="AB16" s="686">
        <v>22059</v>
      </c>
      <c r="AC16" s="679" t="s">
        <v>145</v>
      </c>
      <c r="AD16" s="679">
        <v>0</v>
      </c>
      <c r="AE16" s="679">
        <f t="shared" ref="AE16" si="5">V16</f>
        <v>125000</v>
      </c>
      <c r="AF16" s="679">
        <v>0</v>
      </c>
      <c r="AG16" s="679">
        <v>0</v>
      </c>
      <c r="AH16" s="680"/>
      <c r="AI16" s="680"/>
      <c r="AJ16" s="681"/>
    </row>
    <row r="17" spans="1:36" s="16" customFormat="1" ht="21.6" customHeight="1" x14ac:dyDescent="0.2">
      <c r="A17" s="590"/>
      <c r="B17" s="659"/>
      <c r="C17" s="660"/>
      <c r="D17" s="660"/>
      <c r="E17" s="661"/>
      <c r="F17" s="673"/>
      <c r="G17" s="660"/>
      <c r="H17" s="660"/>
      <c r="I17" s="660"/>
      <c r="J17" s="674" t="s">
        <v>148</v>
      </c>
      <c r="K17" s="674" t="s">
        <v>149</v>
      </c>
      <c r="L17" s="675" t="s">
        <v>150</v>
      </c>
      <c r="M17" s="682" t="s">
        <v>161</v>
      </c>
      <c r="N17" s="660"/>
      <c r="O17" s="676"/>
      <c r="P17" s="634"/>
      <c r="Q17" s="634"/>
      <c r="R17" s="634"/>
      <c r="S17" s="634"/>
      <c r="T17" s="639"/>
      <c r="U17" s="677"/>
      <c r="V17" s="677"/>
      <c r="W17" s="678"/>
      <c r="X17" s="678"/>
      <c r="Y17" s="678"/>
      <c r="Z17" s="678"/>
      <c r="AA17" s="678"/>
      <c r="AB17" s="669"/>
      <c r="AC17" s="679"/>
      <c r="AD17" s="679"/>
      <c r="AE17" s="679"/>
      <c r="AF17" s="679"/>
      <c r="AG17" s="679"/>
      <c r="AH17" s="680"/>
      <c r="AI17" s="680"/>
      <c r="AJ17" s="681"/>
    </row>
    <row r="18" spans="1:36" s="16" customFormat="1" ht="24.6" customHeight="1" x14ac:dyDescent="0.2">
      <c r="A18" s="590"/>
      <c r="B18" s="659"/>
      <c r="C18" s="660"/>
      <c r="D18" s="660"/>
      <c r="E18" s="661"/>
      <c r="F18" s="673"/>
      <c r="G18" s="660"/>
      <c r="H18" s="660"/>
      <c r="I18" s="660"/>
      <c r="J18" s="674" t="s">
        <v>152</v>
      </c>
      <c r="K18" s="674" t="s">
        <v>153</v>
      </c>
      <c r="L18" s="675" t="s">
        <v>139</v>
      </c>
      <c r="M18" s="682" t="s">
        <v>159</v>
      </c>
      <c r="N18" s="660"/>
      <c r="O18" s="676"/>
      <c r="P18" s="634"/>
      <c r="Q18" s="634"/>
      <c r="R18" s="634"/>
      <c r="S18" s="634"/>
      <c r="T18" s="639"/>
      <c r="U18" s="677"/>
      <c r="V18" s="677"/>
      <c r="W18" s="678"/>
      <c r="X18" s="678"/>
      <c r="Y18" s="678"/>
      <c r="Z18" s="678"/>
      <c r="AA18" s="678"/>
      <c r="AB18" s="669"/>
      <c r="AC18" s="679"/>
      <c r="AD18" s="679"/>
      <c r="AE18" s="679"/>
      <c r="AF18" s="679"/>
      <c r="AG18" s="679"/>
      <c r="AH18" s="680"/>
      <c r="AI18" s="680"/>
      <c r="AJ18" s="681"/>
    </row>
    <row r="19" spans="1:36" s="16" customFormat="1" ht="34.5" customHeight="1" x14ac:dyDescent="0.2">
      <c r="A19" s="590"/>
      <c r="B19" s="659"/>
      <c r="C19" s="660"/>
      <c r="D19" s="660"/>
      <c r="E19" s="661"/>
      <c r="F19" s="673"/>
      <c r="G19" s="660"/>
      <c r="H19" s="662"/>
      <c r="I19" s="662"/>
      <c r="J19" s="674" t="s">
        <v>154</v>
      </c>
      <c r="K19" s="674" t="s">
        <v>155</v>
      </c>
      <c r="L19" s="675" t="s">
        <v>156</v>
      </c>
      <c r="M19" s="675" t="s">
        <v>162</v>
      </c>
      <c r="N19" s="662"/>
      <c r="O19" s="676"/>
      <c r="P19" s="670"/>
      <c r="Q19" s="670"/>
      <c r="R19" s="670"/>
      <c r="S19" s="670"/>
      <c r="T19" s="639"/>
      <c r="U19" s="677"/>
      <c r="V19" s="677"/>
      <c r="W19" s="678"/>
      <c r="X19" s="678"/>
      <c r="Y19" s="678"/>
      <c r="Z19" s="678"/>
      <c r="AA19" s="678"/>
      <c r="AB19" s="683"/>
      <c r="AC19" s="679"/>
      <c r="AD19" s="679"/>
      <c r="AE19" s="679"/>
      <c r="AF19" s="679"/>
      <c r="AG19" s="679"/>
      <c r="AH19" s="680"/>
      <c r="AI19" s="680"/>
      <c r="AJ19" s="681"/>
    </row>
    <row r="20" spans="1:36" s="16" customFormat="1" ht="28.5" customHeight="1" x14ac:dyDescent="0.2">
      <c r="A20" s="590"/>
      <c r="B20" s="659"/>
      <c r="C20" s="660"/>
      <c r="D20" s="660"/>
      <c r="E20" s="661"/>
      <c r="F20" s="673" t="s">
        <v>163</v>
      </c>
      <c r="G20" s="660"/>
      <c r="H20" s="684" t="s">
        <v>79</v>
      </c>
      <c r="I20" s="684" t="s">
        <v>79</v>
      </c>
      <c r="J20" s="674" t="s">
        <v>137</v>
      </c>
      <c r="K20" s="674" t="s">
        <v>138</v>
      </c>
      <c r="L20" s="675" t="s">
        <v>139</v>
      </c>
      <c r="M20" s="682" t="s">
        <v>164</v>
      </c>
      <c r="N20" s="684" t="s">
        <v>141</v>
      </c>
      <c r="O20" s="676" t="s">
        <v>160</v>
      </c>
      <c r="P20" s="685" t="s">
        <v>143</v>
      </c>
      <c r="Q20" s="685" t="s">
        <v>84</v>
      </c>
      <c r="R20" s="685" t="s">
        <v>85</v>
      </c>
      <c r="S20" s="685" t="s">
        <v>144</v>
      </c>
      <c r="T20" s="639"/>
      <c r="U20" s="677">
        <f>V20</f>
        <v>275000</v>
      </c>
      <c r="V20" s="677">
        <v>275000</v>
      </c>
      <c r="W20" s="678">
        <v>0</v>
      </c>
      <c r="X20" s="678">
        <v>0</v>
      </c>
      <c r="Y20" s="678">
        <v>0</v>
      </c>
      <c r="Z20" s="678">
        <v>0</v>
      </c>
      <c r="AA20" s="678">
        <v>0</v>
      </c>
      <c r="AB20" s="686">
        <v>48530</v>
      </c>
      <c r="AC20" s="679" t="s">
        <v>145</v>
      </c>
      <c r="AD20" s="679">
        <v>0</v>
      </c>
      <c r="AE20" s="679">
        <f t="shared" ref="AE20" si="6">V20</f>
        <v>275000</v>
      </c>
      <c r="AF20" s="679">
        <v>0</v>
      </c>
      <c r="AG20" s="679">
        <v>0</v>
      </c>
      <c r="AH20" s="680"/>
      <c r="AI20" s="680"/>
      <c r="AJ20" s="681"/>
    </row>
    <row r="21" spans="1:36" s="16" customFormat="1" ht="21" customHeight="1" x14ac:dyDescent="0.2">
      <c r="A21" s="590"/>
      <c r="B21" s="659"/>
      <c r="C21" s="660"/>
      <c r="D21" s="660"/>
      <c r="E21" s="661"/>
      <c r="F21" s="673"/>
      <c r="G21" s="660"/>
      <c r="H21" s="660"/>
      <c r="I21" s="660"/>
      <c r="J21" s="674" t="s">
        <v>148</v>
      </c>
      <c r="K21" s="674" t="s">
        <v>149</v>
      </c>
      <c r="L21" s="675" t="s">
        <v>150</v>
      </c>
      <c r="M21" s="682" t="s">
        <v>165</v>
      </c>
      <c r="N21" s="660"/>
      <c r="O21" s="676"/>
      <c r="P21" s="634"/>
      <c r="Q21" s="634"/>
      <c r="R21" s="634"/>
      <c r="S21" s="634"/>
      <c r="T21" s="639"/>
      <c r="U21" s="677"/>
      <c r="V21" s="677"/>
      <c r="W21" s="678"/>
      <c r="X21" s="678"/>
      <c r="Y21" s="678"/>
      <c r="Z21" s="678"/>
      <c r="AA21" s="678"/>
      <c r="AB21" s="669"/>
      <c r="AC21" s="679"/>
      <c r="AD21" s="679"/>
      <c r="AE21" s="679"/>
      <c r="AF21" s="679"/>
      <c r="AG21" s="679"/>
      <c r="AH21" s="680"/>
      <c r="AI21" s="680"/>
      <c r="AJ21" s="681"/>
    </row>
    <row r="22" spans="1:36" s="16" customFormat="1" ht="26.1" customHeight="1" x14ac:dyDescent="0.2">
      <c r="A22" s="590"/>
      <c r="B22" s="659"/>
      <c r="C22" s="660"/>
      <c r="D22" s="660"/>
      <c r="E22" s="661"/>
      <c r="F22" s="673"/>
      <c r="G22" s="660"/>
      <c r="H22" s="660"/>
      <c r="I22" s="660"/>
      <c r="J22" s="674" t="s">
        <v>152</v>
      </c>
      <c r="K22" s="674" t="s">
        <v>153</v>
      </c>
      <c r="L22" s="675" t="s">
        <v>139</v>
      </c>
      <c r="M22" s="682" t="s">
        <v>164</v>
      </c>
      <c r="N22" s="660"/>
      <c r="O22" s="676"/>
      <c r="P22" s="634"/>
      <c r="Q22" s="634"/>
      <c r="R22" s="634"/>
      <c r="S22" s="634"/>
      <c r="T22" s="639"/>
      <c r="U22" s="677"/>
      <c r="V22" s="677"/>
      <c r="W22" s="678"/>
      <c r="X22" s="678"/>
      <c r="Y22" s="678"/>
      <c r="Z22" s="678"/>
      <c r="AA22" s="678"/>
      <c r="AB22" s="669"/>
      <c r="AC22" s="679"/>
      <c r="AD22" s="679"/>
      <c r="AE22" s="679"/>
      <c r="AF22" s="679"/>
      <c r="AG22" s="679"/>
      <c r="AH22" s="680"/>
      <c r="AI22" s="680"/>
      <c r="AJ22" s="681"/>
    </row>
    <row r="23" spans="1:36" s="16" customFormat="1" ht="35.450000000000003" customHeight="1" x14ac:dyDescent="0.2">
      <c r="A23" s="590"/>
      <c r="B23" s="687"/>
      <c r="C23" s="662"/>
      <c r="D23" s="662"/>
      <c r="E23" s="666"/>
      <c r="F23" s="673"/>
      <c r="G23" s="662"/>
      <c r="H23" s="662"/>
      <c r="I23" s="662"/>
      <c r="J23" s="674" t="s">
        <v>154</v>
      </c>
      <c r="K23" s="674" t="s">
        <v>155</v>
      </c>
      <c r="L23" s="675" t="s">
        <v>156</v>
      </c>
      <c r="M23" s="675" t="s">
        <v>157</v>
      </c>
      <c r="N23" s="662"/>
      <c r="O23" s="676"/>
      <c r="P23" s="670"/>
      <c r="Q23" s="670"/>
      <c r="R23" s="670"/>
      <c r="S23" s="670"/>
      <c r="T23" s="667"/>
      <c r="U23" s="677"/>
      <c r="V23" s="677"/>
      <c r="W23" s="678"/>
      <c r="X23" s="678"/>
      <c r="Y23" s="678"/>
      <c r="Z23" s="678"/>
      <c r="AA23" s="678"/>
      <c r="AB23" s="683"/>
      <c r="AC23" s="679"/>
      <c r="AD23" s="679"/>
      <c r="AE23" s="679"/>
      <c r="AF23" s="679"/>
      <c r="AG23" s="679"/>
      <c r="AH23" s="680"/>
      <c r="AI23" s="680"/>
      <c r="AJ23" s="688"/>
    </row>
    <row r="24" spans="1:36" s="16" customFormat="1" ht="30" customHeight="1" x14ac:dyDescent="0.2">
      <c r="A24" s="17"/>
      <c r="B24" s="689" t="s">
        <v>166</v>
      </c>
      <c r="C24" s="684" t="s">
        <v>132</v>
      </c>
      <c r="D24" s="684" t="s">
        <v>133</v>
      </c>
      <c r="E24" s="690" t="s">
        <v>134</v>
      </c>
      <c r="F24" s="673" t="s">
        <v>167</v>
      </c>
      <c r="G24" s="684" t="s">
        <v>136</v>
      </c>
      <c r="H24" s="684" t="s">
        <v>79</v>
      </c>
      <c r="I24" s="684" t="s">
        <v>79</v>
      </c>
      <c r="J24" s="674" t="s">
        <v>137</v>
      </c>
      <c r="K24" s="674" t="s">
        <v>138</v>
      </c>
      <c r="L24" s="675" t="s">
        <v>139</v>
      </c>
      <c r="M24" s="682" t="s">
        <v>168</v>
      </c>
      <c r="N24" s="684" t="s">
        <v>141</v>
      </c>
      <c r="O24" s="673" t="s">
        <v>169</v>
      </c>
      <c r="P24" s="685" t="s">
        <v>143</v>
      </c>
      <c r="Q24" s="685" t="s">
        <v>84</v>
      </c>
      <c r="R24" s="685" t="s">
        <v>85</v>
      </c>
      <c r="S24" s="685" t="s">
        <v>144</v>
      </c>
      <c r="T24" s="691">
        <f>+V24+V28</f>
        <v>759261.5</v>
      </c>
      <c r="U24" s="677">
        <f>V24</f>
        <v>594261.5</v>
      </c>
      <c r="V24" s="677">
        <v>594261.5</v>
      </c>
      <c r="W24" s="678">
        <v>0</v>
      </c>
      <c r="X24" s="678">
        <v>0</v>
      </c>
      <c r="Y24" s="678">
        <v>0</v>
      </c>
      <c r="Z24" s="678">
        <v>0</v>
      </c>
      <c r="AA24" s="678">
        <v>0</v>
      </c>
      <c r="AB24" s="686">
        <v>104869.68</v>
      </c>
      <c r="AC24" s="679" t="s">
        <v>145</v>
      </c>
      <c r="AD24" s="679">
        <v>0</v>
      </c>
      <c r="AE24" s="679">
        <f>V24</f>
        <v>594261.5</v>
      </c>
      <c r="AF24" s="679">
        <v>0</v>
      </c>
      <c r="AG24" s="679">
        <v>0</v>
      </c>
      <c r="AH24" s="692" t="s">
        <v>147</v>
      </c>
      <c r="AI24" s="692" t="s">
        <v>170</v>
      </c>
      <c r="AJ24" s="693">
        <v>45376</v>
      </c>
    </row>
    <row r="25" spans="1:36" s="16" customFormat="1" ht="26.45" customHeight="1" x14ac:dyDescent="0.2">
      <c r="A25" s="17"/>
      <c r="B25" s="659"/>
      <c r="C25" s="660"/>
      <c r="D25" s="660"/>
      <c r="E25" s="661"/>
      <c r="F25" s="673"/>
      <c r="G25" s="660"/>
      <c r="H25" s="660"/>
      <c r="I25" s="660"/>
      <c r="J25" s="674" t="s">
        <v>148</v>
      </c>
      <c r="K25" s="674" t="s">
        <v>149</v>
      </c>
      <c r="L25" s="675" t="s">
        <v>150</v>
      </c>
      <c r="M25" s="675" t="s">
        <v>171</v>
      </c>
      <c r="N25" s="660"/>
      <c r="O25" s="673"/>
      <c r="P25" s="634"/>
      <c r="Q25" s="634"/>
      <c r="R25" s="634"/>
      <c r="S25" s="634"/>
      <c r="T25" s="639"/>
      <c r="U25" s="677"/>
      <c r="V25" s="677"/>
      <c r="W25" s="678"/>
      <c r="X25" s="678"/>
      <c r="Y25" s="678"/>
      <c r="Z25" s="678"/>
      <c r="AA25" s="678"/>
      <c r="AB25" s="669"/>
      <c r="AC25" s="679"/>
      <c r="AD25" s="679"/>
      <c r="AE25" s="679"/>
      <c r="AF25" s="679"/>
      <c r="AG25" s="679"/>
      <c r="AH25" s="692"/>
      <c r="AI25" s="692"/>
      <c r="AJ25" s="634"/>
    </row>
    <row r="26" spans="1:36" s="16" customFormat="1" ht="27" customHeight="1" x14ac:dyDescent="0.2">
      <c r="A26" s="17"/>
      <c r="B26" s="659"/>
      <c r="C26" s="660"/>
      <c r="D26" s="660"/>
      <c r="E26" s="661"/>
      <c r="F26" s="673"/>
      <c r="G26" s="660"/>
      <c r="H26" s="660"/>
      <c r="I26" s="660"/>
      <c r="J26" s="674" t="s">
        <v>152</v>
      </c>
      <c r="K26" s="674" t="s">
        <v>153</v>
      </c>
      <c r="L26" s="675" t="s">
        <v>139</v>
      </c>
      <c r="M26" s="682" t="s">
        <v>172</v>
      </c>
      <c r="N26" s="660"/>
      <c r="O26" s="673"/>
      <c r="P26" s="634"/>
      <c r="Q26" s="634"/>
      <c r="R26" s="634"/>
      <c r="S26" s="634"/>
      <c r="T26" s="639"/>
      <c r="U26" s="677"/>
      <c r="V26" s="677"/>
      <c r="W26" s="678"/>
      <c r="X26" s="678"/>
      <c r="Y26" s="678"/>
      <c r="Z26" s="678"/>
      <c r="AA26" s="678"/>
      <c r="AB26" s="669"/>
      <c r="AC26" s="679"/>
      <c r="AD26" s="679"/>
      <c r="AE26" s="679"/>
      <c r="AF26" s="679"/>
      <c r="AG26" s="679"/>
      <c r="AH26" s="692"/>
      <c r="AI26" s="692"/>
      <c r="AJ26" s="634"/>
    </row>
    <row r="27" spans="1:36" s="16" customFormat="1" ht="41.45" customHeight="1" x14ac:dyDescent="0.2">
      <c r="A27" s="17"/>
      <c r="B27" s="659"/>
      <c r="C27" s="660"/>
      <c r="D27" s="660"/>
      <c r="E27" s="661"/>
      <c r="F27" s="673"/>
      <c r="G27" s="660"/>
      <c r="H27" s="662"/>
      <c r="I27" s="662"/>
      <c r="J27" s="674" t="s">
        <v>154</v>
      </c>
      <c r="K27" s="674" t="s">
        <v>155</v>
      </c>
      <c r="L27" s="675" t="s">
        <v>156</v>
      </c>
      <c r="M27" s="675" t="s">
        <v>173</v>
      </c>
      <c r="N27" s="662"/>
      <c r="O27" s="673"/>
      <c r="P27" s="670"/>
      <c r="Q27" s="670"/>
      <c r="R27" s="670"/>
      <c r="S27" s="670"/>
      <c r="T27" s="639"/>
      <c r="U27" s="677"/>
      <c r="V27" s="677"/>
      <c r="W27" s="678"/>
      <c r="X27" s="678"/>
      <c r="Y27" s="678"/>
      <c r="Z27" s="678"/>
      <c r="AA27" s="678"/>
      <c r="AB27" s="683"/>
      <c r="AC27" s="679"/>
      <c r="AD27" s="679"/>
      <c r="AE27" s="679"/>
      <c r="AF27" s="679"/>
      <c r="AG27" s="679"/>
      <c r="AH27" s="692"/>
      <c r="AI27" s="692"/>
      <c r="AJ27" s="634"/>
    </row>
    <row r="28" spans="1:36" s="16" customFormat="1" ht="27.6" customHeight="1" x14ac:dyDescent="0.2">
      <c r="A28" s="17"/>
      <c r="B28" s="659"/>
      <c r="C28" s="660"/>
      <c r="D28" s="660"/>
      <c r="E28" s="661"/>
      <c r="F28" s="673" t="s">
        <v>174</v>
      </c>
      <c r="G28" s="660"/>
      <c r="H28" s="684" t="s">
        <v>79</v>
      </c>
      <c r="I28" s="684" t="s">
        <v>79</v>
      </c>
      <c r="J28" s="674" t="s">
        <v>137</v>
      </c>
      <c r="K28" s="674" t="s">
        <v>138</v>
      </c>
      <c r="L28" s="675" t="s">
        <v>139</v>
      </c>
      <c r="M28" s="682" t="s">
        <v>168</v>
      </c>
      <c r="N28" s="684" t="s">
        <v>141</v>
      </c>
      <c r="O28" s="676" t="s">
        <v>169</v>
      </c>
      <c r="P28" s="685" t="s">
        <v>143</v>
      </c>
      <c r="Q28" s="685" t="s">
        <v>84</v>
      </c>
      <c r="R28" s="685" t="s">
        <v>85</v>
      </c>
      <c r="S28" s="685" t="s">
        <v>144</v>
      </c>
      <c r="T28" s="639"/>
      <c r="U28" s="677">
        <f t="shared" ref="U28" si="7">V28</f>
        <v>165000</v>
      </c>
      <c r="V28" s="677">
        <v>165000</v>
      </c>
      <c r="W28" s="678">
        <v>0</v>
      </c>
      <c r="X28" s="678">
        <v>0</v>
      </c>
      <c r="Y28" s="678">
        <v>0</v>
      </c>
      <c r="Z28" s="678">
        <v>0</v>
      </c>
      <c r="AA28" s="678">
        <v>0</v>
      </c>
      <c r="AB28" s="686">
        <v>29117.65</v>
      </c>
      <c r="AC28" s="679" t="s">
        <v>145</v>
      </c>
      <c r="AD28" s="679">
        <v>0</v>
      </c>
      <c r="AE28" s="679">
        <f t="shared" ref="AE28" si="8">V28</f>
        <v>165000</v>
      </c>
      <c r="AF28" s="679">
        <v>0</v>
      </c>
      <c r="AG28" s="679">
        <v>0</v>
      </c>
      <c r="AH28" s="692"/>
      <c r="AI28" s="692"/>
      <c r="AJ28" s="634"/>
    </row>
    <row r="29" spans="1:36" s="16" customFormat="1" ht="22.5" customHeight="1" x14ac:dyDescent="0.2">
      <c r="A29" s="17"/>
      <c r="B29" s="659"/>
      <c r="C29" s="660"/>
      <c r="D29" s="660"/>
      <c r="E29" s="661"/>
      <c r="F29" s="673"/>
      <c r="G29" s="660"/>
      <c r="H29" s="660"/>
      <c r="I29" s="660"/>
      <c r="J29" s="674" t="s">
        <v>148</v>
      </c>
      <c r="K29" s="674" t="s">
        <v>149</v>
      </c>
      <c r="L29" s="675" t="s">
        <v>150</v>
      </c>
      <c r="M29" s="675" t="s">
        <v>175</v>
      </c>
      <c r="N29" s="660"/>
      <c r="O29" s="676"/>
      <c r="P29" s="634"/>
      <c r="Q29" s="634"/>
      <c r="R29" s="634"/>
      <c r="S29" s="634"/>
      <c r="T29" s="639"/>
      <c r="U29" s="677"/>
      <c r="V29" s="677"/>
      <c r="W29" s="678"/>
      <c r="X29" s="678"/>
      <c r="Y29" s="678"/>
      <c r="Z29" s="678"/>
      <c r="AA29" s="678"/>
      <c r="AB29" s="669"/>
      <c r="AC29" s="679"/>
      <c r="AD29" s="679"/>
      <c r="AE29" s="679"/>
      <c r="AF29" s="679"/>
      <c r="AG29" s="679"/>
      <c r="AH29" s="692"/>
      <c r="AI29" s="692"/>
      <c r="AJ29" s="634"/>
    </row>
    <row r="30" spans="1:36" s="16" customFormat="1" ht="23.1" customHeight="1" x14ac:dyDescent="0.2">
      <c r="A30" s="17"/>
      <c r="B30" s="659"/>
      <c r="C30" s="660"/>
      <c r="D30" s="660"/>
      <c r="E30" s="661"/>
      <c r="F30" s="673"/>
      <c r="G30" s="660"/>
      <c r="H30" s="660"/>
      <c r="I30" s="660"/>
      <c r="J30" s="674" t="s">
        <v>152</v>
      </c>
      <c r="K30" s="674" t="s">
        <v>153</v>
      </c>
      <c r="L30" s="675" t="s">
        <v>139</v>
      </c>
      <c r="M30" s="682" t="s">
        <v>172</v>
      </c>
      <c r="N30" s="660"/>
      <c r="O30" s="676"/>
      <c r="P30" s="634"/>
      <c r="Q30" s="634"/>
      <c r="R30" s="634"/>
      <c r="S30" s="634"/>
      <c r="T30" s="639"/>
      <c r="U30" s="677"/>
      <c r="V30" s="677"/>
      <c r="W30" s="678"/>
      <c r="X30" s="678"/>
      <c r="Y30" s="678"/>
      <c r="Z30" s="678"/>
      <c r="AA30" s="678"/>
      <c r="AB30" s="669"/>
      <c r="AC30" s="679"/>
      <c r="AD30" s="679"/>
      <c r="AE30" s="679"/>
      <c r="AF30" s="679"/>
      <c r="AG30" s="679"/>
      <c r="AH30" s="692"/>
      <c r="AI30" s="692"/>
      <c r="AJ30" s="634"/>
    </row>
    <row r="31" spans="1:36" s="16" customFormat="1" ht="34.5" customHeight="1" x14ac:dyDescent="0.2">
      <c r="A31" s="17"/>
      <c r="B31" s="687"/>
      <c r="C31" s="662"/>
      <c r="D31" s="662"/>
      <c r="E31" s="666"/>
      <c r="F31" s="673"/>
      <c r="G31" s="662"/>
      <c r="H31" s="662"/>
      <c r="I31" s="662"/>
      <c r="J31" s="674" t="s">
        <v>154</v>
      </c>
      <c r="K31" s="674" t="s">
        <v>155</v>
      </c>
      <c r="L31" s="675" t="s">
        <v>156</v>
      </c>
      <c r="M31" s="682" t="s">
        <v>173</v>
      </c>
      <c r="N31" s="662"/>
      <c r="O31" s="676"/>
      <c r="P31" s="670"/>
      <c r="Q31" s="670"/>
      <c r="R31" s="670"/>
      <c r="S31" s="670"/>
      <c r="T31" s="667"/>
      <c r="U31" s="677"/>
      <c r="V31" s="677"/>
      <c r="W31" s="678"/>
      <c r="X31" s="678"/>
      <c r="Y31" s="678"/>
      <c r="Z31" s="678"/>
      <c r="AA31" s="678"/>
      <c r="AB31" s="683"/>
      <c r="AC31" s="679"/>
      <c r="AD31" s="679"/>
      <c r="AE31" s="679"/>
      <c r="AF31" s="679"/>
      <c r="AG31" s="679"/>
      <c r="AH31" s="692"/>
      <c r="AI31" s="692"/>
      <c r="AJ31" s="634"/>
    </row>
    <row r="32" spans="1:36" s="16" customFormat="1" ht="28.5" customHeight="1" x14ac:dyDescent="0.2">
      <c r="A32" s="17"/>
      <c r="B32" s="689" t="s">
        <v>176</v>
      </c>
      <c r="C32" s="684" t="s">
        <v>132</v>
      </c>
      <c r="D32" s="684" t="s">
        <v>133</v>
      </c>
      <c r="E32" s="690" t="s">
        <v>134</v>
      </c>
      <c r="F32" s="684" t="s">
        <v>177</v>
      </c>
      <c r="G32" s="684" t="s">
        <v>136</v>
      </c>
      <c r="H32" s="684" t="s">
        <v>79</v>
      </c>
      <c r="I32" s="684" t="s">
        <v>79</v>
      </c>
      <c r="J32" s="674" t="s">
        <v>137</v>
      </c>
      <c r="K32" s="674" t="s">
        <v>138</v>
      </c>
      <c r="L32" s="675" t="s">
        <v>139</v>
      </c>
      <c r="M32" s="682" t="s">
        <v>172</v>
      </c>
      <c r="N32" s="684" t="s">
        <v>141</v>
      </c>
      <c r="O32" s="690" t="s">
        <v>169</v>
      </c>
      <c r="P32" s="685" t="s">
        <v>143</v>
      </c>
      <c r="Q32" s="685" t="s">
        <v>84</v>
      </c>
      <c r="R32" s="685" t="s">
        <v>85</v>
      </c>
      <c r="S32" s="685" t="s">
        <v>144</v>
      </c>
      <c r="T32" s="691">
        <f>+V32+V36</f>
        <v>85000</v>
      </c>
      <c r="U32" s="691">
        <f>V32</f>
        <v>55250</v>
      </c>
      <c r="V32" s="691">
        <v>55250</v>
      </c>
      <c r="W32" s="694">
        <v>0</v>
      </c>
      <c r="X32" s="694">
        <v>0</v>
      </c>
      <c r="Y32" s="694">
        <v>0</v>
      </c>
      <c r="Z32" s="694">
        <v>0</v>
      </c>
      <c r="AA32" s="694">
        <v>0</v>
      </c>
      <c r="AB32" s="686">
        <v>9750</v>
      </c>
      <c r="AC32" s="685" t="s">
        <v>145</v>
      </c>
      <c r="AD32" s="685">
        <v>0</v>
      </c>
      <c r="AE32" s="685">
        <f t="shared" ref="AE32" si="9">V32</f>
        <v>55250</v>
      </c>
      <c r="AF32" s="685">
        <v>0</v>
      </c>
      <c r="AG32" s="685">
        <v>0</v>
      </c>
      <c r="AH32" s="695" t="s">
        <v>178</v>
      </c>
      <c r="AI32" s="695" t="s">
        <v>170</v>
      </c>
      <c r="AJ32" s="696">
        <v>45384</v>
      </c>
    </row>
    <row r="33" spans="1:36" s="16" customFormat="1" ht="20.100000000000001" customHeight="1" x14ac:dyDescent="0.2">
      <c r="A33" s="17"/>
      <c r="B33" s="659"/>
      <c r="C33" s="660"/>
      <c r="D33" s="660"/>
      <c r="E33" s="661"/>
      <c r="F33" s="660"/>
      <c r="G33" s="660"/>
      <c r="H33" s="660"/>
      <c r="I33" s="660"/>
      <c r="J33" s="674" t="s">
        <v>148</v>
      </c>
      <c r="K33" s="674" t="s">
        <v>149</v>
      </c>
      <c r="L33" s="675" t="s">
        <v>150</v>
      </c>
      <c r="M33" s="682" t="s">
        <v>175</v>
      </c>
      <c r="N33" s="660"/>
      <c r="O33" s="661"/>
      <c r="P33" s="634"/>
      <c r="Q33" s="634"/>
      <c r="R33" s="634"/>
      <c r="S33" s="634"/>
      <c r="T33" s="639"/>
      <c r="U33" s="639"/>
      <c r="V33" s="639"/>
      <c r="W33" s="697"/>
      <c r="X33" s="697"/>
      <c r="Y33" s="697"/>
      <c r="Z33" s="697"/>
      <c r="AA33" s="697"/>
      <c r="AB33" s="669"/>
      <c r="AC33" s="634"/>
      <c r="AD33" s="634"/>
      <c r="AE33" s="634"/>
      <c r="AF33" s="634"/>
      <c r="AG33" s="634"/>
      <c r="AH33" s="698"/>
      <c r="AI33" s="698"/>
      <c r="AJ33" s="699"/>
    </row>
    <row r="34" spans="1:36" s="16" customFormat="1" ht="26.1" customHeight="1" x14ac:dyDescent="0.2">
      <c r="A34" s="17"/>
      <c r="B34" s="659"/>
      <c r="C34" s="660"/>
      <c r="D34" s="660"/>
      <c r="E34" s="661"/>
      <c r="F34" s="660"/>
      <c r="G34" s="660"/>
      <c r="H34" s="660"/>
      <c r="I34" s="660"/>
      <c r="J34" s="674" t="s">
        <v>152</v>
      </c>
      <c r="K34" s="674" t="s">
        <v>153</v>
      </c>
      <c r="L34" s="675" t="s">
        <v>139</v>
      </c>
      <c r="M34" s="682" t="s">
        <v>172</v>
      </c>
      <c r="N34" s="660"/>
      <c r="O34" s="661"/>
      <c r="P34" s="634"/>
      <c r="Q34" s="634"/>
      <c r="R34" s="634"/>
      <c r="S34" s="634"/>
      <c r="T34" s="639"/>
      <c r="U34" s="639"/>
      <c r="V34" s="639"/>
      <c r="W34" s="697"/>
      <c r="X34" s="697"/>
      <c r="Y34" s="697"/>
      <c r="Z34" s="697"/>
      <c r="AA34" s="697"/>
      <c r="AB34" s="669"/>
      <c r="AC34" s="634"/>
      <c r="AD34" s="634"/>
      <c r="AE34" s="634"/>
      <c r="AF34" s="634"/>
      <c r="AG34" s="634"/>
      <c r="AH34" s="698"/>
      <c r="AI34" s="698"/>
      <c r="AJ34" s="699"/>
    </row>
    <row r="35" spans="1:36" s="16" customFormat="1" ht="33.950000000000003" customHeight="1" x14ac:dyDescent="0.2">
      <c r="A35" s="17"/>
      <c r="B35" s="659"/>
      <c r="C35" s="660"/>
      <c r="D35" s="660"/>
      <c r="E35" s="661"/>
      <c r="F35" s="662"/>
      <c r="G35" s="660"/>
      <c r="H35" s="662"/>
      <c r="I35" s="662"/>
      <c r="J35" s="674" t="s">
        <v>154</v>
      </c>
      <c r="K35" s="674" t="s">
        <v>155</v>
      </c>
      <c r="L35" s="675" t="s">
        <v>156</v>
      </c>
      <c r="M35" s="675" t="s">
        <v>173</v>
      </c>
      <c r="N35" s="662"/>
      <c r="O35" s="666"/>
      <c r="P35" s="670"/>
      <c r="Q35" s="670"/>
      <c r="R35" s="670"/>
      <c r="S35" s="670"/>
      <c r="T35" s="639"/>
      <c r="U35" s="667"/>
      <c r="V35" s="667"/>
      <c r="W35" s="668"/>
      <c r="X35" s="668"/>
      <c r="Y35" s="668"/>
      <c r="Z35" s="668"/>
      <c r="AA35" s="668"/>
      <c r="AB35" s="683"/>
      <c r="AC35" s="670"/>
      <c r="AD35" s="670"/>
      <c r="AE35" s="670"/>
      <c r="AF35" s="670"/>
      <c r="AG35" s="670"/>
      <c r="AH35" s="698"/>
      <c r="AI35" s="698"/>
      <c r="AJ35" s="699"/>
    </row>
    <row r="36" spans="1:36" s="16" customFormat="1" ht="28.5" customHeight="1" x14ac:dyDescent="0.2">
      <c r="A36" s="17"/>
      <c r="B36" s="659"/>
      <c r="C36" s="660"/>
      <c r="D36" s="660"/>
      <c r="E36" s="661"/>
      <c r="F36" s="684" t="s">
        <v>179</v>
      </c>
      <c r="G36" s="660"/>
      <c r="H36" s="684" t="s">
        <v>79</v>
      </c>
      <c r="I36" s="684" t="s">
        <v>79</v>
      </c>
      <c r="J36" s="674" t="s">
        <v>137</v>
      </c>
      <c r="K36" s="674" t="s">
        <v>138</v>
      </c>
      <c r="L36" s="675" t="s">
        <v>139</v>
      </c>
      <c r="M36" s="682" t="s">
        <v>172</v>
      </c>
      <c r="N36" s="684" t="s">
        <v>141</v>
      </c>
      <c r="O36" s="690" t="s">
        <v>169</v>
      </c>
      <c r="P36" s="685" t="s">
        <v>143</v>
      </c>
      <c r="Q36" s="685" t="s">
        <v>84</v>
      </c>
      <c r="R36" s="685" t="s">
        <v>85</v>
      </c>
      <c r="S36" s="685" t="s">
        <v>144</v>
      </c>
      <c r="T36" s="639"/>
      <c r="U36" s="691">
        <f>V36</f>
        <v>29750</v>
      </c>
      <c r="V36" s="691">
        <v>29750</v>
      </c>
      <c r="W36" s="694">
        <v>0</v>
      </c>
      <c r="X36" s="694">
        <v>0</v>
      </c>
      <c r="Y36" s="694">
        <v>0</v>
      </c>
      <c r="Z36" s="694">
        <v>0</v>
      </c>
      <c r="AA36" s="694">
        <v>0</v>
      </c>
      <c r="AB36" s="686">
        <v>5250</v>
      </c>
      <c r="AC36" s="685" t="s">
        <v>145</v>
      </c>
      <c r="AD36" s="685">
        <v>0</v>
      </c>
      <c r="AE36" s="685">
        <f t="shared" ref="AE36" si="10">V36</f>
        <v>29750</v>
      </c>
      <c r="AF36" s="685">
        <v>0</v>
      </c>
      <c r="AG36" s="685">
        <v>0</v>
      </c>
      <c r="AH36" s="698"/>
      <c r="AI36" s="698"/>
      <c r="AJ36" s="699"/>
    </row>
    <row r="37" spans="1:36" s="16" customFormat="1" ht="20.100000000000001" customHeight="1" x14ac:dyDescent="0.2">
      <c r="A37" s="17"/>
      <c r="B37" s="659"/>
      <c r="C37" s="660"/>
      <c r="D37" s="660"/>
      <c r="E37" s="661"/>
      <c r="F37" s="660"/>
      <c r="G37" s="660"/>
      <c r="H37" s="660"/>
      <c r="I37" s="660"/>
      <c r="J37" s="674" t="s">
        <v>148</v>
      </c>
      <c r="K37" s="674" t="s">
        <v>149</v>
      </c>
      <c r="L37" s="675" t="s">
        <v>150</v>
      </c>
      <c r="M37" s="682" t="s">
        <v>180</v>
      </c>
      <c r="N37" s="660"/>
      <c r="O37" s="661"/>
      <c r="P37" s="634"/>
      <c r="Q37" s="634"/>
      <c r="R37" s="634"/>
      <c r="S37" s="634"/>
      <c r="T37" s="639"/>
      <c r="U37" s="639"/>
      <c r="V37" s="639"/>
      <c r="W37" s="697"/>
      <c r="X37" s="697"/>
      <c r="Y37" s="697"/>
      <c r="Z37" s="697"/>
      <c r="AA37" s="697"/>
      <c r="AB37" s="669"/>
      <c r="AC37" s="634"/>
      <c r="AD37" s="634"/>
      <c r="AE37" s="634"/>
      <c r="AF37" s="634"/>
      <c r="AG37" s="634"/>
      <c r="AH37" s="698"/>
      <c r="AI37" s="698"/>
      <c r="AJ37" s="699"/>
    </row>
    <row r="38" spans="1:36" s="16" customFormat="1" ht="26.45" customHeight="1" x14ac:dyDescent="0.2">
      <c r="A38" s="17"/>
      <c r="B38" s="659"/>
      <c r="C38" s="660"/>
      <c r="D38" s="660"/>
      <c r="E38" s="661"/>
      <c r="F38" s="660"/>
      <c r="G38" s="660"/>
      <c r="H38" s="660"/>
      <c r="I38" s="660"/>
      <c r="J38" s="674" t="s">
        <v>152</v>
      </c>
      <c r="K38" s="674" t="s">
        <v>153</v>
      </c>
      <c r="L38" s="675" t="s">
        <v>139</v>
      </c>
      <c r="M38" s="682" t="s">
        <v>172</v>
      </c>
      <c r="N38" s="660"/>
      <c r="O38" s="661"/>
      <c r="P38" s="634"/>
      <c r="Q38" s="634"/>
      <c r="R38" s="634"/>
      <c r="S38" s="634"/>
      <c r="T38" s="639"/>
      <c r="U38" s="639"/>
      <c r="V38" s="639"/>
      <c r="W38" s="697"/>
      <c r="X38" s="697"/>
      <c r="Y38" s="697"/>
      <c r="Z38" s="697"/>
      <c r="AA38" s="697"/>
      <c r="AB38" s="669"/>
      <c r="AC38" s="634"/>
      <c r="AD38" s="634"/>
      <c r="AE38" s="634"/>
      <c r="AF38" s="634"/>
      <c r="AG38" s="634"/>
      <c r="AH38" s="698"/>
      <c r="AI38" s="698"/>
      <c r="AJ38" s="699"/>
    </row>
    <row r="39" spans="1:36" s="16" customFormat="1" ht="36.950000000000003" customHeight="1" x14ac:dyDescent="0.2">
      <c r="A39" s="17"/>
      <c r="B39" s="687"/>
      <c r="C39" s="662"/>
      <c r="D39" s="662"/>
      <c r="E39" s="666"/>
      <c r="F39" s="662"/>
      <c r="G39" s="662"/>
      <c r="H39" s="662"/>
      <c r="I39" s="662"/>
      <c r="J39" s="674" t="s">
        <v>154</v>
      </c>
      <c r="K39" s="674" t="s">
        <v>155</v>
      </c>
      <c r="L39" s="675" t="s">
        <v>156</v>
      </c>
      <c r="M39" s="675" t="s">
        <v>173</v>
      </c>
      <c r="N39" s="662"/>
      <c r="O39" s="666"/>
      <c r="P39" s="670"/>
      <c r="Q39" s="670"/>
      <c r="R39" s="670"/>
      <c r="S39" s="670"/>
      <c r="T39" s="667"/>
      <c r="U39" s="667"/>
      <c r="V39" s="667"/>
      <c r="W39" s="668"/>
      <c r="X39" s="668"/>
      <c r="Y39" s="668"/>
      <c r="Z39" s="668"/>
      <c r="AA39" s="668"/>
      <c r="AB39" s="683"/>
      <c r="AC39" s="670"/>
      <c r="AD39" s="670"/>
      <c r="AE39" s="670"/>
      <c r="AF39" s="670"/>
      <c r="AG39" s="670"/>
      <c r="AH39" s="700"/>
      <c r="AI39" s="700"/>
      <c r="AJ39" s="701"/>
    </row>
    <row r="40" spans="1:36" s="16" customFormat="1" ht="27.6" customHeight="1" x14ac:dyDescent="0.2">
      <c r="A40" s="17"/>
      <c r="B40" s="702" t="s">
        <v>181</v>
      </c>
      <c r="C40" s="673" t="s">
        <v>132</v>
      </c>
      <c r="D40" s="673" t="s">
        <v>133</v>
      </c>
      <c r="E40" s="673" t="s">
        <v>134</v>
      </c>
      <c r="F40" s="673" t="s">
        <v>182</v>
      </c>
      <c r="G40" s="673" t="s">
        <v>136</v>
      </c>
      <c r="H40" s="684" t="s">
        <v>79</v>
      </c>
      <c r="I40" s="684" t="s">
        <v>79</v>
      </c>
      <c r="J40" s="674" t="s">
        <v>137</v>
      </c>
      <c r="K40" s="674" t="s">
        <v>138</v>
      </c>
      <c r="L40" s="675" t="s">
        <v>139</v>
      </c>
      <c r="M40" s="682" t="s">
        <v>183</v>
      </c>
      <c r="N40" s="684" t="s">
        <v>141</v>
      </c>
      <c r="O40" s="676" t="s">
        <v>184</v>
      </c>
      <c r="P40" s="685" t="s">
        <v>143</v>
      </c>
      <c r="Q40" s="685" t="s">
        <v>84</v>
      </c>
      <c r="R40" s="685" t="s">
        <v>85</v>
      </c>
      <c r="S40" s="685" t="s">
        <v>144</v>
      </c>
      <c r="T40" s="639">
        <f>V40</f>
        <v>554540</v>
      </c>
      <c r="U40" s="677">
        <f>V40</f>
        <v>554540</v>
      </c>
      <c r="V40" s="677">
        <v>554540</v>
      </c>
      <c r="W40" s="678">
        <v>0</v>
      </c>
      <c r="X40" s="678">
        <v>0</v>
      </c>
      <c r="Y40" s="678">
        <v>0</v>
      </c>
      <c r="Z40" s="678">
        <v>0</v>
      </c>
      <c r="AA40" s="678">
        <v>0</v>
      </c>
      <c r="AB40" s="686">
        <v>97860</v>
      </c>
      <c r="AC40" s="679" t="s">
        <v>145</v>
      </c>
      <c r="AD40" s="679">
        <v>0</v>
      </c>
      <c r="AE40" s="679">
        <f t="shared" ref="AE40" si="11">V40</f>
        <v>554540</v>
      </c>
      <c r="AF40" s="679">
        <v>0</v>
      </c>
      <c r="AG40" s="679">
        <v>0</v>
      </c>
      <c r="AH40" s="703" t="s">
        <v>185</v>
      </c>
      <c r="AI40" s="703" t="s">
        <v>186</v>
      </c>
      <c r="AJ40" s="704">
        <v>45384</v>
      </c>
    </row>
    <row r="41" spans="1:36" s="16" customFormat="1" ht="27.95" customHeight="1" x14ac:dyDescent="0.2">
      <c r="A41" s="17"/>
      <c r="B41" s="702"/>
      <c r="C41" s="673"/>
      <c r="D41" s="673"/>
      <c r="E41" s="673"/>
      <c r="F41" s="673"/>
      <c r="G41" s="673"/>
      <c r="H41" s="660"/>
      <c r="I41" s="660"/>
      <c r="J41" s="674" t="s">
        <v>148</v>
      </c>
      <c r="K41" s="674" t="s">
        <v>149</v>
      </c>
      <c r="L41" s="675" t="s">
        <v>150</v>
      </c>
      <c r="M41" s="682" t="s">
        <v>187</v>
      </c>
      <c r="N41" s="660"/>
      <c r="O41" s="676"/>
      <c r="P41" s="634"/>
      <c r="Q41" s="634"/>
      <c r="R41" s="634"/>
      <c r="S41" s="634"/>
      <c r="T41" s="639"/>
      <c r="U41" s="677"/>
      <c r="V41" s="677"/>
      <c r="W41" s="678"/>
      <c r="X41" s="678"/>
      <c r="Y41" s="678"/>
      <c r="Z41" s="678"/>
      <c r="AA41" s="678"/>
      <c r="AB41" s="669"/>
      <c r="AC41" s="679"/>
      <c r="AD41" s="679"/>
      <c r="AE41" s="679"/>
      <c r="AF41" s="679"/>
      <c r="AG41" s="679"/>
      <c r="AH41" s="702"/>
      <c r="AI41" s="702"/>
      <c r="AJ41" s="702"/>
    </row>
    <row r="42" spans="1:36" s="16" customFormat="1" ht="24.6" customHeight="1" x14ac:dyDescent="0.2">
      <c r="A42" s="17"/>
      <c r="B42" s="702"/>
      <c r="C42" s="673"/>
      <c r="D42" s="673"/>
      <c r="E42" s="673"/>
      <c r="F42" s="673"/>
      <c r="G42" s="673"/>
      <c r="H42" s="660"/>
      <c r="I42" s="660"/>
      <c r="J42" s="674" t="s">
        <v>152</v>
      </c>
      <c r="K42" s="674" t="s">
        <v>153</v>
      </c>
      <c r="L42" s="675" t="s">
        <v>139</v>
      </c>
      <c r="M42" s="682" t="s">
        <v>183</v>
      </c>
      <c r="N42" s="660"/>
      <c r="O42" s="676"/>
      <c r="P42" s="634"/>
      <c r="Q42" s="634"/>
      <c r="R42" s="634"/>
      <c r="S42" s="634"/>
      <c r="T42" s="639"/>
      <c r="U42" s="677"/>
      <c r="V42" s="677"/>
      <c r="W42" s="678"/>
      <c r="X42" s="678"/>
      <c r="Y42" s="678"/>
      <c r="Z42" s="678"/>
      <c r="AA42" s="678"/>
      <c r="AB42" s="669"/>
      <c r="AC42" s="679"/>
      <c r="AD42" s="679"/>
      <c r="AE42" s="679"/>
      <c r="AF42" s="679"/>
      <c r="AG42" s="679"/>
      <c r="AH42" s="702"/>
      <c r="AI42" s="702"/>
      <c r="AJ42" s="702"/>
    </row>
    <row r="43" spans="1:36" s="16" customFormat="1" ht="44.1" customHeight="1" x14ac:dyDescent="0.2">
      <c r="A43" s="17"/>
      <c r="B43" s="702"/>
      <c r="C43" s="673"/>
      <c r="D43" s="673"/>
      <c r="E43" s="673"/>
      <c r="F43" s="673"/>
      <c r="G43" s="673"/>
      <c r="H43" s="662"/>
      <c r="I43" s="662"/>
      <c r="J43" s="674" t="s">
        <v>154</v>
      </c>
      <c r="K43" s="674" t="s">
        <v>155</v>
      </c>
      <c r="L43" s="675" t="s">
        <v>156</v>
      </c>
      <c r="M43" s="675" t="s">
        <v>188</v>
      </c>
      <c r="N43" s="662"/>
      <c r="O43" s="676"/>
      <c r="P43" s="670"/>
      <c r="Q43" s="670"/>
      <c r="R43" s="670"/>
      <c r="S43" s="670"/>
      <c r="T43" s="667"/>
      <c r="U43" s="677"/>
      <c r="V43" s="677"/>
      <c r="W43" s="678"/>
      <c r="X43" s="678"/>
      <c r="Y43" s="678"/>
      <c r="Z43" s="678"/>
      <c r="AA43" s="678"/>
      <c r="AB43" s="683"/>
      <c r="AC43" s="679"/>
      <c r="AD43" s="679"/>
      <c r="AE43" s="679"/>
      <c r="AF43" s="679"/>
      <c r="AG43" s="679"/>
      <c r="AH43" s="702"/>
      <c r="AI43" s="702"/>
      <c r="AJ43" s="702"/>
    </row>
  </sheetData>
  <mergeCells count="332">
    <mergeCell ref="AF40:AF43"/>
    <mergeCell ref="AG40:AG43"/>
    <mergeCell ref="AH40:AH43"/>
    <mergeCell ref="AI40:AI43"/>
    <mergeCell ref="AJ40:AJ43"/>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Y36:Y39"/>
    <mergeCell ref="N32:N35"/>
    <mergeCell ref="O32:O35"/>
    <mergeCell ref="P32:P35"/>
    <mergeCell ref="Q32:Q35"/>
    <mergeCell ref="R32:R35"/>
    <mergeCell ref="S32:S35"/>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Y16:Y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69" t="s">
        <v>0</v>
      </c>
      <c r="C3" s="269" t="s">
        <v>1</v>
      </c>
      <c r="D3" s="269" t="s">
        <v>28</v>
      </c>
      <c r="E3" s="269" t="s">
        <v>29</v>
      </c>
      <c r="F3" s="269" t="s">
        <v>30</v>
      </c>
      <c r="G3" s="269" t="s">
        <v>3</v>
      </c>
      <c r="H3" s="269" t="s">
        <v>4</v>
      </c>
      <c r="I3" s="269" t="s">
        <v>5</v>
      </c>
      <c r="J3" s="270" t="s">
        <v>6</v>
      </c>
      <c r="K3" s="270"/>
      <c r="L3" s="270"/>
      <c r="M3" s="270"/>
      <c r="N3" s="267" t="s">
        <v>47</v>
      </c>
      <c r="O3" s="269" t="s">
        <v>31</v>
      </c>
      <c r="P3" s="276" t="s">
        <v>42</v>
      </c>
      <c r="Q3" s="276" t="s">
        <v>32</v>
      </c>
      <c r="R3" s="276" t="s">
        <v>37</v>
      </c>
      <c r="S3" s="276" t="s">
        <v>33</v>
      </c>
      <c r="T3" s="269" t="s">
        <v>55</v>
      </c>
      <c r="U3" s="269" t="s">
        <v>57</v>
      </c>
      <c r="V3" s="270" t="s">
        <v>59</v>
      </c>
      <c r="W3" s="270"/>
      <c r="X3" s="270"/>
      <c r="Y3" s="270"/>
      <c r="Z3" s="270"/>
      <c r="AA3" s="270"/>
      <c r="AB3" s="269" t="s">
        <v>69</v>
      </c>
      <c r="AC3" s="271" t="s">
        <v>75</v>
      </c>
      <c r="AD3" s="273" t="s">
        <v>77</v>
      </c>
      <c r="AE3" s="274"/>
      <c r="AF3" s="275"/>
      <c r="AG3" s="267" t="s">
        <v>27</v>
      </c>
      <c r="AH3" s="267" t="s">
        <v>36</v>
      </c>
      <c r="AI3" s="269" t="s">
        <v>34</v>
      </c>
      <c r="AJ3" s="267" t="s">
        <v>35</v>
      </c>
    </row>
    <row r="4" spans="1:36" ht="127.5" x14ac:dyDescent="0.25">
      <c r="A4" s="1"/>
      <c r="B4" s="269"/>
      <c r="C4" s="269"/>
      <c r="D4" s="269"/>
      <c r="E4" s="269"/>
      <c r="F4" s="269"/>
      <c r="G4" s="269"/>
      <c r="H4" s="269"/>
      <c r="I4" s="269"/>
      <c r="J4" s="3" t="s">
        <v>7</v>
      </c>
      <c r="K4" s="3" t="s">
        <v>8</v>
      </c>
      <c r="L4" s="3" t="s">
        <v>9</v>
      </c>
      <c r="M4" s="11" t="s">
        <v>10</v>
      </c>
      <c r="N4" s="268"/>
      <c r="O4" s="269"/>
      <c r="P4" s="276"/>
      <c r="Q4" s="276"/>
      <c r="R4" s="276"/>
      <c r="S4" s="276"/>
      <c r="T4" s="269"/>
      <c r="U4" s="269"/>
      <c r="V4" s="3" t="s">
        <v>61</v>
      </c>
      <c r="W4" s="3" t="s">
        <v>62</v>
      </c>
      <c r="X4" s="3" t="s">
        <v>15</v>
      </c>
      <c r="Y4" s="3" t="s">
        <v>63</v>
      </c>
      <c r="Z4" s="3" t="s">
        <v>60</v>
      </c>
      <c r="AA4" s="3" t="s">
        <v>25</v>
      </c>
      <c r="AB4" s="269"/>
      <c r="AC4" s="272"/>
      <c r="AD4" s="3" t="s">
        <v>16</v>
      </c>
      <c r="AE4" s="3" t="s">
        <v>17</v>
      </c>
      <c r="AF4" s="3" t="s">
        <v>26</v>
      </c>
      <c r="AG4" s="268"/>
      <c r="AH4" s="268"/>
      <c r="AI4" s="269"/>
      <c r="AJ4" s="26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84" t="s">
        <v>24</v>
      </c>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2024-09-09T13:13:57Z</dcterms:modified>
</cp:coreProperties>
</file>