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D47CCE78-20F4-48E7-AA69-675641019ACB}" xr6:coauthVersionLast="47" xr6:coauthVersionMax="47" xr10:uidLastSave="{00000000-0000-0000-0000-000000000000}"/>
  <bookViews>
    <workbookView xWindow="28680" yWindow="-120" windowWidth="29040" windowHeight="15720" activeTab="3" xr2:uid="{00000000-000D-0000-FFFF-FFFF00000000}"/>
  </bookViews>
  <sheets>
    <sheet name="ŠMSM" sheetId="1" r:id="rId1"/>
    <sheet name="SM" sheetId="2" r:id="rId2"/>
    <sheet name="AM" sheetId="3" r:id="rId3"/>
    <sheet name="VRM" sheetId="13" r:id="rId4"/>
    <sheet name="SADM " sheetId="12" r:id="rId5"/>
    <sheet name="SAM" sheetId="6" r:id="rId6"/>
    <sheet name="JUNGTINIAI" sheetId="7" r:id="rId7"/>
  </sheets>
  <definedNames>
    <definedName name="_xlnm._FilterDatabase" localSheetId="3" hidden="1">VRM!$B$8:$AJ$96</definedName>
    <definedName name="_Hlk169097223" localSheetId="3">VRM!$C$9</definedName>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50" i="13" l="1"/>
  <c r="V150" i="13"/>
  <c r="T150" i="13"/>
  <c r="AE148" i="13"/>
  <c r="V148" i="13"/>
  <c r="AE146" i="13"/>
  <c r="V146" i="13"/>
  <c r="AE144" i="13"/>
  <c r="V144" i="13"/>
  <c r="T144" i="13"/>
  <c r="AE142" i="13"/>
  <c r="V142" i="13"/>
  <c r="T142" i="13"/>
  <c r="AE140" i="13"/>
  <c r="V140" i="13"/>
  <c r="T140" i="13"/>
  <c r="AE138" i="13"/>
  <c r="V138" i="13"/>
  <c r="T138" i="13"/>
  <c r="AE135" i="13"/>
  <c r="V135" i="13"/>
  <c r="T135" i="13"/>
  <c r="AE132" i="13"/>
  <c r="V132" i="13"/>
  <c r="T132" i="13"/>
  <c r="AE129" i="13"/>
  <c r="V129" i="13"/>
  <c r="AE126" i="13"/>
  <c r="V126" i="13"/>
  <c r="T126" i="13"/>
  <c r="AE123" i="13"/>
  <c r="V123" i="13"/>
  <c r="AE120" i="13"/>
  <c r="V120" i="13"/>
  <c r="AE117" i="13"/>
  <c r="V117" i="13"/>
  <c r="T117" i="13"/>
  <c r="AE115" i="13"/>
  <c r="V115" i="13"/>
  <c r="AE113" i="13"/>
  <c r="V113" i="13"/>
  <c r="AE111" i="13"/>
  <c r="V111" i="13"/>
  <c r="T111" i="13"/>
  <c r="AE109" i="13"/>
  <c r="V109" i="13"/>
  <c r="T109" i="13"/>
  <c r="AE106" i="13"/>
  <c r="V106" i="13"/>
  <c r="AE103" i="13"/>
  <c r="V103" i="13"/>
  <c r="T103" i="13"/>
  <c r="AE100" i="13"/>
  <c r="V100" i="13"/>
  <c r="T100" i="13"/>
  <c r="AE97" i="13"/>
  <c r="V97" i="13"/>
  <c r="T97" i="13"/>
  <c r="AE94" i="13"/>
  <c r="V94" i="13"/>
  <c r="AE89" i="13"/>
  <c r="V89" i="13"/>
  <c r="T89" i="13"/>
  <c r="AE84" i="13"/>
  <c r="V84" i="13"/>
  <c r="AE81" i="13"/>
  <c r="V81" i="13"/>
  <c r="AE78" i="13"/>
  <c r="V78" i="13"/>
  <c r="T78" i="13"/>
  <c r="AE75" i="13"/>
  <c r="V75" i="13"/>
  <c r="T75" i="13"/>
  <c r="AE72" i="13"/>
  <c r="V72" i="13"/>
  <c r="T72" i="13"/>
  <c r="AE69" i="13"/>
  <c r="V69" i="13"/>
  <c r="AE66" i="13"/>
  <c r="V66" i="13"/>
  <c r="AE63" i="13"/>
  <c r="V63" i="13"/>
  <c r="AE60" i="13"/>
  <c r="V60" i="13"/>
  <c r="AE55" i="13"/>
  <c r="V55" i="13"/>
  <c r="T55" i="13"/>
  <c r="AE52" i="13"/>
  <c r="V52" i="13"/>
  <c r="AE49" i="13"/>
  <c r="V49" i="13"/>
  <c r="AE46" i="13"/>
  <c r="V46" i="13"/>
  <c r="AE43" i="13"/>
  <c r="V43" i="13"/>
  <c r="AE40" i="13"/>
  <c r="V40" i="13"/>
  <c r="AE37" i="13"/>
  <c r="V37" i="13"/>
  <c r="T37" i="13"/>
  <c r="AE34" i="13"/>
  <c r="V34" i="13"/>
  <c r="AE29" i="13"/>
  <c r="V29" i="13"/>
  <c r="T29" i="13"/>
  <c r="AE24" i="13"/>
  <c r="V24" i="13"/>
  <c r="AE21" i="13"/>
  <c r="V21" i="13"/>
  <c r="AE18" i="13"/>
  <c r="V18" i="13"/>
  <c r="AE15" i="13"/>
  <c r="V15" i="13"/>
  <c r="AE12" i="13"/>
  <c r="V12" i="13"/>
  <c r="AE9" i="13"/>
  <c r="V9" i="13"/>
  <c r="T9" i="13"/>
  <c r="AE42" i="12"/>
  <c r="U42" i="12"/>
  <c r="T42" i="12" s="1"/>
  <c r="AE40" i="12"/>
  <c r="U40" i="12"/>
  <c r="T40" i="12"/>
  <c r="AE38" i="12"/>
  <c r="U38" i="12"/>
  <c r="T38" i="12" s="1"/>
  <c r="AE36" i="12"/>
  <c r="U36" i="12"/>
  <c r="T36" i="12" s="1"/>
  <c r="AE34" i="12"/>
  <c r="U34" i="12"/>
  <c r="T34" i="12" s="1"/>
  <c r="AE32" i="12"/>
  <c r="U32" i="12"/>
  <c r="AE28" i="12"/>
  <c r="U28" i="12"/>
  <c r="T24" i="12" s="1"/>
  <c r="AE26" i="12"/>
  <c r="U26" i="12"/>
  <c r="AE24" i="12"/>
  <c r="U24" i="12"/>
  <c r="AE22" i="12"/>
  <c r="U22" i="12"/>
  <c r="AE20" i="12"/>
  <c r="U20" i="12"/>
  <c r="AE18" i="12"/>
  <c r="U18" i="12"/>
  <c r="AE16" i="12"/>
  <c r="U16" i="12"/>
  <c r="T16" i="12" s="1"/>
  <c r="AE14" i="12"/>
  <c r="U14" i="12"/>
  <c r="T14" i="12"/>
  <c r="AE12" i="12"/>
  <c r="U12" i="12"/>
  <c r="T12" i="12" s="1"/>
  <c r="AE10" i="12"/>
  <c r="U10" i="12"/>
  <c r="AE8" i="12"/>
  <c r="U8" i="12"/>
  <c r="T6" i="12" s="1"/>
  <c r="AE6" i="12"/>
  <c r="U6" i="12"/>
  <c r="AE46" i="6" l="1"/>
  <c r="U46" i="6"/>
  <c r="T46" i="6"/>
  <c r="AE44" i="6"/>
  <c r="U44" i="6"/>
  <c r="AE42" i="6"/>
  <c r="U42" i="6"/>
  <c r="T42" i="6"/>
  <c r="AE40" i="6"/>
  <c r="U40" i="6"/>
  <c r="AE38" i="6"/>
  <c r="U38" i="6"/>
  <c r="AE34" i="6"/>
  <c r="U34" i="6"/>
  <c r="T34" i="6" s="1"/>
  <c r="AE30" i="6"/>
  <c r="U30" i="6"/>
  <c r="T30" i="6"/>
  <c r="AE26" i="6"/>
  <c r="U26" i="6"/>
  <c r="T26" i="6" s="1"/>
  <c r="AE22" i="6"/>
  <c r="U22" i="6"/>
  <c r="T22" i="6" s="1"/>
  <c r="U18" i="6"/>
  <c r="AE18" i="6" s="1"/>
  <c r="U14" i="6"/>
  <c r="AE14" i="6" s="1"/>
  <c r="U10" i="6"/>
  <c r="AE10" i="6" s="1"/>
  <c r="AE6" i="6"/>
  <c r="U6" i="6"/>
  <c r="T38" i="6" l="1"/>
  <c r="T6" i="6"/>
  <c r="U37" i="1" l="1"/>
  <c r="AE37" i="1" s="1"/>
  <c r="U33" i="1"/>
  <c r="T33" i="1" s="1"/>
  <c r="U29" i="1"/>
  <c r="T29" i="1" s="1"/>
  <c r="AE25" i="1"/>
  <c r="U25" i="1"/>
  <c r="AE22" i="1"/>
  <c r="U22" i="1"/>
  <c r="U19" i="1"/>
  <c r="AE19" i="1" s="1"/>
  <c r="U16" i="1"/>
  <c r="AE16" i="1" s="1"/>
  <c r="T16" i="1"/>
  <c r="AE33" i="1" l="1"/>
  <c r="AE29" i="1"/>
  <c r="T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Kmitienė</author>
  </authors>
  <commentList>
    <comment ref="M11" authorId="0" shapeId="0" xr:uid="{33EFA81F-BE09-44B4-B5EB-2704AAD2C6AB}">
      <text>
        <r>
          <rPr>
            <b/>
            <sz val="9"/>
            <color indexed="81"/>
            <rFont val="Tahoma"/>
            <family val="2"/>
            <charset val="186"/>
          </rPr>
          <t>Inga Kmitienė:</t>
        </r>
        <r>
          <rPr>
            <sz val="9"/>
            <color indexed="81"/>
            <rFont val="Tahoma"/>
            <family val="2"/>
            <charset val="186"/>
          </rPr>
          <t xml:space="preserve">
Dar nepakeistas rodiklis, dėl kurio sustabdytas kvietimas
</t>
        </r>
      </text>
    </comment>
    <comment ref="F20" authorId="0" shapeId="0" xr:uid="{45E7032C-108E-423F-B664-032CAE0F30B7}">
      <text>
        <r>
          <rPr>
            <b/>
            <sz val="9"/>
            <color indexed="81"/>
            <rFont val="Tahoma"/>
            <family val="2"/>
            <charset val="186"/>
          </rPr>
          <t>Inga Kmitienė:</t>
        </r>
        <r>
          <rPr>
            <sz val="9"/>
            <color indexed="81"/>
            <rFont val="Tahoma"/>
            <family val="2"/>
            <charset val="186"/>
          </rPr>
          <t xml:space="preserve">
RPPl patikslinti pavadinimą išbraukinat vieną žodį "plėtra"</t>
        </r>
      </text>
    </comment>
  </commentList>
</comments>
</file>

<file path=xl/sharedStrings.xml><?xml version="1.0" encoding="utf-8"?>
<sst xmlns="http://schemas.openxmlformats.org/spreadsheetml/2006/main" count="2961" uniqueCount="577">
  <si>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</si>
  <si>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</si>
  <si>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</si>
  <si>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</si>
  <si>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</si>
  <si>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</si>
  <si>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</si>
  <si>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</si>
  <si>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</si>
  <si>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</si>
  <si>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</si>
  <si>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</si>
  <si>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</si>
  <si>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</si>
  <si>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</si>
  <si>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</si>
  <si>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</si>
  <si>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</si>
  <si>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</si>
  <si>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</si>
  <si>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</si>
  <si>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</si>
  <si>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</si>
  <si>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</si>
  <si>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</si>
  <si>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</si>
  <si>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</si>
  <si>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</si>
  <si>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</si>
  <si>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</si>
  <si>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</si>
  <si>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</si>
  <si>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</si>
  <si>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</si>
  <si>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</si>
  <si>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</si>
  <si>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</si>
  <si>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</si>
  <si>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</si>
  <si>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</si>
  <si>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</si>
  <si>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</si>
  <si>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</si>
  <si>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</si>
  <si>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</si>
  <si>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</si>
  <si>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</si>
  <si>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</si>
  <si>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</si>
  <si>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</si>
  <si>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</si>
  <si>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</si>
  <si>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</si>
  <si>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</si>
  <si>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</si>
  <si>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</si>
  <si>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</si>
  <si>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</si>
  <si>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</si>
  <si>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</si>
  <si>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</si>
  <si>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</si>
  <si>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</si>
  <si>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</si>
  <si>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</si>
  <si>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</si>
  <si>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</si>
  <si>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</si>
  <si>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</si>
  <si>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</si>
  <si>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</si>
  <si>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</si>
  <si>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</si>
  <si>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</si>
  <si>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</si>
  <si>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</si>
  <si>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</si>
  <si>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</si>
  <si>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</si>
  <si>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</si>
  <si>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</si>
  <si>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</si>
  <si>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</si>
  <si>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</si>
  <si>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</si>
  <si>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</si>
  <si>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</si>
  <si>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</si>
  <si>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</si>
  <si>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</si>
  <si>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</si>
  <si>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</si>
  <si>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</si>
  <si>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</si>
  <si>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</si>
  <si>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</si>
  <si>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</si>
  <si>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</si>
  <si>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</si>
  <si>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</si>
  <si>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</si>
  <si>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</si>
  <si>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</si>
  <si>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</si>
  <si>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</si>
  <si>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</si>
  <si>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</si>
  <si>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</si>
  <si>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</si>
  <si>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</si>
  <si>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</si>
  <si>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</si>
  <si>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</si>
  <si>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</si>
  <si>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</si>
  <si>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</si>
  <si>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</si>
  <si>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</si>
  <si>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</si>
  <si>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</si>
  <si>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</si>
  <si>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</si>
  <si>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</si>
  <si>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</si>
  <si>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</si>
  <si>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</si>
  <si>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</si>
  <si>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</si>
  <si>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</si>
  <si>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</si>
  <si>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</si>
  <si>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</si>
  <si>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</si>
  <si>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</si>
  <si>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</si>
  <si>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</si>
  <si>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</si>
  <si>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</si>
  <si>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</si>
  <si>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</si>
  <si>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</si>
  <si>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</si>
  <si>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</si>
  <si>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</si>
  <si>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</si>
  <si>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</si>
  <si>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</si>
  <si>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</si>
  <si>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</si>
  <si>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</si>
  <si>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</si>
  <si>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</si>
  <si>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</si>
  <si>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</si>
  <si>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</si>
  <si>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</si>
  <si>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</si>
  <si>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</si>
  <si>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</si>
  <si>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</si>
  <si>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</si>
  <si>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</si>
  <si>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</si>
  <si>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</si>
  <si>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</si>
  <si>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</si>
  <si>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</si>
  <si>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</si>
  <si>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</si>
  <si>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</si>
  <si>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</si>
  <si>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</si>
  <si>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</si>
  <si>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</si>
  <si>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</si>
  <si>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</si>
  <si>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</si>
  <si>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</si>
  <si>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</si>
  <si>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</si>
  <si>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</si>
  <si>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</si>
  <si>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</si>
  <si>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</si>
  <si>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</si>
  <si>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</si>
  <si>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</si>
  <si>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</si>
  <si>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</si>
  <si>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</si>
  <si>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</si>
  <si>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</si>
  <si>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</si>
  <si>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</si>
  <si>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</si>
  <si>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</si>
  <si>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</si>
  <si>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</si>
  <si>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</si>
  <si>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</si>
  <si>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</si>
  <si>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</si>
  <si>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</si>
  <si>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</si>
  <si>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Socialinių paslaugų infrastruktūros ir paslaugų modernizavimas bei plėtra Plungės rajono savivaldybėje</t>
  </si>
  <si>
    <t>Mažeikių rajono Plinkšių senelių globos namų filialo įsteigimas</t>
  </si>
  <si>
    <t>28-405-P</t>
  </si>
  <si>
    <t>28-406-P</t>
  </si>
  <si>
    <t>28-407-P</t>
  </si>
  <si>
    <t>Socialinių paslaugų prieinamumo gerinimas Telšių regione IV</t>
  </si>
  <si>
    <t>Socialinio būsto fondo plėtra Telšių regione II</t>
  </si>
  <si>
    <t>Socialinių paslaugų prieinamumo gerinimas Telšių regione V</t>
  </si>
  <si>
    <t>Socialinės globos infrastruktūros modernizavimas Telšių rajono senelių globos namuose</t>
  </si>
  <si>
    <t>Socialinio būsto plėtra Plungės rajono savivaldybėje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</si>
  <si>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</si>
  <si>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</si>
  <si>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</si>
  <si>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</si>
  <si>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</si>
  <si>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</si>
  <si>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</si>
  <si>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</si>
  <si>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</si>
  <si>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</si>
  <si>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</si>
  <si>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</si>
  <si>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</si>
  <si>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</si>
  <si>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</si>
  <si>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</si>
  <si>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</si>
  <si>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</si>
  <si>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</si>
  <si>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</si>
  <si>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</si>
  <si>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</si>
  <si>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</si>
  <si>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</si>
  <si>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</si>
  <si>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</si>
  <si>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</si>
  <si>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</si>
  <si>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</si>
  <si>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</si>
  <si>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</si>
  <si>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</si>
  <si>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</si>
  <si>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</si>
  <si>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</si>
  <si>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</si>
  <si>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</si>
  <si>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</si>
  <si>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</si>
  <si>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</si>
  <si>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</si>
  <si>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</si>
  <si>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</si>
  <si>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</si>
  <si>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</si>
  <si>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</si>
  <si>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</si>
  <si>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</si>
  <si>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</si>
  <si>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</si>
  <si>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</si>
  <si>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</si>
  <si>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</si>
  <si>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</si>
  <si>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</si>
  <si>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</si>
  <si>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</si>
  <si>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</si>
  <si>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</si>
  <si>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</si>
  <si>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</si>
  <si>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</si>
  <si>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</si>
  <si>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</si>
  <si>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</si>
  <si>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</si>
  <si>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</si>
  <si>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</si>
  <si>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</si>
  <si>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 xml:space="preserve">Vandens tiekimo ir nuotekų tvarkymo infrastruktūros plėtra ir  rekonstrukcija Mažeikių rajono savivadybėje </t>
  </si>
  <si>
    <t xml:space="preserve">Didinti geriamojo vandens tiekimo ir nuotekų tvarkymo paslaugų prieinamumą </t>
  </si>
  <si>
    <t xml:space="preserve"> Vandens tiekimo ir nuotekų tvarkymo infrastruktūros plėtra ir  rekonstrukcija Mažeikių rajono savivadybėje           </t>
  </si>
  <si>
    <t>2.5. Skatinti prieigą prie vandens ir tvarią vandentvarką</t>
  </si>
  <si>
    <t>Ne.</t>
  </si>
  <si>
    <t xml:space="preserve">Gyventojai, prisijungę prie patobulintų viešojo vandens tiekimo sistemų </t>
  </si>
  <si>
    <t>RCR41
R.B.2.2041</t>
  </si>
  <si>
    <t>Privatus</t>
  </si>
  <si>
    <t xml:space="preserve">UAB „Mažeikių vandenys"
</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</si>
  <si>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</si>
  <si>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</si>
  <si>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</si>
  <si>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</si>
  <si>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</si>
  <si>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</si>
  <si>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</si>
  <si>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</si>
  <si>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</si>
  <si>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</si>
  <si>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</si>
  <si>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</si>
  <si>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</si>
  <si>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</si>
  <si>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</si>
  <si>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</si>
  <si>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</si>
  <si>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</si>
  <si>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</si>
  <si>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</si>
  <si>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</si>
  <si>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</si>
  <si>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</si>
  <si>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</si>
  <si>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</si>
  <si>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</si>
  <si>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</si>
  <si>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</si>
  <si>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</si>
  <si>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</si>
  <si>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</si>
  <si>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</si>
  <si>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</si>
  <si>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</si>
  <si>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</si>
  <si>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</si>
  <si>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</si>
  <si>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</si>
  <si>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</si>
  <si>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</si>
  <si>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</si>
  <si>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</si>
  <si>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</si>
  <si>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</si>
  <si>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</si>
  <si>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</si>
  <si>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</si>
  <si>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</si>
  <si>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</si>
  <si>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</si>
  <si>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</si>
  <si>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</si>
  <si>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</si>
  <si>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</si>
  <si>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</si>
  <si>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</si>
  <si>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</si>
  <si>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</si>
  <si>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</si>
  <si>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</si>
  <si>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</si>
  <si>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</si>
  <si>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</si>
  <si>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</si>
  <si>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</si>
  <si>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</si>
  <si>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</si>
  <si>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</si>
  <si>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</si>
  <si>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</si>
  <si>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</si>
  <si>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</si>
  <si>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</si>
  <si>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</si>
  <si>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</si>
  <si>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</si>
  <si>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</si>
  <si>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</si>
  <si>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</si>
  <si>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</si>
  <si>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</si>
  <si>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</si>
  <si>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</si>
  <si>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</si>
  <si>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</si>
  <si>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</si>
  <si>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</si>
  <si>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</si>
  <si>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</si>
  <si>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</si>
  <si>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</si>
  <si>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</si>
  <si>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</si>
  <si>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</si>
  <si>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 xml:space="preserve">
809</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</si>
  <si>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</si>
  <si>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</si>
  <si>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</si>
  <si>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</si>
  <si>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</si>
  <si>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</si>
  <si>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</si>
  <si>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</si>
  <si>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</si>
  <si>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</si>
  <si>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</si>
  <si>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</si>
  <si>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Pastebėjimai dėl stebėsenos rodiklių</t>
  </si>
  <si>
    <t>M:\2. PROGRAMOS\3.1 EGADP - SP 21-27\2. Kvietimai\EAAPS\1.1 PRIEMONĖS\Regioninės priemonės\Vandentvarkos gairės\Gaires_nauja_redakcija</t>
  </si>
  <si>
    <t>M:\2. PROGRAMOS\3.1 EGADP - SP 21-27\2. Kvietimai\EAAPS\1.1 PRIEMONĖS\Regioninės priemonės\Atliekos 02-0001-06-10-01\Patvirtintas PFSA</t>
  </si>
  <si>
    <t>M:\2. PROGRAMOS\3.1 EGADP - SP 21-27\2. Kvietimai\EAAPS\1.1 PRIEMONĖS\Regioninės priemonės\Žalioji infrastruktūra 02-001-06-08-02\Patvirtintos gaires</t>
  </si>
  <si>
    <t xml:space="preserve">28-109-P </t>
  </si>
  <si>
    <t>2024 m. 09 mėn.</t>
  </si>
  <si>
    <t>28-111-P</t>
  </si>
  <si>
    <t>Dviračiams skirtos infrastruktūros įrengimas – tilto per Ventos upę pastatymas</t>
  </si>
  <si>
    <t xml:space="preserve">Rodiklių kortelės Gairių 2 priede: https://www.e-tar.lt/portal/lt/legalAct/2619eee040b711edbc04912defe897d1/asr </t>
  </si>
  <si>
    <t>Kvietimo plano suvedimo data</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</si>
  <si>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</si>
  <si>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</si>
  <si>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</si>
  <si>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</si>
  <si>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</si>
  <si>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</si>
  <si>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</si>
  <si>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</si>
  <si>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</si>
  <si>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</si>
  <si>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</si>
  <si>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</si>
  <si>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</si>
  <si>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</si>
  <si>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</si>
  <si>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</si>
  <si>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</si>
  <si>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</si>
  <si>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</si>
  <si>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</si>
  <si>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Finansavimas pagal regioną, kuriam gali būti priskiriama (-os) projekto veikla
 (-os) </t>
  </si>
  <si>
    <t>Šio kvietimo patvirtintos rodiklių kortelės įkeltos (1 priedo 4 priedas)  M:\2. PROGRAMOS\3.1 EGADP - SP 21-27\2. Kvietimai\DTPS\1.2 KVIETIMŲ PLANAI\Suderintos rodiklių kortelės\10-001-06-01-03 (RE)</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</si>
  <si>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</si>
  <si>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</si>
  <si>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</si>
  <si>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</si>
  <si>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</si>
  <si>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</si>
  <si>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</si>
  <si>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</si>
  <si>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</si>
  <si>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</si>
  <si>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</si>
  <si>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</si>
  <si>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</si>
  <si>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</si>
  <si>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</si>
  <si>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</si>
  <si>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</si>
  <si>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</si>
  <si>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2.5. Bendrame regioniniame maršrute  „Žemaitijos piliakalniai“ esančių objektų pritaikymas  lankymui Rietavo savivaldybėje</t>
  </si>
  <si>
    <t>2.16. Bendrame regioniniame maršrute „Gamtos peizažai“ esančių objektų pritaikymas lankymui Rietavo savivaldybėje</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</si>
  <si>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</si>
  <si>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</si>
  <si>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</si>
  <si>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</si>
  <si>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</si>
  <si>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</si>
  <si>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</si>
  <si>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</si>
  <si>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</si>
  <si>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</si>
  <si>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</si>
  <si>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</si>
  <si>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</si>
  <si>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</si>
  <si>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</si>
  <si>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</si>
  <si>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</si>
  <si>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</si>
  <si>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</si>
  <si>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</si>
  <si>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</si>
  <si>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</si>
  <si>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</si>
  <si>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</si>
  <si>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</si>
  <si>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</si>
  <si>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2.26. Bendrame regioniniame maršrute „Oginskių paveldo pažintinis maršrutas“ esančios Plungės dvaro sodybos pritaikymas lankymui, aktualizuojant M. K. Čiurlionio kelią Plungės rajono savivaldybėje</t>
  </si>
  <si>
    <t>28-304-P</t>
  </si>
  <si>
    <t>Regiono turistinio patrauklumo didinimas (IV etapas)</t>
  </si>
  <si>
    <t>2.3. Bendrame regioniniame maršrute „Žemaitijos piliakalniai“ esančių  Gandingos komplekso ir Nausodžio, Varkalių II piliakalnių pritaikymas  lankymui Plungės rajono savivaldybėje</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</si>
  <si>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</si>
  <si>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</si>
  <si>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</si>
  <si>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</si>
  <si>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2.13. Bendrame regioniniame maršrute „Gamtos peizažai“ esančio  Reiskių tyro valstybinio kraštovaizdžio draustinio  pritaikymas  lankymui Plungės rajono savivaldybėje</t>
  </si>
  <si>
    <t>2.25. Bendrame regioniniame maršrute „Oginskių paveldo pažintinis maršrutas“ esančios Plungės dvaro sodybos  pritaikymas lankymui Plungės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</si>
  <si>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</si>
  <si>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</si>
  <si>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</si>
  <si>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</si>
  <si>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</si>
  <si>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</si>
  <si>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</si>
  <si>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</si>
  <si>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</si>
  <si>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</si>
  <si>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</si>
  <si>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2.14. Bendrame regioniniame maršrute „Gamtos peizažai“ esančio Platelių ežero pritaikymas lankymui Plungės rajono savivaldybėje, Šeirės etapas</t>
  </si>
  <si>
    <t>2026-03</t>
  </si>
  <si>
    <t>2026-05</t>
  </si>
  <si>
    <t>2.15. Bendrame regioniniame maršrute „Gamtos peizažai“ esančio Platelių ežero pritaikymas lankymui Plungės rajono savivaldybėje, „Obelėlės“ etapas</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</si>
  <si>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</si>
  <si>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</si>
  <si>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</si>
  <si>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</si>
  <si>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</si>
  <si>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</si>
  <si>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</si>
  <si>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</si>
  <si>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</si>
  <si>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</si>
  <si>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</si>
  <si>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</si>
  <si>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</si>
  <si>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</si>
  <si>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</si>
  <si>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28-311-P</t>
  </si>
  <si>
    <t>Regiono investicinio patrauklumo didinimas (III etapas)</t>
  </si>
  <si>
    <t>3.2. Plungės miesto pramoninės teritorijos (Salantų g.) pritaikymas verslo plėtrai ir naujų investuotojų įsikūrimui</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</si>
  <si>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</si>
  <si>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</si>
  <si>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</si>
  <si>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</si>
  <si>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</si>
  <si>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</si>
  <si>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</si>
  <si>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</si>
  <si>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</si>
  <si>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</si>
  <si>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</si>
  <si>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</si>
  <si>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</si>
  <si>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</si>
  <si>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</si>
  <si>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</si>
  <si>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</si>
  <si>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</si>
  <si>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</si>
  <si>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</si>
  <si>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</si>
  <si>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</si>
  <si>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</si>
  <si>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</si>
  <si>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</si>
  <si>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</si>
  <si>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</si>
  <si>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</si>
  <si>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</si>
  <si>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</si>
  <si>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</si>
  <si>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</si>
  <si>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</si>
  <si>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</si>
  <si>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</si>
  <si>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</si>
  <si>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</si>
  <si>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</si>
  <si>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</si>
  <si>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</si>
  <si>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</si>
  <si>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</si>
  <si>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</si>
  <si>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</si>
  <si>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28-321-P</t>
  </si>
  <si>
    <t>28-318-P (nebegalioja)</t>
  </si>
  <si>
    <t>28-322-P</t>
  </si>
  <si>
    <t>01-004-07-02-01 (RE)-28-(LT028-01-01-04)</t>
  </si>
  <si>
    <t>28-323-P</t>
  </si>
  <si>
    <t>Socialinių paslaugų infrastruktūros ir paslaugų modernizavimas bei plėtra Plungės rajono savivaldybėje*</t>
  </si>
  <si>
    <t>28-411-P</t>
  </si>
  <si>
    <t>Socialinių paslaugų prieinamumo gerinimas Telšių regione IX</t>
  </si>
  <si>
    <t>2025 02</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</si>
  <si>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</si>
  <si>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Regiono turistinio patrauklumo didinimas (IX etapas)</t>
  </si>
  <si>
    <t>28-324-P</t>
  </si>
  <si>
    <t>Regiono turistinio patrauklumo didinimas (X etapas)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</si>
</sst>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4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b/>
      <sz val="9"/>
      <color indexed="81"/>
      <name val="Tahoma"/>
      <family val="2"/>
      <charset val="186"/>
    </font>
    <font>
      <sz val="9"/>
      <color indexed="81"/>
      <name val="Tahoma"/>
      <family val="2"/>
      <charset val="186"/>
    </font>
    <font>
      <sz val="11"/>
      <color rgb="FFFF0000"/>
      <name val="Calibri"/>
      <family val="2"/>
      <charset val="186"/>
      <scheme val="minor"/>
    </font>
    <font>
      <sz val="10"/>
      <color rgb="FFFF0000"/>
      <name val="Times New Roman"/>
      <family val="1"/>
      <charset val="186"/>
    </font>
    <font>
      <i/>
      <sz val="11"/>
      <color theme="1"/>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6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6"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1" xfId="0" applyBorder="1"/>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2" fillId="0" borderId="0" xfId="0" applyFont="1" applyAlignment="1">
      <alignment vertical="center"/>
    </xf>
    <xf numFmtId="0" fontId="32" fillId="0" borderId="0" xfId="0" applyFont="1"/>
    <xf numFmtId="0" fontId="4" fillId="2" borderId="1" xfId="0" quotePrefix="1"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8" fillId="0" borderId="3" xfId="0" quotePrefix="1" applyFont="1" applyBorder="1" applyAlignment="1">
      <alignment horizontal="center" vertical="center" wrapText="1"/>
    </xf>
    <xf numFmtId="0" fontId="14" fillId="3" borderId="2" xfId="0" applyFont="1" applyFill="1" applyBorder="1" applyAlignment="1">
      <alignment horizontal="center"/>
    </xf>
    <xf numFmtId="0" fontId="14" fillId="3" borderId="6" xfId="0" applyFont="1" applyFill="1" applyBorder="1" applyAlignment="1">
      <alignment horizontal="center"/>
    </xf>
    <xf numFmtId="0" fontId="14" fillId="3" borderId="5" xfId="0" applyFont="1" applyFill="1" applyBorder="1" applyAlignment="1">
      <alignment horizontal="center"/>
    </xf>
    <xf numFmtId="0" fontId="14" fillId="0" borderId="2" xfId="0" applyFont="1" applyBorder="1" applyAlignment="1">
      <alignment horizontal="center"/>
    </xf>
    <xf numFmtId="4" fontId="0" fillId="0" borderId="0" xfId="0" applyNumberFormat="1"/>
    <xf numFmtId="1" fontId="0" fillId="0" borderId="0" xfId="0" applyNumberFormat="1"/>
    <xf numFmtId="49" fontId="4" fillId="0" borderId="10" xfId="0" applyNumberFormat="1" applyFont="1" applyBorder="1" applyAlignment="1">
      <alignment vertical="center" wrapText="1"/>
    </xf>
    <xf numFmtId="0" fontId="8" fillId="2" borderId="1" xfId="0" applyFont="1" applyFill="1" applyBorder="1" applyAlignment="1">
      <alignment horizontal="center" vertical="center" wrapText="1"/>
    </xf>
    <xf numFmtId="0" fontId="4" fillId="0" borderId="0" xfId="0" applyFont="1" applyAlignment="1">
      <alignment horizontal="center" vertical="center" wrapText="1"/>
    </xf>
    <xf numFmtId="0" fontId="8"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5" xfId="0" applyFont="1" applyBorder="1" applyAlignment="1">
      <alignment horizontal="center" vertical="center" wrapText="1"/>
    </xf>
    <xf numFmtId="0" fontId="29" fillId="0" borderId="1"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0" fillId="0" borderId="1" xfId="0" applyBorder="1" applyAlignment="1">
      <alignment horizontal="center" vertical="top"/>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14" fontId="0" fillId="0" borderId="1" xfId="0" applyNumberFormat="1" applyBorder="1" applyAlignment="1">
      <alignment horizontal="center" vertical="top"/>
    </xf>
    <xf numFmtId="0" fontId="27" fillId="0" borderId="3"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3" fontId="4" fillId="0" borderId="2" xfId="0" applyNumberFormat="1" applyFont="1" applyBorder="1" applyAlignment="1">
      <alignment horizontal="left" vertical="top" wrapText="1"/>
    </xf>
    <xf numFmtId="0" fontId="4" fillId="0" borderId="2"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2" borderId="10"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0" borderId="26" xfId="0"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5" xfId="0" applyFont="1" applyBorder="1" applyAlignment="1">
      <alignment horizontal="center" vertical="center" wrapText="1"/>
    </xf>
    <xf numFmtId="49" fontId="2" fillId="0" borderId="12" xfId="0" applyNumberFormat="1" applyFont="1" applyBorder="1" applyAlignment="1">
      <alignment horizontal="center" vertical="center"/>
    </xf>
    <xf numFmtId="49" fontId="2" fillId="0" borderId="25" xfId="0" applyNumberFormat="1" applyFont="1" applyBorder="1" applyAlignment="1">
      <alignment horizontal="center" vertical="center"/>
    </xf>
    <xf numFmtId="0" fontId="34" fillId="0" borderId="13" xfId="0" applyFont="1" applyBorder="1" applyAlignment="1">
      <alignment horizontal="center" vertical="center"/>
    </xf>
    <xf numFmtId="0" fontId="34" fillId="0" borderId="26" xfId="0" applyFont="1" applyBorder="1" applyAlignment="1">
      <alignment horizontal="center" vertical="center"/>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2" borderId="10" xfId="0" applyFont="1" applyFill="1" applyBorder="1" applyAlignment="1">
      <alignment horizontal="center" vertical="center" wrapText="1"/>
    </xf>
    <xf numFmtId="0" fontId="0" fillId="0" borderId="28" xfId="0" applyBorder="1" applyAlignment="1">
      <alignment horizont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0" fillId="0" borderId="1" xfId="0" applyBorder="1" applyAlignment="1">
      <alignment horizontal="center"/>
    </xf>
    <xf numFmtId="0" fontId="8" fillId="2" borderId="1" xfId="0"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36" fillId="0" borderId="0" xfId="0" applyFont="1" applyAlignment="1">
      <alignment horizontal="center"/>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2" xfId="0" applyFont="1" applyBorder="1" applyAlignment="1">
      <alignment horizontal="center" vertical="top"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35" fillId="0" borderId="10" xfId="0" applyNumberFormat="1" applyFont="1" applyBorder="1" applyAlignment="1">
      <alignment horizontal="center" vertical="center" wrapText="1"/>
    </xf>
    <xf numFmtId="4" fontId="35"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35" fillId="0" borderId="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25" xfId="0"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top"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10"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4" fontId="4"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4" fontId="8" fillId="2" borderId="3" xfId="0" applyNumberFormat="1" applyFont="1" applyFill="1" applyBorder="1" applyAlignment="1">
      <alignment horizontal="center" vertical="center" wrapText="1"/>
    </xf>
    <xf numFmtId="4"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6"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4" fontId="8" fillId="0" borderId="16" xfId="0" applyNumberFormat="1" applyFont="1" applyBorder="1" applyAlignment="1">
      <alignment horizontal="center" vertical="center"/>
    </xf>
    <xf numFmtId="16" fontId="4" fillId="2" borderId="2" xfId="0" quotePrefix="1" applyNumberFormat="1" applyFont="1" applyFill="1" applyBorder="1" applyAlignment="1">
      <alignment horizontal="center" vertical="center" wrapText="1"/>
    </xf>
    <xf numFmtId="16" fontId="4" fillId="2" borderId="10" xfId="0" quotePrefix="1" applyNumberFormat="1" applyFont="1" applyFill="1" applyBorder="1" applyAlignment="1">
      <alignment horizontal="center" vertical="center" wrapText="1"/>
    </xf>
    <xf numFmtId="16" fontId="4" fillId="2" borderId="3" xfId="0" quotePrefix="1"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quotePrefix="1" applyFont="1" applyFill="1" applyBorder="1" applyAlignment="1">
      <alignment horizontal="center" vertical="center" wrapText="1"/>
    </xf>
    <xf numFmtId="0" fontId="4" fillId="2" borderId="10" xfId="0" quotePrefix="1" applyFont="1" applyFill="1" applyBorder="1" applyAlignment="1">
      <alignment horizontal="center" vertical="center" wrapText="1"/>
    </xf>
    <xf numFmtId="0" fontId="4" fillId="2" borderId="3" xfId="0" quotePrefix="1"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16" fontId="8" fillId="0" borderId="14"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0"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49" fontId="33" fillId="0" borderId="26" xfId="0" applyNumberFormat="1" applyFont="1" applyBorder="1" applyAlignment="1">
      <alignment horizontal="center" vertical="center" wrapText="1"/>
    </xf>
    <xf numFmtId="0" fontId="8" fillId="0" borderId="3"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4" fontId="8" fillId="0" borderId="32" xfId="0" applyNumberFormat="1"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0" fontId="8" fillId="0" borderId="31" xfId="0" applyFont="1" applyBorder="1" applyAlignment="1">
      <alignment horizontal="center" vertical="center" wrapText="1"/>
    </xf>
    <xf numFmtId="0" fontId="8" fillId="2" borderId="11" xfId="0" applyFont="1" applyFill="1" applyBorder="1" applyAlignment="1">
      <alignment horizontal="center" vertical="center" wrapText="1"/>
    </xf>
    <xf numFmtId="0" fontId="8" fillId="0" borderId="42" xfId="0" applyFont="1" applyBorder="1" applyAlignment="1">
      <alignment horizontal="center" vertical="center" wrapText="1"/>
    </xf>
    <xf numFmtId="0" fontId="8" fillId="0" borderId="11" xfId="0" applyFont="1" applyBorder="1" applyAlignment="1">
      <alignment vertical="center" wrapText="1"/>
    </xf>
    <xf numFmtId="0" fontId="8" fillId="0" borderId="3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 xfId="0" applyFont="1" applyBorder="1" applyAlignment="1">
      <alignment vertical="center" wrapText="1"/>
    </xf>
    <xf numFmtId="0" fontId="8" fillId="0" borderId="29" xfId="0" applyFont="1" applyBorder="1" applyAlignment="1">
      <alignment horizontal="center" vertical="center" wrapText="1"/>
    </xf>
    <xf numFmtId="0" fontId="8" fillId="0" borderId="2" xfId="0" applyFont="1" applyBorder="1" applyAlignment="1">
      <alignment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0" borderId="44" xfId="0" applyFont="1" applyBorder="1" applyAlignment="1">
      <alignment horizontal="center" vertical="center" wrapText="1"/>
    </xf>
    <xf numFmtId="0" fontId="8" fillId="0" borderId="16" xfId="0" applyFont="1" applyBorder="1" applyAlignment="1">
      <alignment vertical="center" wrapText="1"/>
    </xf>
    <xf numFmtId="0" fontId="8" fillId="0" borderId="9" xfId="0" applyFont="1" applyBorder="1" applyAlignment="1">
      <alignment horizontal="center" vertical="center" wrapText="1"/>
    </xf>
    <xf numFmtId="0" fontId="8" fillId="0" borderId="39" xfId="0" applyFont="1" applyBorder="1" applyAlignment="1">
      <alignment horizontal="center" vertical="center" wrapText="1"/>
    </xf>
    <xf numFmtId="0" fontId="17" fillId="0" borderId="12" xfId="0" applyFont="1" applyBorder="1" applyAlignment="1">
      <alignment horizontal="center" vertical="center"/>
    </xf>
    <xf numFmtId="2" fontId="8" fillId="0" borderId="11" xfId="0" applyNumberFormat="1" applyFont="1" applyBorder="1" applyAlignment="1">
      <alignment horizontal="center" vertical="center" wrapText="1"/>
    </xf>
    <xf numFmtId="0" fontId="8" fillId="0" borderId="12" xfId="0" applyFont="1" applyBorder="1" applyAlignment="1">
      <alignment horizontal="center" vertical="center"/>
    </xf>
    <xf numFmtId="0" fontId="17" fillId="0" borderId="12" xfId="0" applyFont="1" applyBorder="1" applyAlignment="1">
      <alignment horizontal="center" vertical="center" wrapText="1"/>
    </xf>
    <xf numFmtId="4" fontId="17" fillId="0" borderId="12" xfId="0" applyNumberFormat="1" applyFont="1" applyBorder="1" applyAlignment="1">
      <alignment horizontal="center" vertical="center" wrapText="1"/>
    </xf>
    <xf numFmtId="0" fontId="17" fillId="0" borderId="10" xfId="0" applyFont="1" applyBorder="1" applyAlignment="1">
      <alignment horizontal="center" vertical="center"/>
    </xf>
    <xf numFmtId="0" fontId="8" fillId="0" borderId="10" xfId="0" applyFont="1" applyBorder="1" applyAlignment="1">
      <alignment horizontal="center" vertical="center"/>
    </xf>
    <xf numFmtId="0" fontId="17" fillId="0" borderId="10" xfId="0" applyFont="1" applyBorder="1" applyAlignment="1">
      <alignment horizontal="center" vertical="center" wrapText="1"/>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17" fillId="0" borderId="25" xfId="0" applyFont="1" applyBorder="1" applyAlignment="1">
      <alignment horizontal="center" vertical="center" wrapText="1"/>
    </xf>
    <xf numFmtId="0" fontId="8" fillId="0" borderId="12" xfId="0" applyFont="1" applyBorder="1" applyAlignment="1">
      <alignment vertical="center" wrapText="1"/>
    </xf>
    <xf numFmtId="4" fontId="17" fillId="0" borderId="10" xfId="0" applyNumberFormat="1" applyFont="1" applyBorder="1" applyAlignment="1">
      <alignment horizontal="center" vertical="center" wrapText="1"/>
    </xf>
    <xf numFmtId="0" fontId="11" fillId="2" borderId="12" xfId="0" applyFont="1" applyFill="1" applyBorder="1" applyAlignment="1">
      <alignment horizontal="center" vertical="center" wrapText="1"/>
    </xf>
    <xf numFmtId="0" fontId="11" fillId="0" borderId="12" xfId="0" applyFont="1" applyBorder="1" applyAlignment="1">
      <alignment horizontal="center" vertical="center" wrapText="1"/>
    </xf>
    <xf numFmtId="0" fontId="38" fillId="0" borderId="12" xfId="0" applyFont="1" applyBorder="1" applyAlignment="1">
      <alignment horizontal="center" vertical="center"/>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37" xfId="0" applyFont="1" applyBorder="1" applyAlignment="1">
      <alignment horizontal="center" vertical="center" wrapText="1"/>
    </xf>
    <xf numFmtId="0" fontId="38" fillId="0" borderId="12" xfId="0" applyFont="1" applyBorder="1" applyAlignment="1">
      <alignment horizontal="center" vertical="center" wrapText="1"/>
    </xf>
    <xf numFmtId="4" fontId="38" fillId="0" borderId="12" xfId="0" applyNumberFormat="1" applyFont="1" applyBorder="1" applyAlignment="1">
      <alignment horizontal="center" vertical="center" wrapText="1"/>
    </xf>
    <xf numFmtId="4" fontId="11" fillId="0" borderId="12" xfId="0" applyNumberFormat="1" applyFont="1" applyBorder="1" applyAlignment="1">
      <alignment horizontal="center" vertical="center" wrapText="1"/>
    </xf>
    <xf numFmtId="0" fontId="11" fillId="2" borderId="25" xfId="0" applyFont="1" applyFill="1" applyBorder="1" applyAlignment="1">
      <alignment horizontal="center" vertical="center" wrapText="1"/>
    </xf>
    <xf numFmtId="0" fontId="11" fillId="0" borderId="25" xfId="0" applyFont="1" applyBorder="1" applyAlignment="1">
      <alignment horizontal="center" vertical="center" wrapText="1"/>
    </xf>
    <xf numFmtId="0" fontId="38" fillId="0" borderId="25" xfId="0" applyFont="1" applyBorder="1" applyAlignment="1">
      <alignment horizontal="center" vertical="center"/>
    </xf>
    <xf numFmtId="0" fontId="11" fillId="0" borderId="16" xfId="0" applyFont="1" applyBorder="1" applyAlignment="1">
      <alignment vertical="center" wrapText="1"/>
    </xf>
    <xf numFmtId="0" fontId="11" fillId="0" borderId="16" xfId="0" applyFont="1" applyBorder="1" applyAlignment="1">
      <alignment horizontal="center" vertical="center" wrapText="1"/>
    </xf>
    <xf numFmtId="0" fontId="11" fillId="0" borderId="25" xfId="0" applyFont="1" applyBorder="1" applyAlignment="1">
      <alignment horizontal="center" vertical="center"/>
    </xf>
    <xf numFmtId="0" fontId="11" fillId="0" borderId="39" xfId="0" applyFont="1" applyBorder="1" applyAlignment="1">
      <alignment horizontal="center" vertical="center" wrapText="1"/>
    </xf>
    <xf numFmtId="0" fontId="38" fillId="0" borderId="25" xfId="0" applyFont="1" applyBorder="1" applyAlignment="1">
      <alignment horizontal="center" vertical="center" wrapText="1"/>
    </xf>
    <xf numFmtId="4" fontId="11" fillId="0" borderId="25" xfId="0" applyNumberFormat="1" applyFont="1" applyBorder="1" applyAlignment="1">
      <alignment horizontal="center" vertical="center" wrapText="1"/>
    </xf>
    <xf numFmtId="0" fontId="39" fillId="2" borderId="10" xfId="0" applyFont="1" applyFill="1" applyBorder="1" applyAlignment="1">
      <alignment horizontal="center" vertical="center" wrapText="1"/>
    </xf>
    <xf numFmtId="0" fontId="17" fillId="0" borderId="1" xfId="0" applyFont="1" applyBorder="1"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wrapText="1"/>
    </xf>
    <xf numFmtId="0" fontId="0" fillId="0" borderId="2" xfId="0" applyBorder="1" applyAlignment="1">
      <alignment horizontal="center"/>
    </xf>
    <xf numFmtId="0" fontId="17" fillId="0" borderId="2" xfId="0" applyFont="1" applyBorder="1" applyAlignment="1">
      <alignment horizontal="center" vertical="center"/>
    </xf>
    <xf numFmtId="0" fontId="8" fillId="0" borderId="2" xfId="0" applyFont="1" applyBorder="1" applyAlignment="1">
      <alignment horizontal="center" vertical="center"/>
    </xf>
    <xf numFmtId="0" fontId="17" fillId="0" borderId="2" xfId="0" applyFont="1" applyBorder="1" applyAlignment="1">
      <alignment horizontal="center" vertical="center" wrapText="1"/>
    </xf>
    <xf numFmtId="164" fontId="33" fillId="0" borderId="1" xfId="0" applyNumberFormat="1" applyFont="1" applyBorder="1" applyAlignment="1">
      <alignment horizontal="center" vertical="center" wrapText="1"/>
    </xf>
    <xf numFmtId="4" fontId="4" fillId="0" borderId="0" xfId="0" applyNumberFormat="1" applyFont="1" applyAlignment="1">
      <alignment horizontal="center" vertical="center" wrapText="1"/>
    </xf>
    <xf numFmtId="164" fontId="33" fillId="0" borderId="10" xfId="0" applyNumberFormat="1" applyFont="1" applyBorder="1" applyAlignment="1">
      <alignment horizontal="center" vertical="center" wrapText="1"/>
    </xf>
    <xf numFmtId="0" fontId="40" fillId="0" borderId="0" xfId="0" applyFont="1" applyAlignment="1">
      <alignment horizontal="center" vertical="center" wrapText="1"/>
    </xf>
    <xf numFmtId="0" fontId="40" fillId="0" borderId="0" xfId="0" applyFont="1"/>
    <xf numFmtId="14" fontId="40" fillId="0" borderId="0" xfId="0" applyNumberFormat="1" applyFont="1"/>
    <xf numFmtId="4" fontId="40"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41"/>
  <sheetViews>
    <sheetView topLeftCell="A8" zoomScale="90" zoomScaleNormal="90" workbookViewId="0">
      <pane xSplit="6" ySplit="8" topLeftCell="U33" activePane="bottomRight" state="frozen"/>
      <selection activeCell="A8" sqref="A8"/>
      <selection pane="topRight" activeCell="G8" sqref="G8"/>
      <selection pane="bottomLeft" activeCell="A16" sqref="A16"/>
      <selection pane="bottomRight" activeCell="AK40" sqref="AK40"/>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9.425781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35" t="s">
        <v>259</v>
      </c>
      <c r="AE1" s="135"/>
      <c r="AF1" s="135"/>
      <c r="AG1" s="135"/>
      <c r="AH1" s="135"/>
      <c r="AI1" s="135"/>
    </row>
    <row r="2" spans="2:37" hidden="1" x14ac:dyDescent="0.25">
      <c r="AD2" s="135"/>
      <c r="AE2" s="135"/>
      <c r="AF2" s="135"/>
      <c r="AG2" s="135"/>
      <c r="AH2" s="135"/>
      <c r="AI2" s="135"/>
    </row>
    <row r="3" spans="2:37" hidden="1" x14ac:dyDescent="0.25">
      <c r="AD3" s="135"/>
      <c r="AE3" s="135"/>
      <c r="AF3" s="135"/>
      <c r="AG3" s="135"/>
      <c r="AH3" s="135"/>
      <c r="AI3" s="135"/>
    </row>
    <row r="4" spans="2:37" hidden="1" x14ac:dyDescent="0.25">
      <c r="Z4" s="38"/>
      <c r="AA4" s="38"/>
      <c r="AD4" s="135"/>
      <c r="AE4" s="135"/>
      <c r="AF4" s="135"/>
      <c r="AG4" s="135"/>
      <c r="AH4" s="135"/>
      <c r="AI4" s="135"/>
    </row>
    <row r="5" spans="2:37" hidden="1" x14ac:dyDescent="0.25">
      <c r="AD5" s="135"/>
      <c r="AE5" s="135"/>
      <c r="AF5" s="135"/>
      <c r="AG5" s="135"/>
      <c r="AH5" s="135"/>
      <c r="AI5" s="135"/>
    </row>
    <row r="6" spans="2:37" hidden="1" x14ac:dyDescent="0.25">
      <c r="B6" s="136" t="s">
        <v>260</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row>
    <row r="7" spans="2:37" hidden="1" x14ac:dyDescent="0.25"/>
    <row r="8" spans="2:37" ht="15.75" x14ac:dyDescent="0.25">
      <c r="B8" s="137" t="s">
        <v>40</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row>
    <row r="10" spans="2:37" hidden="1" x14ac:dyDescent="0.25"/>
    <row r="11" spans="2:37" hidden="1" x14ac:dyDescent="0.25">
      <c r="J11" s="134" t="s">
        <v>78</v>
      </c>
      <c r="K11" s="134"/>
      <c r="L11" s="134"/>
      <c r="M11" s="134"/>
      <c r="N11" s="134"/>
      <c r="O11" s="134"/>
      <c r="P11" s="15"/>
      <c r="Q11" s="15"/>
      <c r="R11" s="15"/>
      <c r="S11" s="15"/>
    </row>
    <row r="12" spans="2:37" hidden="1" x14ac:dyDescent="0.25"/>
    <row r="13" spans="2:37" ht="89.25" customHeight="1" x14ac:dyDescent="0.25">
      <c r="B13" s="133" t="s">
        <v>0</v>
      </c>
      <c r="C13" s="133" t="s">
        <v>1</v>
      </c>
      <c r="D13" s="133" t="s">
        <v>28</v>
      </c>
      <c r="E13" s="133" t="s">
        <v>79</v>
      </c>
      <c r="F13" s="133" t="s">
        <v>30</v>
      </c>
      <c r="G13" s="133" t="s">
        <v>3</v>
      </c>
      <c r="H13" s="133" t="s">
        <v>4</v>
      </c>
      <c r="I13" s="133" t="s">
        <v>80</v>
      </c>
      <c r="J13" s="138" t="s">
        <v>6</v>
      </c>
      <c r="K13" s="138"/>
      <c r="L13" s="138"/>
      <c r="M13" s="138"/>
      <c r="N13" s="131" t="s">
        <v>47</v>
      </c>
      <c r="O13" s="133" t="s">
        <v>81</v>
      </c>
      <c r="P13" s="131" t="s">
        <v>42</v>
      </c>
      <c r="Q13" s="131" t="s">
        <v>32</v>
      </c>
      <c r="R13" s="131" t="s">
        <v>37</v>
      </c>
      <c r="S13" s="131" t="s">
        <v>33</v>
      </c>
      <c r="T13" s="133" t="s">
        <v>82</v>
      </c>
      <c r="U13" s="133" t="s">
        <v>57</v>
      </c>
      <c r="V13" s="139" t="s">
        <v>59</v>
      </c>
      <c r="W13" s="140"/>
      <c r="X13" s="140"/>
      <c r="Y13" s="140"/>
      <c r="Z13" s="140"/>
      <c r="AA13" s="141"/>
      <c r="AB13" s="133" t="s">
        <v>69</v>
      </c>
      <c r="AC13" s="131" t="s">
        <v>75</v>
      </c>
      <c r="AD13" s="128" t="s">
        <v>83</v>
      </c>
      <c r="AE13" s="129"/>
      <c r="AF13" s="130"/>
      <c r="AG13" s="131" t="s">
        <v>84</v>
      </c>
      <c r="AH13" s="133" t="s">
        <v>85</v>
      </c>
      <c r="AI13" s="133" t="s">
        <v>86</v>
      </c>
      <c r="AJ13" s="133" t="s">
        <v>35</v>
      </c>
      <c r="AK13" s="127" t="s">
        <v>399</v>
      </c>
    </row>
    <row r="14" spans="2:37" ht="87" customHeight="1" x14ac:dyDescent="0.25">
      <c r="B14" s="133"/>
      <c r="C14" s="133"/>
      <c r="D14" s="133"/>
      <c r="E14" s="133"/>
      <c r="F14" s="133"/>
      <c r="G14" s="133"/>
      <c r="H14" s="133"/>
      <c r="I14" s="133"/>
      <c r="J14" s="16" t="s">
        <v>7</v>
      </c>
      <c r="K14" s="16" t="s">
        <v>8</v>
      </c>
      <c r="L14" s="16" t="s">
        <v>9</v>
      </c>
      <c r="M14" s="16" t="s">
        <v>10</v>
      </c>
      <c r="N14" s="132"/>
      <c r="O14" s="133"/>
      <c r="P14" s="132"/>
      <c r="Q14" s="132"/>
      <c r="R14" s="132"/>
      <c r="S14" s="132"/>
      <c r="T14" s="133"/>
      <c r="U14" s="133"/>
      <c r="V14" s="16" t="s">
        <v>87</v>
      </c>
      <c r="W14" s="16" t="s">
        <v>62</v>
      </c>
      <c r="X14" s="16" t="s">
        <v>15</v>
      </c>
      <c r="Y14" s="16" t="s">
        <v>88</v>
      </c>
      <c r="Z14" s="16" t="s">
        <v>60</v>
      </c>
      <c r="AA14" s="16" t="s">
        <v>25</v>
      </c>
      <c r="AB14" s="133"/>
      <c r="AC14" s="132"/>
      <c r="AD14" s="16" t="s">
        <v>16</v>
      </c>
      <c r="AE14" s="16" t="s">
        <v>89</v>
      </c>
      <c r="AF14" s="16" t="s">
        <v>26</v>
      </c>
      <c r="AG14" s="132"/>
      <c r="AH14" s="133"/>
      <c r="AI14" s="133"/>
      <c r="AJ14" s="133"/>
      <c r="AK14" s="127"/>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279</v>
      </c>
      <c r="D16" s="41" t="s">
        <v>261</v>
      </c>
      <c r="E16" s="40" t="s">
        <v>262</v>
      </c>
      <c r="F16" s="40" t="s">
        <v>263</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U16+U19+U22+U25</f>
        <v>2145000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264</v>
      </c>
      <c r="AI16" s="44" t="s">
        <v>265</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266</v>
      </c>
      <c r="G19" s="41" t="s">
        <v>92</v>
      </c>
      <c r="H19" s="42" t="s">
        <v>93</v>
      </c>
      <c r="I19" s="42" t="s">
        <v>93</v>
      </c>
      <c r="J19" s="18" t="s">
        <v>94</v>
      </c>
      <c r="K19" s="19" t="s">
        <v>95</v>
      </c>
      <c r="L19" s="20" t="s">
        <v>96</v>
      </c>
      <c r="M19" s="21">
        <v>282</v>
      </c>
      <c r="N19" s="39" t="s">
        <v>97</v>
      </c>
      <c r="O19" s="40" t="s">
        <v>98</v>
      </c>
      <c r="P19" s="40"/>
      <c r="Q19" s="40"/>
      <c r="R19" s="40"/>
      <c r="S19" s="40"/>
      <c r="T19" s="43"/>
      <c r="U19" s="43">
        <f>V19</f>
        <v>720000</v>
      </c>
      <c r="V19" s="43">
        <v>720000</v>
      </c>
      <c r="W19" s="43" t="s">
        <v>103</v>
      </c>
      <c r="X19" s="43" t="s">
        <v>103</v>
      </c>
      <c r="Y19" s="43" t="s">
        <v>103</v>
      </c>
      <c r="Z19" s="43" t="s">
        <v>103</v>
      </c>
      <c r="AA19" s="43" t="s">
        <v>103</v>
      </c>
      <c r="AB19" s="43">
        <v>127059</v>
      </c>
      <c r="AC19" s="43" t="s">
        <v>104</v>
      </c>
      <c r="AD19" s="43"/>
      <c r="AE19" s="43">
        <f>U19</f>
        <v>720000</v>
      </c>
      <c r="AF19" s="43"/>
      <c r="AG19" s="43"/>
      <c r="AH19" s="44"/>
      <c r="AI19" s="44"/>
      <c r="AJ19" s="45"/>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267</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268</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261</v>
      </c>
      <c r="E29" s="40" t="s">
        <v>262</v>
      </c>
      <c r="F29" s="40" t="s">
        <v>326</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f>U29</f>
        <v>359999</v>
      </c>
      <c r="U29" s="43">
        <f>V29</f>
        <v>359999</v>
      </c>
      <c r="V29" s="43">
        <v>359999</v>
      </c>
      <c r="W29" s="43" t="s">
        <v>103</v>
      </c>
      <c r="X29" s="43" t="s">
        <v>103</v>
      </c>
      <c r="Y29" s="43" t="s">
        <v>103</v>
      </c>
      <c r="Z29" s="43" t="s">
        <v>103</v>
      </c>
      <c r="AA29" s="43" t="s">
        <v>103</v>
      </c>
      <c r="AB29" s="43">
        <v>63530</v>
      </c>
      <c r="AC29" s="43" t="s">
        <v>104</v>
      </c>
      <c r="AD29" s="43"/>
      <c r="AE29" s="43">
        <f>U29</f>
        <v>359999</v>
      </c>
      <c r="AF29" s="43"/>
      <c r="AG29" s="43"/>
      <c r="AH29" s="44" t="s">
        <v>271</v>
      </c>
      <c r="AI29" s="44" t="s">
        <v>272</v>
      </c>
      <c r="AJ29" s="54">
        <v>45504</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269</v>
      </c>
      <c r="D33" s="41" t="s">
        <v>261</v>
      </c>
      <c r="E33" s="40" t="s">
        <v>262</v>
      </c>
      <c r="F33" s="40" t="s">
        <v>270</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271</v>
      </c>
      <c r="AI33" s="44" t="s">
        <v>272</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104"/>
    </row>
    <row r="37" spans="2:37" ht="154.5" customHeight="1" x14ac:dyDescent="0.25">
      <c r="B37" s="42" t="s">
        <v>273</v>
      </c>
      <c r="C37" s="40" t="s">
        <v>278</v>
      </c>
      <c r="D37" s="41" t="s">
        <v>261</v>
      </c>
      <c r="E37" s="40" t="s">
        <v>262</v>
      </c>
      <c r="F37" s="40" t="s">
        <v>274</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275</v>
      </c>
      <c r="AI37" s="44" t="s">
        <v>276</v>
      </c>
      <c r="AJ37" s="45"/>
      <c r="AK37" s="105" t="s">
        <v>407</v>
      </c>
    </row>
    <row r="38" spans="2:37" ht="30" x14ac:dyDescent="0.25">
      <c r="B38" s="46" t="s">
        <v>273</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273</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1" spans="2:37" x14ac:dyDescent="0.25">
      <c r="K41" s="53" t="s">
        <v>277</v>
      </c>
      <c r="U41" s="24"/>
    </row>
  </sheetData>
  <mergeCells count="30">
    <mergeCell ref="AD1:AI5"/>
    <mergeCell ref="B6:AI6"/>
    <mergeCell ref="B8:AI8"/>
    <mergeCell ref="G13:G14"/>
    <mergeCell ref="H13:H14"/>
    <mergeCell ref="I13:I14"/>
    <mergeCell ref="J13:M13"/>
    <mergeCell ref="N13:N14"/>
    <mergeCell ref="B13:B14"/>
    <mergeCell ref="C13:C14"/>
    <mergeCell ref="D13:D14"/>
    <mergeCell ref="E13:E14"/>
    <mergeCell ref="F13:F14"/>
    <mergeCell ref="U13:U14"/>
    <mergeCell ref="V13:AA13"/>
    <mergeCell ref="AB13:AB14"/>
    <mergeCell ref="AC13:AC14"/>
    <mergeCell ref="J11:O11"/>
    <mergeCell ref="O13:O14"/>
    <mergeCell ref="P13:P14"/>
    <mergeCell ref="Q13:Q14"/>
    <mergeCell ref="R13:R14"/>
    <mergeCell ref="S13:S14"/>
    <mergeCell ref="T13:T14"/>
    <mergeCell ref="AK13:AK14"/>
    <mergeCell ref="AD13:AF13"/>
    <mergeCell ref="AG13:AG14"/>
    <mergeCell ref="AH13:AH14"/>
    <mergeCell ref="AI13:AI14"/>
    <mergeCell ref="AJ13:AJ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
  <sheetViews>
    <sheetView zoomScale="90" zoomScaleNormal="90" workbookViewId="0">
      <pane xSplit="3" ySplit="1" topLeftCell="D23" activePane="bottomRight" state="frozen"/>
      <selection pane="topRight" activeCell="D1" sqref="D1"/>
      <selection pane="bottomLeft" activeCell="A2" sqref="A2"/>
      <selection pane="bottomRight" activeCell="F26" sqref="F26"/>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style="103" customWidth="1"/>
    <col min="37" max="37" width="20" customWidth="1"/>
  </cols>
  <sheetData>
    <row r="1" spans="1:37" x14ac:dyDescent="0.25">
      <c r="A1" s="1"/>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00"/>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00"/>
    </row>
    <row r="3" spans="1:37" ht="39" customHeight="1" x14ac:dyDescent="0.25">
      <c r="A3" s="1"/>
      <c r="B3" s="152" t="s">
        <v>0</v>
      </c>
      <c r="C3" s="152" t="s">
        <v>1</v>
      </c>
      <c r="D3" s="152" t="s">
        <v>28</v>
      </c>
      <c r="E3" s="152" t="s">
        <v>29</v>
      </c>
      <c r="F3" s="152" t="s">
        <v>30</v>
      </c>
      <c r="G3" s="152" t="s">
        <v>3</v>
      </c>
      <c r="H3" s="152" t="s">
        <v>4</v>
      </c>
      <c r="I3" s="152" t="s">
        <v>5</v>
      </c>
      <c r="J3" s="153" t="s">
        <v>6</v>
      </c>
      <c r="K3" s="153"/>
      <c r="L3" s="153"/>
      <c r="M3" s="153"/>
      <c r="N3" s="143" t="s">
        <v>47</v>
      </c>
      <c r="O3" s="152" t="s">
        <v>31</v>
      </c>
      <c r="P3" s="160" t="s">
        <v>42</v>
      </c>
      <c r="Q3" s="160" t="s">
        <v>32</v>
      </c>
      <c r="R3" s="160" t="s">
        <v>37</v>
      </c>
      <c r="S3" s="160" t="s">
        <v>33</v>
      </c>
      <c r="T3" s="152" t="s">
        <v>55</v>
      </c>
      <c r="U3" s="152" t="s">
        <v>57</v>
      </c>
      <c r="V3" s="153" t="s">
        <v>59</v>
      </c>
      <c r="W3" s="153"/>
      <c r="X3" s="153"/>
      <c r="Y3" s="153"/>
      <c r="Z3" s="153"/>
      <c r="AA3" s="153"/>
      <c r="AB3" s="152" t="s">
        <v>69</v>
      </c>
      <c r="AC3" s="155" t="s">
        <v>75</v>
      </c>
      <c r="AD3" s="157" t="s">
        <v>77</v>
      </c>
      <c r="AE3" s="158"/>
      <c r="AF3" s="159"/>
      <c r="AG3" s="143" t="s">
        <v>27</v>
      </c>
      <c r="AH3" s="143" t="s">
        <v>36</v>
      </c>
      <c r="AI3" s="152" t="s">
        <v>34</v>
      </c>
      <c r="AJ3" s="143" t="s">
        <v>35</v>
      </c>
      <c r="AK3" s="143" t="s">
        <v>399</v>
      </c>
    </row>
    <row r="4" spans="1:37" ht="168.95" customHeight="1" x14ac:dyDescent="0.25">
      <c r="A4" s="1"/>
      <c r="B4" s="152"/>
      <c r="C4" s="152"/>
      <c r="D4" s="152"/>
      <c r="E4" s="152"/>
      <c r="F4" s="152"/>
      <c r="G4" s="152"/>
      <c r="H4" s="152"/>
      <c r="I4" s="152"/>
      <c r="J4" s="3" t="s">
        <v>7</v>
      </c>
      <c r="K4" s="3" t="s">
        <v>8</v>
      </c>
      <c r="L4" s="3" t="s">
        <v>9</v>
      </c>
      <c r="M4" s="11" t="s">
        <v>10</v>
      </c>
      <c r="N4" s="144"/>
      <c r="O4" s="152"/>
      <c r="P4" s="160"/>
      <c r="Q4" s="160"/>
      <c r="R4" s="160"/>
      <c r="S4" s="160"/>
      <c r="T4" s="152"/>
      <c r="U4" s="152"/>
      <c r="V4" s="3" t="s">
        <v>61</v>
      </c>
      <c r="W4" s="3" t="s">
        <v>62</v>
      </c>
      <c r="X4" s="3" t="s">
        <v>15</v>
      </c>
      <c r="Y4" s="3" t="s">
        <v>63</v>
      </c>
      <c r="Z4" s="3" t="s">
        <v>60</v>
      </c>
      <c r="AA4" s="3" t="s">
        <v>25</v>
      </c>
      <c r="AB4" s="152"/>
      <c r="AC4" s="156"/>
      <c r="AD4" s="3" t="s">
        <v>16</v>
      </c>
      <c r="AE4" s="3" t="s">
        <v>17</v>
      </c>
      <c r="AF4" s="3" t="s">
        <v>26</v>
      </c>
      <c r="AG4" s="144"/>
      <c r="AH4" s="144"/>
      <c r="AI4" s="152"/>
      <c r="AJ4" s="144"/>
      <c r="AK4" s="14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01">
        <v>35</v>
      </c>
      <c r="AK5" s="2">
        <v>36</v>
      </c>
    </row>
    <row r="6" spans="1:37" ht="72" customHeight="1" x14ac:dyDescent="0.25">
      <c r="A6" s="1"/>
      <c r="B6" s="147" t="s">
        <v>222</v>
      </c>
      <c r="C6" s="142" t="s">
        <v>223</v>
      </c>
      <c r="D6" s="142" t="s">
        <v>343</v>
      </c>
      <c r="E6" s="142" t="s">
        <v>224</v>
      </c>
      <c r="F6" s="142" t="s">
        <v>223</v>
      </c>
      <c r="G6" s="142" t="s">
        <v>225</v>
      </c>
      <c r="H6" s="142" t="s">
        <v>93</v>
      </c>
      <c r="I6" s="142" t="s">
        <v>93</v>
      </c>
      <c r="J6" s="84" t="s">
        <v>226</v>
      </c>
      <c r="K6" s="84" t="s">
        <v>227</v>
      </c>
      <c r="L6" s="84" t="s">
        <v>169</v>
      </c>
      <c r="M6" s="92">
        <v>8000</v>
      </c>
      <c r="N6" s="142" t="s">
        <v>97</v>
      </c>
      <c r="O6" s="142" t="s">
        <v>228</v>
      </c>
      <c r="P6" s="142" t="s">
        <v>229</v>
      </c>
      <c r="Q6" s="142" t="s">
        <v>100</v>
      </c>
      <c r="R6" s="142" t="s">
        <v>230</v>
      </c>
      <c r="S6" s="142" t="s">
        <v>102</v>
      </c>
      <c r="T6" s="149">
        <v>990479</v>
      </c>
      <c r="U6" s="142" t="s">
        <v>231</v>
      </c>
      <c r="V6" s="149">
        <v>990479</v>
      </c>
      <c r="W6" s="142" t="s">
        <v>231</v>
      </c>
      <c r="X6" s="142" t="s">
        <v>231</v>
      </c>
      <c r="Y6" s="142" t="s">
        <v>231</v>
      </c>
      <c r="Z6" s="142" t="s">
        <v>231</v>
      </c>
      <c r="AA6" s="142" t="s">
        <v>231</v>
      </c>
      <c r="AB6" s="149">
        <v>174791</v>
      </c>
      <c r="AC6" s="142" t="s">
        <v>104</v>
      </c>
      <c r="AD6" s="142" t="s">
        <v>231</v>
      </c>
      <c r="AE6" s="149">
        <v>990479</v>
      </c>
      <c r="AF6" s="142" t="s">
        <v>231</v>
      </c>
      <c r="AG6" s="142" t="s">
        <v>231</v>
      </c>
      <c r="AH6" s="142" t="s">
        <v>232</v>
      </c>
      <c r="AI6" s="142" t="s">
        <v>233</v>
      </c>
      <c r="AJ6" s="161"/>
      <c r="AK6" s="145" t="s">
        <v>430</v>
      </c>
    </row>
    <row r="7" spans="1:37" ht="60" x14ac:dyDescent="0.25">
      <c r="A7" s="1"/>
      <c r="B7" s="147"/>
      <c r="C7" s="142"/>
      <c r="D7" s="142"/>
      <c r="E7" s="142"/>
      <c r="F7" s="142"/>
      <c r="G7" s="142"/>
      <c r="H7" s="142"/>
      <c r="I7" s="142"/>
      <c r="J7" s="84" t="s">
        <v>234</v>
      </c>
      <c r="K7" s="84" t="s">
        <v>235</v>
      </c>
      <c r="L7" s="84" t="s">
        <v>236</v>
      </c>
      <c r="M7" s="94">
        <v>3.0619999999999998</v>
      </c>
      <c r="N7" s="142"/>
      <c r="O7" s="142"/>
      <c r="P7" s="142"/>
      <c r="Q7" s="142"/>
      <c r="R7" s="142"/>
      <c r="S7" s="142"/>
      <c r="T7" s="149"/>
      <c r="U7" s="142"/>
      <c r="V7" s="149"/>
      <c r="W7" s="142"/>
      <c r="X7" s="142"/>
      <c r="Y7" s="142"/>
      <c r="Z7" s="142"/>
      <c r="AA7" s="142"/>
      <c r="AB7" s="149"/>
      <c r="AC7" s="142"/>
      <c r="AD7" s="142"/>
      <c r="AE7" s="149"/>
      <c r="AF7" s="142"/>
      <c r="AG7" s="142"/>
      <c r="AH7" s="142"/>
      <c r="AI7" s="142"/>
      <c r="AJ7" s="161"/>
      <c r="AK7" s="146"/>
    </row>
    <row r="8" spans="1:37" ht="72" x14ac:dyDescent="0.25">
      <c r="A8" s="1"/>
      <c r="B8" s="147" t="s">
        <v>237</v>
      </c>
      <c r="C8" s="142" t="s">
        <v>238</v>
      </c>
      <c r="D8" s="142"/>
      <c r="E8" s="142"/>
      <c r="F8" s="142" t="s">
        <v>238</v>
      </c>
      <c r="G8" s="142"/>
      <c r="H8" s="142" t="s">
        <v>93</v>
      </c>
      <c r="I8" s="142" t="s">
        <v>93</v>
      </c>
      <c r="J8" s="84" t="s">
        <v>226</v>
      </c>
      <c r="K8" s="84" t="s">
        <v>227</v>
      </c>
      <c r="L8" s="84" t="s">
        <v>169</v>
      </c>
      <c r="M8" s="92">
        <v>5000</v>
      </c>
      <c r="N8" s="142" t="s">
        <v>97</v>
      </c>
      <c r="O8" s="142" t="s">
        <v>112</v>
      </c>
      <c r="P8" s="142" t="s">
        <v>229</v>
      </c>
      <c r="Q8" s="142" t="s">
        <v>100</v>
      </c>
      <c r="R8" s="142" t="s">
        <v>230</v>
      </c>
      <c r="S8" s="142" t="s">
        <v>102</v>
      </c>
      <c r="T8" s="148">
        <v>721348</v>
      </c>
      <c r="U8" s="150" t="s">
        <v>231</v>
      </c>
      <c r="V8" s="148">
        <v>721348</v>
      </c>
      <c r="W8" s="142" t="s">
        <v>231</v>
      </c>
      <c r="X8" s="142" t="s">
        <v>231</v>
      </c>
      <c r="Y8" s="142" t="s">
        <v>231</v>
      </c>
      <c r="Z8" s="142" t="s">
        <v>231</v>
      </c>
      <c r="AA8" s="142" t="s">
        <v>231</v>
      </c>
      <c r="AB8" s="149">
        <v>127297</v>
      </c>
      <c r="AC8" s="142" t="s">
        <v>104</v>
      </c>
      <c r="AD8" s="142" t="s">
        <v>231</v>
      </c>
      <c r="AE8" s="148">
        <v>721348</v>
      </c>
      <c r="AF8" s="142" t="s">
        <v>231</v>
      </c>
      <c r="AG8" s="142" t="s">
        <v>231</v>
      </c>
      <c r="AH8" s="142" t="s">
        <v>239</v>
      </c>
      <c r="AI8" s="142" t="s">
        <v>240</v>
      </c>
      <c r="AJ8" s="162">
        <v>45380</v>
      </c>
      <c r="AK8" s="145" t="s">
        <v>430</v>
      </c>
    </row>
    <row r="9" spans="1:37" ht="60" x14ac:dyDescent="0.25">
      <c r="A9" s="1"/>
      <c r="B9" s="147"/>
      <c r="C9" s="142"/>
      <c r="D9" s="142"/>
      <c r="E9" s="142"/>
      <c r="F9" s="142"/>
      <c r="G9" s="142"/>
      <c r="H9" s="142"/>
      <c r="I9" s="142"/>
      <c r="J9" s="84" t="s">
        <v>234</v>
      </c>
      <c r="K9" s="84" t="s">
        <v>235</v>
      </c>
      <c r="L9" s="84" t="s">
        <v>236</v>
      </c>
      <c r="M9" s="96">
        <v>1.2230000000000001</v>
      </c>
      <c r="N9" s="142"/>
      <c r="O9" s="142"/>
      <c r="P9" s="142"/>
      <c r="Q9" s="142"/>
      <c r="R9" s="142"/>
      <c r="S9" s="142"/>
      <c r="T9" s="148"/>
      <c r="U9" s="150"/>
      <c r="V9" s="148"/>
      <c r="W9" s="142"/>
      <c r="X9" s="142"/>
      <c r="Y9" s="142"/>
      <c r="Z9" s="142"/>
      <c r="AA9" s="142"/>
      <c r="AB9" s="149"/>
      <c r="AC9" s="142"/>
      <c r="AD9" s="142"/>
      <c r="AE9" s="148"/>
      <c r="AF9" s="142"/>
      <c r="AG9" s="142"/>
      <c r="AH9" s="142"/>
      <c r="AI9" s="142"/>
      <c r="AJ9" s="142"/>
      <c r="AK9" s="146"/>
    </row>
    <row r="10" spans="1:37" ht="72" x14ac:dyDescent="0.25">
      <c r="A10" s="1"/>
      <c r="B10" s="147" t="s">
        <v>241</v>
      </c>
      <c r="C10" s="142" t="s">
        <v>242</v>
      </c>
      <c r="D10" s="142"/>
      <c r="E10" s="142"/>
      <c r="F10" s="142" t="s">
        <v>242</v>
      </c>
      <c r="G10" s="142"/>
      <c r="H10" s="142" t="s">
        <v>93</v>
      </c>
      <c r="I10" s="142" t="s">
        <v>93</v>
      </c>
      <c r="J10" s="84" t="s">
        <v>226</v>
      </c>
      <c r="K10" s="84" t="s">
        <v>227</v>
      </c>
      <c r="L10" s="84" t="s">
        <v>169</v>
      </c>
      <c r="M10" s="97">
        <v>8000</v>
      </c>
      <c r="N10" s="142" t="s">
        <v>97</v>
      </c>
      <c r="O10" s="142" t="s">
        <v>112</v>
      </c>
      <c r="P10" s="142" t="s">
        <v>229</v>
      </c>
      <c r="Q10" s="142" t="s">
        <v>100</v>
      </c>
      <c r="R10" s="142" t="s">
        <v>230</v>
      </c>
      <c r="S10" s="142" t="s">
        <v>102</v>
      </c>
      <c r="T10" s="148">
        <v>5674840</v>
      </c>
      <c r="U10" s="150" t="s">
        <v>231</v>
      </c>
      <c r="V10" s="148">
        <v>5674840</v>
      </c>
      <c r="W10" s="142" t="s">
        <v>231</v>
      </c>
      <c r="X10" s="142" t="s">
        <v>231</v>
      </c>
      <c r="Y10" s="142" t="s">
        <v>231</v>
      </c>
      <c r="Z10" s="142" t="s">
        <v>231</v>
      </c>
      <c r="AA10" s="142" t="s">
        <v>231</v>
      </c>
      <c r="AB10" s="148">
        <v>1001443</v>
      </c>
      <c r="AC10" s="142" t="s">
        <v>104</v>
      </c>
      <c r="AD10" s="142" t="s">
        <v>231</v>
      </c>
      <c r="AE10" s="148">
        <v>5674840</v>
      </c>
      <c r="AF10" s="142" t="s">
        <v>231</v>
      </c>
      <c r="AG10" s="142" t="s">
        <v>231</v>
      </c>
      <c r="AH10" s="142" t="s">
        <v>243</v>
      </c>
      <c r="AI10" s="142" t="s">
        <v>244</v>
      </c>
      <c r="AJ10" s="162">
        <v>45451</v>
      </c>
      <c r="AK10" s="145" t="s">
        <v>430</v>
      </c>
    </row>
    <row r="11" spans="1:37" ht="60" x14ac:dyDescent="0.25">
      <c r="A11" s="1"/>
      <c r="B11" s="147"/>
      <c r="C11" s="142"/>
      <c r="D11" s="142"/>
      <c r="E11" s="142"/>
      <c r="F11" s="142"/>
      <c r="G11" s="142"/>
      <c r="H11" s="142"/>
      <c r="I11" s="142"/>
      <c r="J11" s="84" t="s">
        <v>234</v>
      </c>
      <c r="K11" s="84" t="s">
        <v>235</v>
      </c>
      <c r="L11" s="84" t="s">
        <v>236</v>
      </c>
      <c r="M11" s="96">
        <v>15.257</v>
      </c>
      <c r="N11" s="142"/>
      <c r="O11" s="142"/>
      <c r="P11" s="142"/>
      <c r="Q11" s="142"/>
      <c r="R11" s="142"/>
      <c r="S11" s="142"/>
      <c r="T11" s="148"/>
      <c r="U11" s="150"/>
      <c r="V11" s="148"/>
      <c r="W11" s="142"/>
      <c r="X11" s="142"/>
      <c r="Y11" s="142"/>
      <c r="Z11" s="142"/>
      <c r="AA11" s="142"/>
      <c r="AB11" s="148"/>
      <c r="AC11" s="142"/>
      <c r="AD11" s="142"/>
      <c r="AE11" s="148"/>
      <c r="AF11" s="142"/>
      <c r="AG11" s="142"/>
      <c r="AH11" s="142"/>
      <c r="AI11" s="142"/>
      <c r="AJ11" s="142"/>
      <c r="AK11" s="146"/>
    </row>
    <row r="12" spans="1:37" ht="72" x14ac:dyDescent="0.25">
      <c r="A12" s="1"/>
      <c r="B12" s="147" t="s">
        <v>245</v>
      </c>
      <c r="C12" s="142" t="s">
        <v>246</v>
      </c>
      <c r="D12" s="142"/>
      <c r="E12" s="142"/>
      <c r="F12" s="142" t="s">
        <v>246</v>
      </c>
      <c r="G12" s="142"/>
      <c r="H12" s="142" t="s">
        <v>93</v>
      </c>
      <c r="I12" s="142" t="s">
        <v>93</v>
      </c>
      <c r="J12" s="84" t="s">
        <v>226</v>
      </c>
      <c r="K12" s="84" t="s">
        <v>227</v>
      </c>
      <c r="L12" s="84" t="s">
        <v>169</v>
      </c>
      <c r="M12" s="97">
        <v>1200</v>
      </c>
      <c r="N12" s="142" t="s">
        <v>97</v>
      </c>
      <c r="O12" s="142" t="s">
        <v>123</v>
      </c>
      <c r="P12" s="142" t="s">
        <v>229</v>
      </c>
      <c r="Q12" s="142" t="s">
        <v>100</v>
      </c>
      <c r="R12" s="142" t="s">
        <v>230</v>
      </c>
      <c r="S12" s="142" t="s">
        <v>102</v>
      </c>
      <c r="T12" s="148">
        <v>680000</v>
      </c>
      <c r="U12" s="150" t="s">
        <v>231</v>
      </c>
      <c r="V12" s="148">
        <v>680000</v>
      </c>
      <c r="W12" s="142" t="s">
        <v>231</v>
      </c>
      <c r="X12" s="142" t="s">
        <v>231</v>
      </c>
      <c r="Y12" s="142" t="s">
        <v>231</v>
      </c>
      <c r="Z12" s="142" t="s">
        <v>231</v>
      </c>
      <c r="AA12" s="142" t="s">
        <v>231</v>
      </c>
      <c r="AB12" s="148">
        <v>120000</v>
      </c>
      <c r="AC12" s="142" t="s">
        <v>104</v>
      </c>
      <c r="AD12" s="142" t="s">
        <v>231</v>
      </c>
      <c r="AE12" s="148">
        <v>680000</v>
      </c>
      <c r="AF12" s="142" t="s">
        <v>231</v>
      </c>
      <c r="AG12" s="142" t="s">
        <v>231</v>
      </c>
      <c r="AH12" s="142" t="s">
        <v>232</v>
      </c>
      <c r="AI12" s="142" t="s">
        <v>233</v>
      </c>
      <c r="AJ12" s="142"/>
      <c r="AK12" s="145" t="s">
        <v>430</v>
      </c>
    </row>
    <row r="13" spans="1:37" ht="60" x14ac:dyDescent="0.25">
      <c r="A13" s="1"/>
      <c r="B13" s="147"/>
      <c r="C13" s="142"/>
      <c r="D13" s="142"/>
      <c r="E13" s="142"/>
      <c r="F13" s="142"/>
      <c r="G13" s="142"/>
      <c r="H13" s="142"/>
      <c r="I13" s="142"/>
      <c r="J13" s="84" t="s">
        <v>234</v>
      </c>
      <c r="K13" s="84" t="s">
        <v>235</v>
      </c>
      <c r="L13" s="84" t="s">
        <v>236</v>
      </c>
      <c r="M13" s="96">
        <v>1.33</v>
      </c>
      <c r="N13" s="142"/>
      <c r="O13" s="142"/>
      <c r="P13" s="142"/>
      <c r="Q13" s="142"/>
      <c r="R13" s="142"/>
      <c r="S13" s="142"/>
      <c r="T13" s="148"/>
      <c r="U13" s="150"/>
      <c r="V13" s="148"/>
      <c r="W13" s="142"/>
      <c r="X13" s="142"/>
      <c r="Y13" s="142"/>
      <c r="Z13" s="142"/>
      <c r="AA13" s="142"/>
      <c r="AB13" s="148"/>
      <c r="AC13" s="142"/>
      <c r="AD13" s="142"/>
      <c r="AE13" s="148"/>
      <c r="AF13" s="142"/>
      <c r="AG13" s="142"/>
      <c r="AH13" s="142"/>
      <c r="AI13" s="142"/>
      <c r="AJ13" s="142"/>
      <c r="AK13" s="146"/>
    </row>
    <row r="14" spans="1:37" ht="72" customHeight="1" x14ac:dyDescent="0.25">
      <c r="A14" s="1"/>
      <c r="B14" s="147" t="s">
        <v>247</v>
      </c>
      <c r="C14" s="142" t="s">
        <v>248</v>
      </c>
      <c r="D14" s="142"/>
      <c r="E14" s="142"/>
      <c r="F14" s="142" t="s">
        <v>248</v>
      </c>
      <c r="G14" s="142"/>
      <c r="H14" s="142" t="s">
        <v>93</v>
      </c>
      <c r="I14" s="142" t="s">
        <v>93</v>
      </c>
      <c r="J14" s="84" t="s">
        <v>226</v>
      </c>
      <c r="K14" s="84" t="s">
        <v>227</v>
      </c>
      <c r="L14" s="84" t="s">
        <v>169</v>
      </c>
      <c r="M14" s="92">
        <v>1500</v>
      </c>
      <c r="N14" s="142" t="s">
        <v>97</v>
      </c>
      <c r="O14" s="142" t="s">
        <v>123</v>
      </c>
      <c r="P14" s="142" t="s">
        <v>229</v>
      </c>
      <c r="Q14" s="142" t="s">
        <v>100</v>
      </c>
      <c r="R14" s="142" t="s">
        <v>230</v>
      </c>
      <c r="S14" s="142" t="s">
        <v>102</v>
      </c>
      <c r="T14" s="148">
        <v>680000</v>
      </c>
      <c r="U14" s="150" t="s">
        <v>231</v>
      </c>
      <c r="V14" s="148">
        <v>680000</v>
      </c>
      <c r="W14" s="142" t="s">
        <v>231</v>
      </c>
      <c r="X14" s="142" t="s">
        <v>231</v>
      </c>
      <c r="Y14" s="142" t="s">
        <v>231</v>
      </c>
      <c r="Z14" s="142" t="s">
        <v>231</v>
      </c>
      <c r="AA14" s="142" t="s">
        <v>231</v>
      </c>
      <c r="AB14" s="148">
        <v>120000</v>
      </c>
      <c r="AC14" s="142" t="s">
        <v>104</v>
      </c>
      <c r="AD14" s="142" t="s">
        <v>231</v>
      </c>
      <c r="AE14" s="148">
        <v>680000</v>
      </c>
      <c r="AF14" s="142" t="s">
        <v>231</v>
      </c>
      <c r="AG14" s="142" t="s">
        <v>231</v>
      </c>
      <c r="AH14" s="142" t="s">
        <v>232</v>
      </c>
      <c r="AI14" s="142" t="s">
        <v>233</v>
      </c>
      <c r="AJ14" s="142"/>
      <c r="AK14" s="145" t="s">
        <v>430</v>
      </c>
    </row>
    <row r="15" spans="1:37" ht="60" x14ac:dyDescent="0.25">
      <c r="A15" s="1"/>
      <c r="B15" s="147"/>
      <c r="C15" s="142"/>
      <c r="D15" s="142"/>
      <c r="E15" s="142"/>
      <c r="F15" s="142"/>
      <c r="G15" s="142"/>
      <c r="H15" s="142"/>
      <c r="I15" s="142"/>
      <c r="J15" s="84" t="s">
        <v>234</v>
      </c>
      <c r="K15" s="84" t="s">
        <v>235</v>
      </c>
      <c r="L15" s="84" t="s">
        <v>236</v>
      </c>
      <c r="M15" s="98">
        <v>2.2000000000000002</v>
      </c>
      <c r="N15" s="142"/>
      <c r="O15" s="142"/>
      <c r="P15" s="142"/>
      <c r="Q15" s="142"/>
      <c r="R15" s="142"/>
      <c r="S15" s="142"/>
      <c r="T15" s="148"/>
      <c r="U15" s="150"/>
      <c r="V15" s="148"/>
      <c r="W15" s="142"/>
      <c r="X15" s="142"/>
      <c r="Y15" s="142"/>
      <c r="Z15" s="142"/>
      <c r="AA15" s="142"/>
      <c r="AB15" s="148"/>
      <c r="AC15" s="142"/>
      <c r="AD15" s="142"/>
      <c r="AE15" s="148"/>
      <c r="AF15" s="142"/>
      <c r="AG15" s="142"/>
      <c r="AH15" s="142"/>
      <c r="AI15" s="142"/>
      <c r="AJ15" s="142"/>
      <c r="AK15" s="146"/>
    </row>
    <row r="16" spans="1:37" ht="72" x14ac:dyDescent="0.25">
      <c r="A16" s="1"/>
      <c r="B16" s="147" t="s">
        <v>249</v>
      </c>
      <c r="C16" s="142" t="s">
        <v>250</v>
      </c>
      <c r="D16" s="142"/>
      <c r="E16" s="142"/>
      <c r="F16" s="142" t="s">
        <v>250</v>
      </c>
      <c r="G16" s="142"/>
      <c r="H16" s="142" t="s">
        <v>93</v>
      </c>
      <c r="I16" s="142" t="s">
        <v>93</v>
      </c>
      <c r="J16" s="84" t="s">
        <v>226</v>
      </c>
      <c r="K16" s="84" t="s">
        <v>227</v>
      </c>
      <c r="L16" s="84" t="s">
        <v>169</v>
      </c>
      <c r="M16" s="92">
        <v>900</v>
      </c>
      <c r="N16" s="142" t="s">
        <v>97</v>
      </c>
      <c r="O16" s="142" t="s">
        <v>123</v>
      </c>
      <c r="P16" s="142" t="s">
        <v>229</v>
      </c>
      <c r="Q16" s="142" t="s">
        <v>100</v>
      </c>
      <c r="R16" s="142" t="s">
        <v>230</v>
      </c>
      <c r="S16" s="142" t="s">
        <v>102</v>
      </c>
      <c r="T16" s="148">
        <v>654500</v>
      </c>
      <c r="U16" s="150" t="s">
        <v>231</v>
      </c>
      <c r="V16" s="148">
        <v>654500</v>
      </c>
      <c r="W16" s="142" t="s">
        <v>231</v>
      </c>
      <c r="X16" s="142" t="s">
        <v>231</v>
      </c>
      <c r="Y16" s="142" t="s">
        <v>231</v>
      </c>
      <c r="Z16" s="142" t="s">
        <v>231</v>
      </c>
      <c r="AA16" s="142" t="s">
        <v>231</v>
      </c>
      <c r="AB16" s="148">
        <v>115500</v>
      </c>
      <c r="AC16" s="142" t="s">
        <v>104</v>
      </c>
      <c r="AD16" s="142" t="s">
        <v>231</v>
      </c>
      <c r="AE16" s="148">
        <v>654500</v>
      </c>
      <c r="AF16" s="142" t="s">
        <v>231</v>
      </c>
      <c r="AG16" s="142" t="s">
        <v>231</v>
      </c>
      <c r="AH16" s="142" t="s">
        <v>251</v>
      </c>
      <c r="AI16" s="142" t="s">
        <v>252</v>
      </c>
      <c r="AJ16" s="142"/>
      <c r="AK16" s="145" t="s">
        <v>430</v>
      </c>
    </row>
    <row r="17" spans="1:37" ht="60" x14ac:dyDescent="0.25">
      <c r="A17" s="1"/>
      <c r="B17" s="147"/>
      <c r="C17" s="142"/>
      <c r="D17" s="142"/>
      <c r="E17" s="142"/>
      <c r="F17" s="142"/>
      <c r="G17" s="142"/>
      <c r="H17" s="142"/>
      <c r="I17" s="142"/>
      <c r="J17" s="84" t="s">
        <v>234</v>
      </c>
      <c r="K17" s="84" t="s">
        <v>235</v>
      </c>
      <c r="L17" s="84" t="s">
        <v>236</v>
      </c>
      <c r="M17" s="93">
        <v>1.05</v>
      </c>
      <c r="N17" s="142"/>
      <c r="O17" s="142"/>
      <c r="P17" s="142"/>
      <c r="Q17" s="142"/>
      <c r="R17" s="142"/>
      <c r="S17" s="142"/>
      <c r="T17" s="148"/>
      <c r="U17" s="150"/>
      <c r="V17" s="148"/>
      <c r="W17" s="142"/>
      <c r="X17" s="142"/>
      <c r="Y17" s="142"/>
      <c r="Z17" s="142"/>
      <c r="AA17" s="142"/>
      <c r="AB17" s="148"/>
      <c r="AC17" s="142"/>
      <c r="AD17" s="142"/>
      <c r="AE17" s="148"/>
      <c r="AF17" s="142"/>
      <c r="AG17" s="142"/>
      <c r="AH17" s="142"/>
      <c r="AI17" s="142"/>
      <c r="AJ17" s="142"/>
      <c r="AK17" s="146"/>
    </row>
    <row r="18" spans="1:37" ht="72" x14ac:dyDescent="0.25">
      <c r="A18" s="1"/>
      <c r="B18" s="147" t="s">
        <v>253</v>
      </c>
      <c r="C18" s="142" t="s">
        <v>254</v>
      </c>
      <c r="D18" s="142"/>
      <c r="E18" s="142"/>
      <c r="F18" s="142" t="s">
        <v>254</v>
      </c>
      <c r="G18" s="142"/>
      <c r="H18" s="142" t="s">
        <v>93</v>
      </c>
      <c r="I18" s="142" t="s">
        <v>93</v>
      </c>
      <c r="J18" s="84" t="s">
        <v>226</v>
      </c>
      <c r="K18" s="84" t="s">
        <v>227</v>
      </c>
      <c r="L18" s="84" t="s">
        <v>169</v>
      </c>
      <c r="M18" s="92">
        <v>500</v>
      </c>
      <c r="N18" s="142" t="s">
        <v>97</v>
      </c>
      <c r="O18" s="142" t="s">
        <v>123</v>
      </c>
      <c r="P18" s="142" t="s">
        <v>229</v>
      </c>
      <c r="Q18" s="142" t="s">
        <v>100</v>
      </c>
      <c r="R18" s="142" t="s">
        <v>230</v>
      </c>
      <c r="S18" s="142" t="s">
        <v>102</v>
      </c>
      <c r="T18" s="148">
        <v>680000</v>
      </c>
      <c r="U18" s="150" t="s">
        <v>231</v>
      </c>
      <c r="V18" s="148">
        <v>680000</v>
      </c>
      <c r="W18" s="142" t="s">
        <v>231</v>
      </c>
      <c r="X18" s="142" t="s">
        <v>231</v>
      </c>
      <c r="Y18" s="142" t="s">
        <v>231</v>
      </c>
      <c r="Z18" s="142" t="s">
        <v>231</v>
      </c>
      <c r="AA18" s="142" t="s">
        <v>231</v>
      </c>
      <c r="AB18" s="148">
        <v>120000</v>
      </c>
      <c r="AC18" s="142" t="s">
        <v>104</v>
      </c>
      <c r="AD18" s="142" t="s">
        <v>231</v>
      </c>
      <c r="AE18" s="148">
        <v>680000</v>
      </c>
      <c r="AF18" s="142" t="s">
        <v>231</v>
      </c>
      <c r="AG18" s="142" t="s">
        <v>231</v>
      </c>
      <c r="AH18" s="142" t="s">
        <v>255</v>
      </c>
      <c r="AI18" s="142" t="s">
        <v>256</v>
      </c>
      <c r="AJ18" s="142"/>
      <c r="AK18" s="145" t="s">
        <v>430</v>
      </c>
    </row>
    <row r="19" spans="1:37" ht="60" x14ac:dyDescent="0.25">
      <c r="A19" s="1"/>
      <c r="B19" s="147"/>
      <c r="C19" s="142"/>
      <c r="D19" s="142"/>
      <c r="E19" s="142"/>
      <c r="F19" s="142"/>
      <c r="G19" s="142"/>
      <c r="H19" s="142"/>
      <c r="I19" s="142"/>
      <c r="J19" s="84" t="s">
        <v>234</v>
      </c>
      <c r="K19" s="84" t="s">
        <v>235</v>
      </c>
      <c r="L19" s="84" t="s">
        <v>236</v>
      </c>
      <c r="M19" s="93">
        <v>1.68</v>
      </c>
      <c r="N19" s="142"/>
      <c r="O19" s="142"/>
      <c r="P19" s="142"/>
      <c r="Q19" s="142"/>
      <c r="R19" s="142"/>
      <c r="S19" s="142"/>
      <c r="T19" s="148"/>
      <c r="U19" s="150"/>
      <c r="V19" s="148"/>
      <c r="W19" s="142"/>
      <c r="X19" s="142"/>
      <c r="Y19" s="142"/>
      <c r="Z19" s="142"/>
      <c r="AA19" s="142"/>
      <c r="AB19" s="148"/>
      <c r="AC19" s="142"/>
      <c r="AD19" s="142"/>
      <c r="AE19" s="148"/>
      <c r="AF19" s="142"/>
      <c r="AG19" s="142"/>
      <c r="AH19" s="142"/>
      <c r="AI19" s="142"/>
      <c r="AJ19" s="142"/>
      <c r="AK19" s="146"/>
    </row>
    <row r="20" spans="1:37" ht="72" x14ac:dyDescent="0.25">
      <c r="A20" s="1"/>
      <c r="B20" s="147" t="s">
        <v>257</v>
      </c>
      <c r="C20" s="142" t="s">
        <v>258</v>
      </c>
      <c r="D20" s="142"/>
      <c r="E20" s="142"/>
      <c r="F20" s="142" t="s">
        <v>258</v>
      </c>
      <c r="G20" s="142"/>
      <c r="H20" s="142" t="s">
        <v>93</v>
      </c>
      <c r="I20" s="142" t="s">
        <v>93</v>
      </c>
      <c r="J20" s="84" t="s">
        <v>226</v>
      </c>
      <c r="K20" s="84" t="s">
        <v>227</v>
      </c>
      <c r="L20" s="84" t="s">
        <v>169</v>
      </c>
      <c r="M20" s="92">
        <v>1700</v>
      </c>
      <c r="N20" s="142" t="s">
        <v>97</v>
      </c>
      <c r="O20" s="142" t="s">
        <v>123</v>
      </c>
      <c r="P20" s="142" t="s">
        <v>229</v>
      </c>
      <c r="Q20" s="142" t="s">
        <v>100</v>
      </c>
      <c r="R20" s="142" t="s">
        <v>230</v>
      </c>
      <c r="S20" s="142" t="s">
        <v>102</v>
      </c>
      <c r="T20" s="148">
        <v>2150500</v>
      </c>
      <c r="U20" s="150" t="s">
        <v>231</v>
      </c>
      <c r="V20" s="148">
        <v>2150500</v>
      </c>
      <c r="W20" s="142" t="s">
        <v>231</v>
      </c>
      <c r="X20" s="142" t="s">
        <v>231</v>
      </c>
      <c r="Y20" s="142" t="s">
        <v>231</v>
      </c>
      <c r="Z20" s="142" t="s">
        <v>231</v>
      </c>
      <c r="AA20" s="142" t="s">
        <v>231</v>
      </c>
      <c r="AB20" s="149">
        <v>379500</v>
      </c>
      <c r="AC20" s="142" t="s">
        <v>104</v>
      </c>
      <c r="AD20" s="142" t="s">
        <v>231</v>
      </c>
      <c r="AE20" s="148">
        <v>2150500</v>
      </c>
      <c r="AF20" s="142" t="s">
        <v>231</v>
      </c>
      <c r="AG20" s="142" t="s">
        <v>231</v>
      </c>
      <c r="AH20" s="142" t="s">
        <v>255</v>
      </c>
      <c r="AI20" s="142" t="s">
        <v>256</v>
      </c>
      <c r="AJ20" s="142"/>
      <c r="AK20" s="142" t="s">
        <v>430</v>
      </c>
    </row>
    <row r="21" spans="1:37" ht="60" x14ac:dyDescent="0.25">
      <c r="A21" s="1"/>
      <c r="B21" s="147"/>
      <c r="C21" s="142"/>
      <c r="D21" s="142"/>
      <c r="E21" s="142"/>
      <c r="F21" s="142"/>
      <c r="G21" s="142"/>
      <c r="H21" s="142"/>
      <c r="I21" s="142"/>
      <c r="J21" s="84" t="s">
        <v>234</v>
      </c>
      <c r="K21" s="84" t="s">
        <v>235</v>
      </c>
      <c r="L21" s="84" t="s">
        <v>236</v>
      </c>
      <c r="M21" s="84">
        <v>4.7</v>
      </c>
      <c r="N21" s="142"/>
      <c r="O21" s="142"/>
      <c r="P21" s="142"/>
      <c r="Q21" s="142"/>
      <c r="R21" s="142"/>
      <c r="S21" s="142"/>
      <c r="T21" s="148"/>
      <c r="U21" s="150"/>
      <c r="V21" s="148"/>
      <c r="W21" s="142"/>
      <c r="X21" s="142"/>
      <c r="Y21" s="142"/>
      <c r="Z21" s="142"/>
      <c r="AA21" s="142"/>
      <c r="AB21" s="149"/>
      <c r="AC21" s="142"/>
      <c r="AD21" s="142"/>
      <c r="AE21" s="148"/>
      <c r="AF21" s="142"/>
      <c r="AG21" s="142"/>
      <c r="AH21" s="142"/>
      <c r="AI21" s="142"/>
      <c r="AJ21" s="142"/>
      <c r="AK21" s="142"/>
    </row>
    <row r="22" spans="1:37" ht="127.5" customHeight="1" x14ac:dyDescent="0.25">
      <c r="A22" s="1"/>
      <c r="B22" s="57" t="s">
        <v>403</v>
      </c>
      <c r="C22" s="84" t="s">
        <v>318</v>
      </c>
      <c r="D22" s="142"/>
      <c r="E22" s="142"/>
      <c r="F22" s="84" t="s">
        <v>318</v>
      </c>
      <c r="G22" s="142"/>
      <c r="H22" s="84" t="s">
        <v>93</v>
      </c>
      <c r="I22" s="84" t="s">
        <v>93</v>
      </c>
      <c r="J22" s="84" t="s">
        <v>320</v>
      </c>
      <c r="K22" s="84" t="s">
        <v>321</v>
      </c>
      <c r="L22" s="84" t="s">
        <v>181</v>
      </c>
      <c r="M22" s="92">
        <v>1</v>
      </c>
      <c r="N22" s="84" t="s">
        <v>97</v>
      </c>
      <c r="O22" s="84" t="s">
        <v>112</v>
      </c>
      <c r="P22" s="84" t="s">
        <v>229</v>
      </c>
      <c r="Q22" s="84" t="s">
        <v>100</v>
      </c>
      <c r="R22" s="84" t="s">
        <v>230</v>
      </c>
      <c r="S22" s="84" t="s">
        <v>102</v>
      </c>
      <c r="T22" s="95">
        <v>396162</v>
      </c>
      <c r="U22" s="92" t="s">
        <v>231</v>
      </c>
      <c r="V22" s="95">
        <v>396162</v>
      </c>
      <c r="W22" s="84" t="s">
        <v>231</v>
      </c>
      <c r="X22" s="84" t="s">
        <v>231</v>
      </c>
      <c r="Y22" s="84" t="s">
        <v>231</v>
      </c>
      <c r="Z22" s="84" t="s">
        <v>231</v>
      </c>
      <c r="AA22" s="84" t="s">
        <v>231</v>
      </c>
      <c r="AB22" s="95">
        <v>69911</v>
      </c>
      <c r="AC22" s="84" t="s">
        <v>104</v>
      </c>
      <c r="AD22" s="84" t="s">
        <v>231</v>
      </c>
      <c r="AE22" s="95">
        <v>396162</v>
      </c>
      <c r="AF22" s="84" t="s">
        <v>231</v>
      </c>
      <c r="AG22" s="84" t="s">
        <v>231</v>
      </c>
      <c r="AH22" s="84" t="s">
        <v>342</v>
      </c>
      <c r="AI22" s="84" t="s">
        <v>404</v>
      </c>
      <c r="AJ22" s="99">
        <v>45412</v>
      </c>
      <c r="AK22" s="107" t="s">
        <v>430</v>
      </c>
    </row>
    <row r="23" spans="1:37" ht="136.5" customHeight="1" x14ac:dyDescent="0.25">
      <c r="A23" s="1"/>
      <c r="B23" s="57" t="s">
        <v>317</v>
      </c>
      <c r="C23" s="84" t="s">
        <v>319</v>
      </c>
      <c r="D23" s="142"/>
      <c r="E23" s="142"/>
      <c r="F23" s="84" t="s">
        <v>319</v>
      </c>
      <c r="G23" s="142"/>
      <c r="H23" s="84" t="s">
        <v>93</v>
      </c>
      <c r="I23" s="84" t="s">
        <v>93</v>
      </c>
      <c r="J23" s="84" t="s">
        <v>320</v>
      </c>
      <c r="K23" s="84" t="s">
        <v>321</v>
      </c>
      <c r="L23" s="84" t="s">
        <v>181</v>
      </c>
      <c r="M23" s="92">
        <v>2</v>
      </c>
      <c r="N23" s="84" t="s">
        <v>97</v>
      </c>
      <c r="O23" s="84" t="s">
        <v>123</v>
      </c>
      <c r="P23" s="84" t="s">
        <v>229</v>
      </c>
      <c r="Q23" s="84" t="s">
        <v>100</v>
      </c>
      <c r="R23" s="84" t="s">
        <v>230</v>
      </c>
      <c r="S23" s="84" t="s">
        <v>102</v>
      </c>
      <c r="T23" s="95">
        <v>776942</v>
      </c>
      <c r="U23" s="92" t="s">
        <v>231</v>
      </c>
      <c r="V23" s="95">
        <v>776942</v>
      </c>
      <c r="W23" s="84" t="s">
        <v>231</v>
      </c>
      <c r="X23" s="84" t="s">
        <v>231</v>
      </c>
      <c r="Y23" s="84" t="s">
        <v>231</v>
      </c>
      <c r="Z23" s="84" t="s">
        <v>231</v>
      </c>
      <c r="AA23" s="84" t="s">
        <v>231</v>
      </c>
      <c r="AB23" s="93">
        <v>137108</v>
      </c>
      <c r="AC23" s="84" t="s">
        <v>104</v>
      </c>
      <c r="AD23" s="84" t="s">
        <v>231</v>
      </c>
      <c r="AE23" s="95">
        <v>776942</v>
      </c>
      <c r="AF23" s="84" t="s">
        <v>231</v>
      </c>
      <c r="AG23" s="84" t="s">
        <v>231</v>
      </c>
      <c r="AH23" s="84" t="s">
        <v>404</v>
      </c>
      <c r="AI23" s="84" t="s">
        <v>256</v>
      </c>
      <c r="AJ23" s="57"/>
      <c r="AK23" s="107" t="s">
        <v>430</v>
      </c>
    </row>
    <row r="24" spans="1:37" ht="87" customHeight="1" x14ac:dyDescent="0.25">
      <c r="A24" s="1"/>
      <c r="B24" s="147" t="s">
        <v>405</v>
      </c>
      <c r="C24" s="142" t="s">
        <v>406</v>
      </c>
      <c r="D24" s="142"/>
      <c r="E24" s="142"/>
      <c r="F24" s="142" t="s">
        <v>406</v>
      </c>
      <c r="G24" s="142"/>
      <c r="H24" s="145" t="s">
        <v>93</v>
      </c>
      <c r="I24" s="145" t="s">
        <v>93</v>
      </c>
      <c r="J24" s="84" t="s">
        <v>226</v>
      </c>
      <c r="K24" s="84" t="s">
        <v>227</v>
      </c>
      <c r="L24" s="84" t="s">
        <v>169</v>
      </c>
      <c r="M24" s="92">
        <v>1000</v>
      </c>
      <c r="N24" s="142" t="s">
        <v>97</v>
      </c>
      <c r="O24" s="142" t="s">
        <v>112</v>
      </c>
      <c r="P24" s="142" t="s">
        <v>229</v>
      </c>
      <c r="Q24" s="142" t="s">
        <v>100</v>
      </c>
      <c r="R24" s="142" t="s">
        <v>230</v>
      </c>
      <c r="S24" s="142" t="s">
        <v>102</v>
      </c>
      <c r="T24" s="149">
        <v>256223</v>
      </c>
      <c r="U24" s="150" t="s">
        <v>231</v>
      </c>
      <c r="V24" s="149">
        <v>256223</v>
      </c>
      <c r="W24" s="142" t="s">
        <v>231</v>
      </c>
      <c r="X24" s="142" t="s">
        <v>231</v>
      </c>
      <c r="Y24" s="142" t="s">
        <v>231</v>
      </c>
      <c r="Z24" s="142" t="s">
        <v>231</v>
      </c>
      <c r="AA24" s="142" t="s">
        <v>231</v>
      </c>
      <c r="AB24" s="148">
        <v>45216</v>
      </c>
      <c r="AC24" s="142" t="s">
        <v>104</v>
      </c>
      <c r="AD24" s="142" t="s">
        <v>231</v>
      </c>
      <c r="AE24" s="149">
        <v>256223</v>
      </c>
      <c r="AF24" s="142" t="s">
        <v>231</v>
      </c>
      <c r="AG24" s="142" t="s">
        <v>231</v>
      </c>
      <c r="AH24" s="142" t="s">
        <v>255</v>
      </c>
      <c r="AI24" s="142" t="s">
        <v>256</v>
      </c>
      <c r="AJ24" s="147"/>
      <c r="AK24" s="142" t="s">
        <v>430</v>
      </c>
    </row>
    <row r="25" spans="1:37" ht="66.75" customHeight="1" x14ac:dyDescent="0.25">
      <c r="A25" s="1"/>
      <c r="B25" s="147"/>
      <c r="C25" s="142"/>
      <c r="D25" s="142"/>
      <c r="E25" s="142"/>
      <c r="F25" s="142"/>
      <c r="G25" s="142"/>
      <c r="H25" s="146"/>
      <c r="I25" s="146"/>
      <c r="J25" s="84" t="s">
        <v>234</v>
      </c>
      <c r="K25" s="84" t="s">
        <v>235</v>
      </c>
      <c r="L25" s="84" t="s">
        <v>236</v>
      </c>
      <c r="M25" s="84">
        <v>6.5000000000000002E-2</v>
      </c>
      <c r="N25" s="142"/>
      <c r="O25" s="142"/>
      <c r="P25" s="142"/>
      <c r="Q25" s="142"/>
      <c r="R25" s="142"/>
      <c r="S25" s="142"/>
      <c r="T25" s="149"/>
      <c r="U25" s="150"/>
      <c r="V25" s="149"/>
      <c r="W25" s="142"/>
      <c r="X25" s="142"/>
      <c r="Y25" s="142"/>
      <c r="Z25" s="142"/>
      <c r="AA25" s="142"/>
      <c r="AB25" s="148"/>
      <c r="AC25" s="142"/>
      <c r="AD25" s="142"/>
      <c r="AE25" s="149"/>
      <c r="AF25" s="142"/>
      <c r="AG25" s="142"/>
      <c r="AH25" s="142"/>
      <c r="AI25" s="142"/>
      <c r="AJ25" s="147"/>
      <c r="AK25" s="142"/>
    </row>
    <row r="26" spans="1:37" ht="109.5" customHeight="1" x14ac:dyDescent="0.25">
      <c r="A26" s="1"/>
      <c r="B26" s="85"/>
      <c r="C26" s="86"/>
      <c r="D26" s="86"/>
      <c r="E26" s="86"/>
      <c r="F26" s="86"/>
      <c r="G26" s="86"/>
      <c r="H26" s="86"/>
      <c r="I26" s="86"/>
      <c r="J26" s="86"/>
      <c r="K26" s="86"/>
      <c r="L26" s="86"/>
      <c r="M26" s="87"/>
      <c r="N26" s="86"/>
      <c r="O26" s="86"/>
      <c r="P26" s="88"/>
      <c r="Q26" s="88"/>
      <c r="R26" s="88"/>
      <c r="S26" s="88"/>
      <c r="T26" s="89"/>
      <c r="U26" s="90"/>
      <c r="V26" s="89"/>
      <c r="W26" s="86"/>
      <c r="X26" s="86"/>
      <c r="Y26" s="86"/>
      <c r="Z26" s="86"/>
      <c r="AA26" s="88"/>
      <c r="AB26" s="91"/>
      <c r="AC26" s="88"/>
      <c r="AD26" s="88"/>
      <c r="AE26" s="89"/>
      <c r="AF26" s="88"/>
      <c r="AG26" s="88"/>
      <c r="AH26" s="88"/>
      <c r="AI26" s="88"/>
      <c r="AJ26" s="85"/>
    </row>
    <row r="27" spans="1:37" x14ac:dyDescent="0.25">
      <c r="A27" s="1"/>
      <c r="B27" s="8" t="s">
        <v>23</v>
      </c>
      <c r="C27" s="9"/>
      <c r="D27" s="9"/>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00"/>
    </row>
    <row r="28" spans="1:37" x14ac:dyDescent="0.25">
      <c r="A28" s="9"/>
      <c r="B28" s="14" t="s">
        <v>73</v>
      </c>
      <c r="C28" s="14"/>
      <c r="D28" s="14"/>
      <c r="E28" s="14"/>
      <c r="F28" s="14"/>
      <c r="G28" s="14"/>
      <c r="H28" s="14"/>
      <c r="I28" s="14"/>
      <c r="J28" s="9"/>
      <c r="K28" s="9"/>
      <c r="L28" s="9"/>
      <c r="M28" s="9"/>
      <c r="N28" s="9"/>
      <c r="O28" s="9"/>
      <c r="P28" s="9"/>
      <c r="Q28" s="9"/>
      <c r="R28" s="9"/>
      <c r="S28" s="9"/>
      <c r="T28" s="9"/>
      <c r="U28" s="9"/>
      <c r="V28" s="9"/>
      <c r="W28" s="9"/>
      <c r="X28" s="9"/>
      <c r="Y28" s="9"/>
      <c r="Z28" s="9"/>
      <c r="AA28" s="9"/>
      <c r="AB28" s="9"/>
      <c r="AC28" s="9"/>
      <c r="AD28" s="9"/>
      <c r="AE28" s="9"/>
      <c r="AF28" s="9"/>
      <c r="AG28" s="9"/>
      <c r="AH28" s="9"/>
      <c r="AI28" s="9"/>
      <c r="AJ28" s="102"/>
    </row>
    <row r="29" spans="1:37" x14ac:dyDescent="0.25">
      <c r="A29" s="14"/>
      <c r="B29" s="14" t="s">
        <v>74</v>
      </c>
      <c r="C29" s="14"/>
      <c r="D29" s="14"/>
      <c r="E29" s="14"/>
      <c r="F29" s="14"/>
      <c r="G29" s="14"/>
      <c r="H29" s="14"/>
      <c r="I29" s="14"/>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02"/>
    </row>
    <row r="30" spans="1:3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00"/>
    </row>
    <row r="31" spans="1:3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00"/>
    </row>
    <row r="32" spans="1:37"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00"/>
    </row>
    <row r="33" spans="1:36" x14ac:dyDescent="0.25">
      <c r="A33" s="1"/>
      <c r="B33" s="154" t="s">
        <v>24</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row>
  </sheetData>
  <mergeCells count="292">
    <mergeCell ref="O20:O21"/>
    <mergeCell ref="P20:P21"/>
    <mergeCell ref="Q20:Q21"/>
    <mergeCell ref="R20:R21"/>
    <mergeCell ref="S20:S21"/>
    <mergeCell ref="T20:T21"/>
    <mergeCell ref="U20:U21"/>
    <mergeCell ref="AC18:AC19"/>
    <mergeCell ref="AD18:AD19"/>
    <mergeCell ref="AA20:AA21"/>
    <mergeCell ref="AB20:AB21"/>
    <mergeCell ref="AC20:AC21"/>
    <mergeCell ref="AD20:AD21"/>
    <mergeCell ref="R6:R7"/>
    <mergeCell ref="V20:V21"/>
    <mergeCell ref="W20:W21"/>
    <mergeCell ref="X20:X21"/>
    <mergeCell ref="Y20:Y21"/>
    <mergeCell ref="Z20:Z21"/>
    <mergeCell ref="AH18:AH19"/>
    <mergeCell ref="AI18:AI19"/>
    <mergeCell ref="AJ18:AJ19"/>
    <mergeCell ref="AE18:AE19"/>
    <mergeCell ref="AF20:AF21"/>
    <mergeCell ref="AG20:AG21"/>
    <mergeCell ref="AH20:AH21"/>
    <mergeCell ref="AI20:AI21"/>
    <mergeCell ref="AJ20:AJ21"/>
    <mergeCell ref="AE20:AE21"/>
    <mergeCell ref="R18:R19"/>
    <mergeCell ref="AF16:AF17"/>
    <mergeCell ref="AG16:AG17"/>
    <mergeCell ref="AH16:AH17"/>
    <mergeCell ref="AI16:AI17"/>
    <mergeCell ref="AJ16:AJ17"/>
    <mergeCell ref="AA16:AA17"/>
    <mergeCell ref="AB16:AB17"/>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N18:N19"/>
    <mergeCell ref="O18:O19"/>
    <mergeCell ref="P18:P19"/>
    <mergeCell ref="Q18:Q19"/>
    <mergeCell ref="D6:D25"/>
    <mergeCell ref="E6:E25"/>
    <mergeCell ref="G6:G25"/>
    <mergeCell ref="AC16:AC17"/>
    <mergeCell ref="AD16:AD17"/>
    <mergeCell ref="AE16:AE17"/>
    <mergeCell ref="V16:V17"/>
    <mergeCell ref="W16:W17"/>
    <mergeCell ref="X16:X17"/>
    <mergeCell ref="Y16:Y17"/>
    <mergeCell ref="Z16:Z17"/>
    <mergeCell ref="AH14:AH15"/>
    <mergeCell ref="AF14:AF15"/>
    <mergeCell ref="AG14:AG15"/>
    <mergeCell ref="X14:X15"/>
    <mergeCell ref="Y14:Y15"/>
    <mergeCell ref="Z14:Z15"/>
    <mergeCell ref="AA14:AA15"/>
    <mergeCell ref="AB14:AB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S14:S15"/>
    <mergeCell ref="T14:T15"/>
    <mergeCell ref="U14:U15"/>
    <mergeCell ref="V14:V15"/>
    <mergeCell ref="W14:W15"/>
    <mergeCell ref="N14:N15"/>
    <mergeCell ref="O14:O15"/>
    <mergeCell ref="P14:P15"/>
    <mergeCell ref="Q14:Q15"/>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AB6:AB7"/>
    <mergeCell ref="AC6:AC7"/>
    <mergeCell ref="AD6:AD7"/>
    <mergeCell ref="AE6:AE7"/>
    <mergeCell ref="Y12:Y13"/>
    <mergeCell ref="Z12:Z13"/>
    <mergeCell ref="AA12:AA13"/>
    <mergeCell ref="S6:S7"/>
    <mergeCell ref="T6:T7"/>
    <mergeCell ref="U6:U7"/>
    <mergeCell ref="V6:V7"/>
    <mergeCell ref="B8:B9"/>
    <mergeCell ref="C8:C9"/>
    <mergeCell ref="F8:F9"/>
    <mergeCell ref="H8:H9"/>
    <mergeCell ref="I8:I9"/>
    <mergeCell ref="N8:N9"/>
    <mergeCell ref="O8:O9"/>
    <mergeCell ref="P8:P9"/>
    <mergeCell ref="Q8:Q9"/>
    <mergeCell ref="H6:H7"/>
    <mergeCell ref="F6:F7"/>
    <mergeCell ref="U8:U9"/>
    <mergeCell ref="V8:V9"/>
    <mergeCell ref="N6:N7"/>
    <mergeCell ref="O6:O7"/>
    <mergeCell ref="P6:P7"/>
    <mergeCell ref="Q6:Q7"/>
    <mergeCell ref="AJ3:AJ4"/>
    <mergeCell ref="B33:AJ33"/>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W8:W9"/>
    <mergeCell ref="X8:X9"/>
    <mergeCell ref="Y8:Y9"/>
    <mergeCell ref="W6:W7"/>
    <mergeCell ref="X6:X7"/>
    <mergeCell ref="Y6:Y7"/>
    <mergeCell ref="Z6:Z7"/>
    <mergeCell ref="V12:V13"/>
    <mergeCell ref="W12:W13"/>
    <mergeCell ref="B1:AI1"/>
    <mergeCell ref="B3:B4"/>
    <mergeCell ref="C3:C4"/>
    <mergeCell ref="D3:D4"/>
    <mergeCell ref="E3:E4"/>
    <mergeCell ref="F3:F4"/>
    <mergeCell ref="G3:G4"/>
    <mergeCell ref="H3:H4"/>
    <mergeCell ref="I3:I4"/>
    <mergeCell ref="J3:M3"/>
    <mergeCell ref="AG3:AG4"/>
    <mergeCell ref="AH3:AH4"/>
    <mergeCell ref="AI3:AI4"/>
    <mergeCell ref="AB12:AB13"/>
    <mergeCell ref="AC12:AC13"/>
    <mergeCell ref="AD12:AD13"/>
    <mergeCell ref="R8:R9"/>
    <mergeCell ref="S8:S9"/>
    <mergeCell ref="T8:T9"/>
    <mergeCell ref="AE12:AE13"/>
    <mergeCell ref="AA6:AA7"/>
    <mergeCell ref="X12:X13"/>
    <mergeCell ref="B24:B25"/>
    <mergeCell ref="C24:C25"/>
    <mergeCell ref="F24:F25"/>
    <mergeCell ref="H24:H25"/>
    <mergeCell ref="I24:I25"/>
    <mergeCell ref="N24:N25"/>
    <mergeCell ref="B20:B21"/>
    <mergeCell ref="C20:C21"/>
    <mergeCell ref="F20:F21"/>
    <mergeCell ref="H20:H21"/>
    <mergeCell ref="I20:I21"/>
    <mergeCell ref="N20:N21"/>
    <mergeCell ref="O24:O25"/>
    <mergeCell ref="P24:P25"/>
    <mergeCell ref="Q24:Q25"/>
    <mergeCell ref="R24:R25"/>
    <mergeCell ref="S24:S25"/>
    <mergeCell ref="T24:T25"/>
    <mergeCell ref="U24:U25"/>
    <mergeCell ref="V24:V25"/>
    <mergeCell ref="W24:W25"/>
    <mergeCell ref="AG24:AG25"/>
    <mergeCell ref="AH24:AH25"/>
    <mergeCell ref="AI24:AI25"/>
    <mergeCell ref="AJ24:AJ25"/>
    <mergeCell ref="X24:X25"/>
    <mergeCell ref="Y24:Y25"/>
    <mergeCell ref="Z24:Z25"/>
    <mergeCell ref="AA24:AA25"/>
    <mergeCell ref="AB24:AB25"/>
    <mergeCell ref="AC24:AC25"/>
    <mergeCell ref="AD24:AD25"/>
    <mergeCell ref="AE24:AE25"/>
    <mergeCell ref="AF24:AF25"/>
    <mergeCell ref="AK24:AK25"/>
    <mergeCell ref="AK3:AK4"/>
    <mergeCell ref="AK6:AK7"/>
    <mergeCell ref="AK8:AK9"/>
    <mergeCell ref="AK10:AK11"/>
    <mergeCell ref="AK12:AK13"/>
    <mergeCell ref="AK14:AK15"/>
    <mergeCell ref="AK16:AK17"/>
    <mergeCell ref="AK18:AK19"/>
    <mergeCell ref="AK20:AK21"/>
  </mergeCells>
  <dataValidations count="1">
    <dataValidation type="list" allowBlank="1" showInputMessage="1" showErrorMessage="1" sqref="P23:S26" xr:uid="{00000000-0002-0000-0100-000000000000}">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
  <sheetViews>
    <sheetView topLeftCell="O20" zoomScale="60" zoomScaleNormal="60" workbookViewId="0">
      <selection activeCell="AL21" sqref="AL21:AL23"/>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4.140625" customWidth="1"/>
    <col min="37" max="37" width="19.42578125" customWidth="1"/>
    <col min="38" max="38" width="16.85546875" customWidth="1"/>
  </cols>
  <sheetData>
    <row r="1" spans="1:38" x14ac:dyDescent="0.25">
      <c r="A1" s="1"/>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45" customHeight="1" x14ac:dyDescent="0.25">
      <c r="A3" s="1"/>
      <c r="B3" s="152" t="s">
        <v>0</v>
      </c>
      <c r="C3" s="152" t="s">
        <v>1</v>
      </c>
      <c r="D3" s="152" t="s">
        <v>28</v>
      </c>
      <c r="E3" s="152" t="s">
        <v>29</v>
      </c>
      <c r="F3" s="152" t="s">
        <v>30</v>
      </c>
      <c r="G3" s="152" t="s">
        <v>3</v>
      </c>
      <c r="H3" s="152" t="s">
        <v>4</v>
      </c>
      <c r="I3" s="152" t="s">
        <v>5</v>
      </c>
      <c r="J3" s="153" t="s">
        <v>6</v>
      </c>
      <c r="K3" s="153"/>
      <c r="L3" s="153"/>
      <c r="M3" s="153"/>
      <c r="N3" s="143" t="s">
        <v>47</v>
      </c>
      <c r="O3" s="152" t="s">
        <v>31</v>
      </c>
      <c r="P3" s="160" t="s">
        <v>42</v>
      </c>
      <c r="Q3" s="160" t="s">
        <v>32</v>
      </c>
      <c r="R3" s="160" t="s">
        <v>37</v>
      </c>
      <c r="S3" s="160" t="s">
        <v>33</v>
      </c>
      <c r="T3" s="152" t="s">
        <v>55</v>
      </c>
      <c r="U3" s="152" t="s">
        <v>57</v>
      </c>
      <c r="V3" s="153" t="s">
        <v>59</v>
      </c>
      <c r="W3" s="153"/>
      <c r="X3" s="153"/>
      <c r="Y3" s="153"/>
      <c r="Z3" s="153"/>
      <c r="AA3" s="153"/>
      <c r="AB3" s="152" t="s">
        <v>69</v>
      </c>
      <c r="AC3" s="155" t="s">
        <v>75</v>
      </c>
      <c r="AD3" s="157" t="s">
        <v>77</v>
      </c>
      <c r="AE3" s="158"/>
      <c r="AF3" s="159"/>
      <c r="AG3" s="143" t="s">
        <v>27</v>
      </c>
      <c r="AH3" s="143" t="s">
        <v>36</v>
      </c>
      <c r="AI3" s="152" t="s">
        <v>34</v>
      </c>
      <c r="AJ3" s="143" t="s">
        <v>35</v>
      </c>
      <c r="AK3" s="127" t="s">
        <v>399</v>
      </c>
      <c r="AL3" s="127" t="s">
        <v>408</v>
      </c>
    </row>
    <row r="4" spans="1:38" ht="168.95" customHeight="1" x14ac:dyDescent="0.25">
      <c r="A4" s="1"/>
      <c r="B4" s="152"/>
      <c r="C4" s="152"/>
      <c r="D4" s="152"/>
      <c r="E4" s="152"/>
      <c r="F4" s="152"/>
      <c r="G4" s="152"/>
      <c r="H4" s="152"/>
      <c r="I4" s="152"/>
      <c r="J4" s="3" t="s">
        <v>7</v>
      </c>
      <c r="K4" s="3" t="s">
        <v>8</v>
      </c>
      <c r="L4" s="3" t="s">
        <v>9</v>
      </c>
      <c r="M4" s="11" t="s">
        <v>10</v>
      </c>
      <c r="N4" s="144"/>
      <c r="O4" s="152"/>
      <c r="P4" s="160"/>
      <c r="Q4" s="160"/>
      <c r="R4" s="160"/>
      <c r="S4" s="160"/>
      <c r="T4" s="152"/>
      <c r="U4" s="152"/>
      <c r="V4" s="3" t="s">
        <v>61</v>
      </c>
      <c r="W4" s="3" t="s">
        <v>62</v>
      </c>
      <c r="X4" s="3" t="s">
        <v>15</v>
      </c>
      <c r="Y4" s="3" t="s">
        <v>63</v>
      </c>
      <c r="Z4" s="3" t="s">
        <v>60</v>
      </c>
      <c r="AA4" s="3" t="s">
        <v>25</v>
      </c>
      <c r="AB4" s="152"/>
      <c r="AC4" s="156"/>
      <c r="AD4" s="3" t="s">
        <v>16</v>
      </c>
      <c r="AE4" s="3" t="s">
        <v>17</v>
      </c>
      <c r="AF4" s="3" t="s">
        <v>26</v>
      </c>
      <c r="AG4" s="144"/>
      <c r="AH4" s="144"/>
      <c r="AI4" s="152"/>
      <c r="AJ4" s="144"/>
      <c r="AK4" s="127"/>
      <c r="AL4" s="127"/>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83"/>
      <c r="AL5" s="83"/>
    </row>
    <row r="6" spans="1:38" ht="126" x14ac:dyDescent="0.25">
      <c r="A6" s="1"/>
      <c r="B6" s="163" t="s">
        <v>282</v>
      </c>
      <c r="C6" s="163" t="s">
        <v>283</v>
      </c>
      <c r="D6" s="163" t="s">
        <v>384</v>
      </c>
      <c r="E6" s="163" t="s">
        <v>284</v>
      </c>
      <c r="F6" s="163" t="s">
        <v>285</v>
      </c>
      <c r="G6" s="163" t="s">
        <v>286</v>
      </c>
      <c r="H6" s="163" t="s">
        <v>93</v>
      </c>
      <c r="I6" s="198" t="s">
        <v>287</v>
      </c>
      <c r="J6" s="68" t="s">
        <v>288</v>
      </c>
      <c r="K6" s="68" t="s">
        <v>289</v>
      </c>
      <c r="L6" s="68" t="s">
        <v>143</v>
      </c>
      <c r="M6" s="68">
        <v>313</v>
      </c>
      <c r="N6" s="214" t="s">
        <v>290</v>
      </c>
      <c r="O6" s="201" t="s">
        <v>291</v>
      </c>
      <c r="P6" s="175" t="s">
        <v>292</v>
      </c>
      <c r="Q6" s="175" t="s">
        <v>100</v>
      </c>
      <c r="R6" s="175" t="s">
        <v>101</v>
      </c>
      <c r="S6" s="175" t="s">
        <v>102</v>
      </c>
      <c r="T6" s="163">
        <v>790000</v>
      </c>
      <c r="U6" s="163">
        <v>790000</v>
      </c>
      <c r="V6" s="163">
        <v>790000</v>
      </c>
      <c r="W6" s="163" t="s">
        <v>231</v>
      </c>
      <c r="X6" s="163" t="s">
        <v>231</v>
      </c>
      <c r="Y6" s="163" t="s">
        <v>231</v>
      </c>
      <c r="Z6" s="163" t="s">
        <v>231</v>
      </c>
      <c r="AA6" s="175" t="s">
        <v>231</v>
      </c>
      <c r="AB6" s="163">
        <v>790000</v>
      </c>
      <c r="AC6" s="175" t="s">
        <v>293</v>
      </c>
      <c r="AD6" s="175" t="s">
        <v>231</v>
      </c>
      <c r="AE6" s="175" t="s">
        <v>231</v>
      </c>
      <c r="AF6" s="175">
        <v>790000</v>
      </c>
      <c r="AG6" s="175" t="s">
        <v>231</v>
      </c>
      <c r="AH6" s="178" t="s">
        <v>336</v>
      </c>
      <c r="AI6" s="178" t="s">
        <v>380</v>
      </c>
      <c r="AJ6" s="172">
        <v>45530</v>
      </c>
      <c r="AK6" s="224" t="s">
        <v>400</v>
      </c>
      <c r="AL6" s="166" t="s">
        <v>231</v>
      </c>
    </row>
    <row r="7" spans="1:38" ht="94.5" x14ac:dyDescent="0.25">
      <c r="A7" s="1"/>
      <c r="B7" s="164"/>
      <c r="C7" s="164"/>
      <c r="D7" s="164"/>
      <c r="E7" s="164"/>
      <c r="F7" s="164"/>
      <c r="G7" s="164"/>
      <c r="H7" s="164"/>
      <c r="I7" s="199"/>
      <c r="J7" s="68" t="s">
        <v>295</v>
      </c>
      <c r="K7" s="68" t="s">
        <v>296</v>
      </c>
      <c r="L7" s="68" t="s">
        <v>297</v>
      </c>
      <c r="M7" s="68">
        <v>1134</v>
      </c>
      <c r="N7" s="214"/>
      <c r="O7" s="202"/>
      <c r="P7" s="176"/>
      <c r="Q7" s="176"/>
      <c r="R7" s="176"/>
      <c r="S7" s="176"/>
      <c r="T7" s="164"/>
      <c r="U7" s="164"/>
      <c r="V7" s="164"/>
      <c r="W7" s="164"/>
      <c r="X7" s="164"/>
      <c r="Y7" s="164"/>
      <c r="Z7" s="164"/>
      <c r="AA7" s="176"/>
      <c r="AB7" s="164"/>
      <c r="AC7" s="176"/>
      <c r="AD7" s="176"/>
      <c r="AE7" s="176"/>
      <c r="AF7" s="176"/>
      <c r="AG7" s="176"/>
      <c r="AH7" s="179"/>
      <c r="AI7" s="179"/>
      <c r="AJ7" s="173"/>
      <c r="AK7" s="224"/>
      <c r="AL7" s="166"/>
    </row>
    <row r="8" spans="1:38" ht="141.75" x14ac:dyDescent="0.25">
      <c r="A8" s="1"/>
      <c r="B8" s="164"/>
      <c r="C8" s="164"/>
      <c r="D8" s="164"/>
      <c r="E8" s="164"/>
      <c r="F8" s="164"/>
      <c r="G8" s="164"/>
      <c r="H8" s="164"/>
      <c r="I8" s="199"/>
      <c r="J8" s="68" t="s">
        <v>385</v>
      </c>
      <c r="K8" s="68" t="s">
        <v>298</v>
      </c>
      <c r="L8" s="68" t="s">
        <v>143</v>
      </c>
      <c r="M8" s="68">
        <v>878</v>
      </c>
      <c r="N8" s="214"/>
      <c r="O8" s="202"/>
      <c r="P8" s="176"/>
      <c r="Q8" s="176"/>
      <c r="R8" s="176"/>
      <c r="S8" s="176"/>
      <c r="T8" s="164"/>
      <c r="U8" s="164"/>
      <c r="V8" s="164"/>
      <c r="W8" s="164"/>
      <c r="X8" s="164"/>
      <c r="Y8" s="164"/>
      <c r="Z8" s="164"/>
      <c r="AA8" s="176"/>
      <c r="AB8" s="164"/>
      <c r="AC8" s="176"/>
      <c r="AD8" s="176"/>
      <c r="AE8" s="176"/>
      <c r="AF8" s="176"/>
      <c r="AG8" s="176"/>
      <c r="AH8" s="179"/>
      <c r="AI8" s="179"/>
      <c r="AJ8" s="173"/>
      <c r="AK8" s="224"/>
      <c r="AL8" s="166"/>
    </row>
    <row r="9" spans="1:38" ht="79.5" thickBot="1" x14ac:dyDescent="0.3">
      <c r="A9" s="1"/>
      <c r="B9" s="165"/>
      <c r="C9" s="165"/>
      <c r="D9" s="164"/>
      <c r="E9" s="164"/>
      <c r="F9" s="165"/>
      <c r="G9" s="164"/>
      <c r="H9" s="165"/>
      <c r="I9" s="200"/>
      <c r="J9" s="68" t="s">
        <v>299</v>
      </c>
      <c r="K9" s="68" t="s">
        <v>300</v>
      </c>
      <c r="L9" s="68" t="s">
        <v>301</v>
      </c>
      <c r="M9" s="68">
        <v>1950</v>
      </c>
      <c r="N9" s="214"/>
      <c r="O9" s="203"/>
      <c r="P9" s="176"/>
      <c r="Q9" s="176"/>
      <c r="R9" s="176"/>
      <c r="S9" s="176"/>
      <c r="T9" s="165"/>
      <c r="U9" s="165"/>
      <c r="V9" s="165"/>
      <c r="W9" s="165"/>
      <c r="X9" s="165"/>
      <c r="Y9" s="165"/>
      <c r="Z9" s="165"/>
      <c r="AA9" s="177"/>
      <c r="AB9" s="165"/>
      <c r="AC9" s="177"/>
      <c r="AD9" s="177"/>
      <c r="AE9" s="177"/>
      <c r="AF9" s="177"/>
      <c r="AG9" s="177"/>
      <c r="AH9" s="180"/>
      <c r="AI9" s="180"/>
      <c r="AJ9" s="174"/>
      <c r="AK9" s="224"/>
      <c r="AL9" s="166"/>
    </row>
    <row r="10" spans="1:38" ht="126" x14ac:dyDescent="0.25">
      <c r="A10" s="1"/>
      <c r="B10" s="163" t="s">
        <v>302</v>
      </c>
      <c r="C10" s="163" t="s">
        <v>303</v>
      </c>
      <c r="D10" s="164"/>
      <c r="E10" s="164"/>
      <c r="F10" s="163" t="s">
        <v>304</v>
      </c>
      <c r="G10" s="164"/>
      <c r="H10" s="163" t="s">
        <v>93</v>
      </c>
      <c r="I10" s="198" t="s">
        <v>287</v>
      </c>
      <c r="J10" s="68" t="s">
        <v>305</v>
      </c>
      <c r="K10" s="68" t="s">
        <v>298</v>
      </c>
      <c r="L10" s="68" t="s">
        <v>143</v>
      </c>
      <c r="M10" s="69" t="s">
        <v>386</v>
      </c>
      <c r="N10" s="214"/>
      <c r="O10" s="201" t="s">
        <v>306</v>
      </c>
      <c r="P10" s="176"/>
      <c r="Q10" s="176"/>
      <c r="R10" s="176"/>
      <c r="S10" s="176"/>
      <c r="T10" s="163">
        <v>1654677</v>
      </c>
      <c r="U10" s="163" t="s">
        <v>563</v>
      </c>
      <c r="V10" s="163" t="s">
        <v>563</v>
      </c>
      <c r="W10" s="163" t="s">
        <v>231</v>
      </c>
      <c r="X10" s="163" t="s">
        <v>231</v>
      </c>
      <c r="Y10" s="163" t="s">
        <v>231</v>
      </c>
      <c r="Z10" s="163" t="s">
        <v>231</v>
      </c>
      <c r="AA10" s="175" t="s">
        <v>231</v>
      </c>
      <c r="AB10" s="212">
        <v>30843101</v>
      </c>
      <c r="AC10" s="175" t="s">
        <v>293</v>
      </c>
      <c r="AD10" s="175" t="s">
        <v>231</v>
      </c>
      <c r="AE10" s="175" t="s">
        <v>231</v>
      </c>
      <c r="AF10" s="175" t="s">
        <v>563</v>
      </c>
      <c r="AG10" s="175" t="s">
        <v>231</v>
      </c>
      <c r="AH10" s="183" t="s">
        <v>381</v>
      </c>
      <c r="AI10" s="183" t="s">
        <v>272</v>
      </c>
      <c r="AJ10" s="167">
        <v>45371</v>
      </c>
      <c r="AK10" s="224" t="s">
        <v>400</v>
      </c>
      <c r="AL10" s="166" t="s">
        <v>231</v>
      </c>
    </row>
    <row r="11" spans="1:38" ht="126" x14ac:dyDescent="0.25">
      <c r="A11" s="1"/>
      <c r="B11" s="164"/>
      <c r="C11" s="164"/>
      <c r="D11" s="164"/>
      <c r="E11" s="164"/>
      <c r="F11" s="164"/>
      <c r="G11" s="164"/>
      <c r="H11" s="164"/>
      <c r="I11" s="199"/>
      <c r="J11" s="68" t="s">
        <v>308</v>
      </c>
      <c r="K11" s="68" t="s">
        <v>309</v>
      </c>
      <c r="L11" s="68" t="s">
        <v>310</v>
      </c>
      <c r="M11" s="68">
        <v>7.617</v>
      </c>
      <c r="N11" s="214"/>
      <c r="O11" s="202"/>
      <c r="P11" s="176"/>
      <c r="Q11" s="176"/>
      <c r="R11" s="176"/>
      <c r="S11" s="176"/>
      <c r="T11" s="164"/>
      <c r="U11" s="164"/>
      <c r="V11" s="164"/>
      <c r="W11" s="164"/>
      <c r="X11" s="164"/>
      <c r="Y11" s="164"/>
      <c r="Z11" s="164"/>
      <c r="AA11" s="176"/>
      <c r="AB11" s="213"/>
      <c r="AC11" s="176"/>
      <c r="AD11" s="176"/>
      <c r="AE11" s="176"/>
      <c r="AF11" s="176"/>
      <c r="AG11" s="176"/>
      <c r="AH11" s="184"/>
      <c r="AI11" s="184"/>
      <c r="AJ11" s="168"/>
      <c r="AK11" s="224"/>
      <c r="AL11" s="166"/>
    </row>
    <row r="12" spans="1:38" ht="78.75" x14ac:dyDescent="0.25">
      <c r="A12" s="1"/>
      <c r="B12" s="164"/>
      <c r="C12" s="164"/>
      <c r="D12" s="164"/>
      <c r="E12" s="164"/>
      <c r="F12" s="164"/>
      <c r="G12" s="164"/>
      <c r="H12" s="164"/>
      <c r="I12" s="199"/>
      <c r="J12" s="68" t="s">
        <v>299</v>
      </c>
      <c r="K12" s="68" t="s">
        <v>300</v>
      </c>
      <c r="L12" s="68" t="s">
        <v>301</v>
      </c>
      <c r="M12" s="68">
        <v>82</v>
      </c>
      <c r="N12" s="214"/>
      <c r="O12" s="202"/>
      <c r="P12" s="176"/>
      <c r="Q12" s="176"/>
      <c r="R12" s="176"/>
      <c r="S12" s="176"/>
      <c r="T12" s="164"/>
      <c r="U12" s="164"/>
      <c r="V12" s="164"/>
      <c r="W12" s="164"/>
      <c r="X12" s="164"/>
      <c r="Y12" s="164"/>
      <c r="Z12" s="164"/>
      <c r="AA12" s="176"/>
      <c r="AB12" s="213"/>
      <c r="AC12" s="176"/>
      <c r="AD12" s="176"/>
      <c r="AE12" s="176"/>
      <c r="AF12" s="176"/>
      <c r="AG12" s="176"/>
      <c r="AH12" s="184"/>
      <c r="AI12" s="184"/>
      <c r="AJ12" s="168"/>
      <c r="AK12" s="224"/>
      <c r="AL12" s="166"/>
    </row>
    <row r="13" spans="1:38" ht="126" x14ac:dyDescent="0.25">
      <c r="A13" s="1"/>
      <c r="B13" s="163" t="s">
        <v>311</v>
      </c>
      <c r="C13" s="163" t="s">
        <v>312</v>
      </c>
      <c r="D13" s="164"/>
      <c r="E13" s="164"/>
      <c r="F13" s="163" t="s">
        <v>312</v>
      </c>
      <c r="G13" s="164"/>
      <c r="H13" s="163" t="s">
        <v>93</v>
      </c>
      <c r="I13" s="198" t="s">
        <v>287</v>
      </c>
      <c r="J13" s="68" t="s">
        <v>288</v>
      </c>
      <c r="K13" s="68" t="s">
        <v>289</v>
      </c>
      <c r="L13" s="68" t="s">
        <v>143</v>
      </c>
      <c r="M13" s="68">
        <v>3230</v>
      </c>
      <c r="N13" s="214"/>
      <c r="O13" s="201" t="s">
        <v>313</v>
      </c>
      <c r="P13" s="176"/>
      <c r="Q13" s="176"/>
      <c r="R13" s="176"/>
      <c r="S13" s="176"/>
      <c r="T13" s="163">
        <v>1142368</v>
      </c>
      <c r="U13" s="163">
        <v>1142368</v>
      </c>
      <c r="V13" s="163">
        <v>1142368</v>
      </c>
      <c r="W13" s="163" t="s">
        <v>231</v>
      </c>
      <c r="X13" s="163" t="s">
        <v>231</v>
      </c>
      <c r="Y13" s="163" t="s">
        <v>231</v>
      </c>
      <c r="Z13" s="163" t="s">
        <v>231</v>
      </c>
      <c r="AA13" s="175" t="s">
        <v>231</v>
      </c>
      <c r="AB13" s="163">
        <v>1160429</v>
      </c>
      <c r="AC13" s="175" t="s">
        <v>293</v>
      </c>
      <c r="AD13" s="175" t="s">
        <v>231</v>
      </c>
      <c r="AE13" s="175" t="s">
        <v>231</v>
      </c>
      <c r="AF13" s="175">
        <v>1142368</v>
      </c>
      <c r="AG13" s="175" t="s">
        <v>231</v>
      </c>
      <c r="AH13" s="169" t="s">
        <v>336</v>
      </c>
      <c r="AI13" s="169" t="s">
        <v>380</v>
      </c>
      <c r="AJ13" s="172">
        <v>45530</v>
      </c>
      <c r="AK13" s="224" t="s">
        <v>400</v>
      </c>
      <c r="AL13" s="166" t="s">
        <v>231</v>
      </c>
    </row>
    <row r="14" spans="1:38" ht="94.5" x14ac:dyDescent="0.25">
      <c r="A14" s="1"/>
      <c r="B14" s="164"/>
      <c r="C14" s="164"/>
      <c r="D14" s="164"/>
      <c r="E14" s="164"/>
      <c r="F14" s="164"/>
      <c r="G14" s="164"/>
      <c r="H14" s="164"/>
      <c r="I14" s="199"/>
      <c r="J14" s="68" t="s">
        <v>295</v>
      </c>
      <c r="K14" s="68" t="s">
        <v>296</v>
      </c>
      <c r="L14" s="68" t="s">
        <v>297</v>
      </c>
      <c r="M14" s="68">
        <v>264</v>
      </c>
      <c r="N14" s="214"/>
      <c r="O14" s="202"/>
      <c r="P14" s="176"/>
      <c r="Q14" s="176"/>
      <c r="R14" s="176"/>
      <c r="S14" s="176"/>
      <c r="T14" s="164"/>
      <c r="U14" s="164"/>
      <c r="V14" s="164"/>
      <c r="W14" s="164"/>
      <c r="X14" s="164"/>
      <c r="Y14" s="164"/>
      <c r="Z14" s="164"/>
      <c r="AA14" s="176"/>
      <c r="AB14" s="164"/>
      <c r="AC14" s="176"/>
      <c r="AD14" s="176"/>
      <c r="AE14" s="176"/>
      <c r="AF14" s="176"/>
      <c r="AG14" s="176"/>
      <c r="AH14" s="170"/>
      <c r="AI14" s="170"/>
      <c r="AJ14" s="173"/>
      <c r="AK14" s="224"/>
      <c r="AL14" s="166"/>
    </row>
    <row r="15" spans="1:38" ht="126" x14ac:dyDescent="0.25">
      <c r="A15" s="1"/>
      <c r="B15" s="164"/>
      <c r="C15" s="164"/>
      <c r="D15" s="164"/>
      <c r="E15" s="164"/>
      <c r="F15" s="164"/>
      <c r="G15" s="164"/>
      <c r="H15" s="164"/>
      <c r="I15" s="199"/>
      <c r="J15" s="68" t="s">
        <v>305</v>
      </c>
      <c r="K15" s="68" t="s">
        <v>298</v>
      </c>
      <c r="L15" s="68" t="s">
        <v>143</v>
      </c>
      <c r="M15" s="68">
        <v>126</v>
      </c>
      <c r="N15" s="214"/>
      <c r="O15" s="202"/>
      <c r="P15" s="176"/>
      <c r="Q15" s="176"/>
      <c r="R15" s="176"/>
      <c r="S15" s="176"/>
      <c r="T15" s="164"/>
      <c r="U15" s="164"/>
      <c r="V15" s="164"/>
      <c r="W15" s="164"/>
      <c r="X15" s="164"/>
      <c r="Y15" s="164"/>
      <c r="Z15" s="164"/>
      <c r="AA15" s="176"/>
      <c r="AB15" s="164"/>
      <c r="AC15" s="176"/>
      <c r="AD15" s="176"/>
      <c r="AE15" s="176"/>
      <c r="AF15" s="176"/>
      <c r="AG15" s="176"/>
      <c r="AH15" s="170"/>
      <c r="AI15" s="170"/>
      <c r="AJ15" s="173"/>
      <c r="AK15" s="224"/>
      <c r="AL15" s="166"/>
    </row>
    <row r="16" spans="1:38" ht="126" x14ac:dyDescent="0.25">
      <c r="A16" s="1"/>
      <c r="B16" s="164"/>
      <c r="C16" s="164"/>
      <c r="D16" s="164"/>
      <c r="E16" s="164"/>
      <c r="F16" s="164"/>
      <c r="G16" s="164"/>
      <c r="H16" s="164"/>
      <c r="I16" s="199"/>
      <c r="J16" s="68" t="s">
        <v>308</v>
      </c>
      <c r="K16" s="68" t="s">
        <v>309</v>
      </c>
      <c r="L16" s="68" t="s">
        <v>310</v>
      </c>
      <c r="M16" s="68">
        <v>4.97</v>
      </c>
      <c r="N16" s="214"/>
      <c r="O16" s="202"/>
      <c r="P16" s="176"/>
      <c r="Q16" s="176"/>
      <c r="R16" s="176"/>
      <c r="S16" s="176"/>
      <c r="T16" s="164"/>
      <c r="U16" s="164"/>
      <c r="V16" s="164"/>
      <c r="W16" s="164"/>
      <c r="X16" s="164"/>
      <c r="Y16" s="164"/>
      <c r="Z16" s="164"/>
      <c r="AA16" s="176"/>
      <c r="AB16" s="164"/>
      <c r="AC16" s="176"/>
      <c r="AD16" s="176"/>
      <c r="AE16" s="176"/>
      <c r="AF16" s="176"/>
      <c r="AG16" s="176"/>
      <c r="AH16" s="170"/>
      <c r="AI16" s="170"/>
      <c r="AJ16" s="173"/>
      <c r="AK16" s="224"/>
      <c r="AL16" s="166"/>
    </row>
    <row r="17" spans="1:38" ht="78.75" x14ac:dyDescent="0.25">
      <c r="A17" s="1"/>
      <c r="B17" s="165"/>
      <c r="C17" s="165"/>
      <c r="D17" s="164"/>
      <c r="E17" s="164"/>
      <c r="F17" s="165"/>
      <c r="G17" s="164"/>
      <c r="H17" s="165"/>
      <c r="I17" s="200"/>
      <c r="J17" s="68" t="s">
        <v>299</v>
      </c>
      <c r="K17" s="68" t="s">
        <v>300</v>
      </c>
      <c r="L17" s="68" t="s">
        <v>301</v>
      </c>
      <c r="M17" s="68">
        <v>126</v>
      </c>
      <c r="N17" s="214"/>
      <c r="O17" s="203"/>
      <c r="P17" s="176"/>
      <c r="Q17" s="176"/>
      <c r="R17" s="176"/>
      <c r="S17" s="176"/>
      <c r="T17" s="165"/>
      <c r="U17" s="165"/>
      <c r="V17" s="165"/>
      <c r="W17" s="165"/>
      <c r="X17" s="165"/>
      <c r="Y17" s="165"/>
      <c r="Z17" s="165"/>
      <c r="AA17" s="177"/>
      <c r="AB17" s="165"/>
      <c r="AC17" s="177"/>
      <c r="AD17" s="177"/>
      <c r="AE17" s="177"/>
      <c r="AF17" s="177"/>
      <c r="AG17" s="177"/>
      <c r="AH17" s="171"/>
      <c r="AI17" s="171"/>
      <c r="AJ17" s="174"/>
      <c r="AK17" s="224"/>
      <c r="AL17" s="166"/>
    </row>
    <row r="18" spans="1:38" ht="126" x14ac:dyDescent="0.25">
      <c r="A18" s="1"/>
      <c r="B18" s="163" t="s">
        <v>314</v>
      </c>
      <c r="C18" s="163" t="s">
        <v>315</v>
      </c>
      <c r="D18" s="164"/>
      <c r="E18" s="164"/>
      <c r="F18" s="163" t="s">
        <v>315</v>
      </c>
      <c r="G18" s="164"/>
      <c r="H18" s="163" t="s">
        <v>93</v>
      </c>
      <c r="I18" s="198" t="s">
        <v>287</v>
      </c>
      <c r="J18" s="68" t="s">
        <v>305</v>
      </c>
      <c r="K18" s="68" t="s">
        <v>298</v>
      </c>
      <c r="L18" s="68" t="s">
        <v>143</v>
      </c>
      <c r="M18" s="68">
        <v>126</v>
      </c>
      <c r="N18" s="214"/>
      <c r="O18" s="201" t="s">
        <v>316</v>
      </c>
      <c r="P18" s="176"/>
      <c r="Q18" s="176"/>
      <c r="R18" s="176"/>
      <c r="S18" s="176"/>
      <c r="T18" s="163">
        <v>419850</v>
      </c>
      <c r="U18" s="163">
        <v>419850</v>
      </c>
      <c r="V18" s="163">
        <v>419850</v>
      </c>
      <c r="W18" s="163" t="s">
        <v>231</v>
      </c>
      <c r="X18" s="163" t="s">
        <v>231</v>
      </c>
      <c r="Y18" s="163" t="s">
        <v>231</v>
      </c>
      <c r="Z18" s="163" t="s">
        <v>231</v>
      </c>
      <c r="AA18" s="175" t="s">
        <v>231</v>
      </c>
      <c r="AB18" s="163">
        <v>775050</v>
      </c>
      <c r="AC18" s="175" t="s">
        <v>293</v>
      </c>
      <c r="AD18" s="175" t="s">
        <v>231</v>
      </c>
      <c r="AE18" s="175" t="s">
        <v>231</v>
      </c>
      <c r="AF18" s="175">
        <v>419850</v>
      </c>
      <c r="AG18" s="175" t="s">
        <v>231</v>
      </c>
      <c r="AH18" s="183" t="s">
        <v>382</v>
      </c>
      <c r="AI18" s="183" t="s">
        <v>383</v>
      </c>
      <c r="AJ18" s="167">
        <v>45371</v>
      </c>
      <c r="AK18" s="224" t="s">
        <v>400</v>
      </c>
      <c r="AL18" s="166" t="s">
        <v>231</v>
      </c>
    </row>
    <row r="19" spans="1:38" ht="126" x14ac:dyDescent="0.25">
      <c r="A19" s="1"/>
      <c r="B19" s="164"/>
      <c r="C19" s="164"/>
      <c r="D19" s="164"/>
      <c r="E19" s="164"/>
      <c r="F19" s="164"/>
      <c r="G19" s="164"/>
      <c r="H19" s="164"/>
      <c r="I19" s="199"/>
      <c r="J19" s="68" t="s">
        <v>308</v>
      </c>
      <c r="K19" s="68" t="s">
        <v>309</v>
      </c>
      <c r="L19" s="68" t="s">
        <v>310</v>
      </c>
      <c r="M19" s="68">
        <v>1.6</v>
      </c>
      <c r="N19" s="214"/>
      <c r="O19" s="202"/>
      <c r="P19" s="176"/>
      <c r="Q19" s="176"/>
      <c r="R19" s="176"/>
      <c r="S19" s="176"/>
      <c r="T19" s="164"/>
      <c r="U19" s="164"/>
      <c r="V19" s="164"/>
      <c r="W19" s="164"/>
      <c r="X19" s="164"/>
      <c r="Y19" s="164"/>
      <c r="Z19" s="164"/>
      <c r="AA19" s="176"/>
      <c r="AB19" s="164"/>
      <c r="AC19" s="176"/>
      <c r="AD19" s="176"/>
      <c r="AE19" s="176"/>
      <c r="AF19" s="176"/>
      <c r="AG19" s="176"/>
      <c r="AH19" s="184"/>
      <c r="AI19" s="184"/>
      <c r="AJ19" s="168"/>
      <c r="AK19" s="224"/>
      <c r="AL19" s="166"/>
    </row>
    <row r="20" spans="1:38" ht="78.75" x14ac:dyDescent="0.25">
      <c r="A20" s="1"/>
      <c r="B20" s="165"/>
      <c r="C20" s="165"/>
      <c r="D20" s="165"/>
      <c r="E20" s="165"/>
      <c r="F20" s="165"/>
      <c r="G20" s="165"/>
      <c r="H20" s="165"/>
      <c r="I20" s="200"/>
      <c r="J20" s="68" t="s">
        <v>299</v>
      </c>
      <c r="K20" s="68" t="s">
        <v>300</v>
      </c>
      <c r="L20" s="68" t="s">
        <v>301</v>
      </c>
      <c r="M20" s="68">
        <v>347</v>
      </c>
      <c r="N20" s="214"/>
      <c r="O20" s="203"/>
      <c r="P20" s="177"/>
      <c r="Q20" s="177"/>
      <c r="R20" s="177"/>
      <c r="S20" s="177"/>
      <c r="T20" s="165"/>
      <c r="U20" s="165"/>
      <c r="V20" s="165"/>
      <c r="W20" s="165"/>
      <c r="X20" s="165"/>
      <c r="Y20" s="165"/>
      <c r="Z20" s="165"/>
      <c r="AA20" s="177"/>
      <c r="AB20" s="165"/>
      <c r="AC20" s="177"/>
      <c r="AD20" s="177"/>
      <c r="AE20" s="177"/>
      <c r="AF20" s="177"/>
      <c r="AG20" s="177"/>
      <c r="AH20" s="185"/>
      <c r="AI20" s="185"/>
      <c r="AJ20" s="182"/>
      <c r="AK20" s="224"/>
      <c r="AL20" s="166"/>
    </row>
    <row r="21" spans="1:38" ht="51" x14ac:dyDescent="0.25">
      <c r="B21" s="207" t="s">
        <v>327</v>
      </c>
      <c r="C21" s="208" t="s">
        <v>328</v>
      </c>
      <c r="D21" s="208" t="s">
        <v>329</v>
      </c>
      <c r="E21" s="208" t="s">
        <v>330</v>
      </c>
      <c r="F21" s="208" t="s">
        <v>328</v>
      </c>
      <c r="G21" s="208" t="s">
        <v>331</v>
      </c>
      <c r="H21" s="208" t="s">
        <v>93</v>
      </c>
      <c r="I21" s="208" t="s">
        <v>93</v>
      </c>
      <c r="J21" s="55" t="s">
        <v>332</v>
      </c>
      <c r="K21" s="55" t="s">
        <v>333</v>
      </c>
      <c r="L21" s="55" t="s">
        <v>334</v>
      </c>
      <c r="M21" s="55">
        <v>4495</v>
      </c>
      <c r="N21" s="209" t="s">
        <v>290</v>
      </c>
      <c r="O21" s="209" t="s">
        <v>335</v>
      </c>
      <c r="P21" s="221" t="s">
        <v>292</v>
      </c>
      <c r="Q21" s="221" t="s">
        <v>100</v>
      </c>
      <c r="R21" s="221" t="s">
        <v>101</v>
      </c>
      <c r="S21" s="221" t="s">
        <v>102</v>
      </c>
      <c r="T21" s="186">
        <v>3481539</v>
      </c>
      <c r="U21" s="186">
        <v>3481539</v>
      </c>
      <c r="V21" s="186">
        <v>3481539</v>
      </c>
      <c r="W21" s="186" t="s">
        <v>231</v>
      </c>
      <c r="X21" s="186" t="s">
        <v>231</v>
      </c>
      <c r="Y21" s="186" t="s">
        <v>231</v>
      </c>
      <c r="Z21" s="186" t="s">
        <v>231</v>
      </c>
      <c r="AA21" s="195" t="s">
        <v>231</v>
      </c>
      <c r="AB21" s="186">
        <v>614390</v>
      </c>
      <c r="AC21" s="204" t="s">
        <v>293</v>
      </c>
      <c r="AD21" s="204" t="s">
        <v>231</v>
      </c>
      <c r="AE21" s="204" t="s">
        <v>231</v>
      </c>
      <c r="AF21" s="204">
        <v>3481539</v>
      </c>
      <c r="AG21" s="221" t="s">
        <v>231</v>
      </c>
      <c r="AH21" s="189" t="s">
        <v>307</v>
      </c>
      <c r="AI21" s="189" t="s">
        <v>562</v>
      </c>
      <c r="AJ21" s="192">
        <v>45432</v>
      </c>
      <c r="AK21" s="225" t="s">
        <v>401</v>
      </c>
      <c r="AL21" s="166" t="s">
        <v>231</v>
      </c>
    </row>
    <row r="22" spans="1:38" ht="63.75" x14ac:dyDescent="0.25">
      <c r="B22" s="207"/>
      <c r="C22" s="208"/>
      <c r="D22" s="208"/>
      <c r="E22" s="208"/>
      <c r="F22" s="208"/>
      <c r="G22" s="208"/>
      <c r="H22" s="208"/>
      <c r="I22" s="208"/>
      <c r="J22" s="55" t="s">
        <v>337</v>
      </c>
      <c r="K22" s="55" t="s">
        <v>338</v>
      </c>
      <c r="L22" s="55" t="s">
        <v>339</v>
      </c>
      <c r="M22" s="56">
        <v>4007929</v>
      </c>
      <c r="N22" s="210"/>
      <c r="O22" s="210"/>
      <c r="P22" s="222"/>
      <c r="Q22" s="222"/>
      <c r="R22" s="222"/>
      <c r="S22" s="222"/>
      <c r="T22" s="187"/>
      <c r="U22" s="187"/>
      <c r="V22" s="187"/>
      <c r="W22" s="187"/>
      <c r="X22" s="187"/>
      <c r="Y22" s="187"/>
      <c r="Z22" s="187"/>
      <c r="AA22" s="196"/>
      <c r="AB22" s="187"/>
      <c r="AC22" s="205"/>
      <c r="AD22" s="205"/>
      <c r="AE22" s="205"/>
      <c r="AF22" s="205"/>
      <c r="AG22" s="222"/>
      <c r="AH22" s="190"/>
      <c r="AI22" s="190"/>
      <c r="AJ22" s="193"/>
      <c r="AK22" s="225"/>
      <c r="AL22" s="166"/>
    </row>
    <row r="23" spans="1:38" ht="89.25" x14ac:dyDescent="0.25">
      <c r="B23" s="207"/>
      <c r="C23" s="208"/>
      <c r="D23" s="208"/>
      <c r="E23" s="208"/>
      <c r="F23" s="208"/>
      <c r="G23" s="208"/>
      <c r="H23" s="208"/>
      <c r="I23" s="208"/>
      <c r="J23" s="55" t="s">
        <v>340</v>
      </c>
      <c r="K23" s="55" t="s">
        <v>341</v>
      </c>
      <c r="L23" s="55" t="s">
        <v>181</v>
      </c>
      <c r="M23" s="55">
        <v>1</v>
      </c>
      <c r="N23" s="211"/>
      <c r="O23" s="211"/>
      <c r="P23" s="223"/>
      <c r="Q23" s="223"/>
      <c r="R23" s="223"/>
      <c r="S23" s="223"/>
      <c r="T23" s="188"/>
      <c r="U23" s="188"/>
      <c r="V23" s="188"/>
      <c r="W23" s="188"/>
      <c r="X23" s="188"/>
      <c r="Y23" s="188"/>
      <c r="Z23" s="188"/>
      <c r="AA23" s="197"/>
      <c r="AB23" s="188"/>
      <c r="AC23" s="206"/>
      <c r="AD23" s="206"/>
      <c r="AE23" s="206"/>
      <c r="AF23" s="206"/>
      <c r="AG23" s="223"/>
      <c r="AH23" s="191"/>
      <c r="AI23" s="191"/>
      <c r="AJ23" s="194"/>
      <c r="AK23" s="225"/>
      <c r="AL23" s="166"/>
    </row>
    <row r="24" spans="1:38" ht="76.5" x14ac:dyDescent="0.25">
      <c r="B24" s="220" t="s">
        <v>387</v>
      </c>
      <c r="C24" s="215" t="s">
        <v>388</v>
      </c>
      <c r="D24" s="215" t="s">
        <v>389</v>
      </c>
      <c r="E24" s="215" t="s">
        <v>390</v>
      </c>
      <c r="F24" s="215" t="s">
        <v>388</v>
      </c>
      <c r="G24" s="215" t="s">
        <v>391</v>
      </c>
      <c r="H24" s="215" t="s">
        <v>93</v>
      </c>
      <c r="I24" s="215" t="s">
        <v>93</v>
      </c>
      <c r="J24" s="70" t="s">
        <v>392</v>
      </c>
      <c r="K24" s="70" t="s">
        <v>393</v>
      </c>
      <c r="L24" s="70" t="s">
        <v>143</v>
      </c>
      <c r="M24" s="71">
        <v>30415</v>
      </c>
      <c r="N24" s="215" t="s">
        <v>97</v>
      </c>
      <c r="O24" s="215" t="s">
        <v>112</v>
      </c>
      <c r="P24" s="215" t="s">
        <v>292</v>
      </c>
      <c r="Q24" s="215" t="s">
        <v>100</v>
      </c>
      <c r="R24" s="215" t="s">
        <v>101</v>
      </c>
      <c r="S24" s="215" t="s">
        <v>102</v>
      </c>
      <c r="T24" s="217">
        <v>2061375</v>
      </c>
      <c r="U24" s="219">
        <v>2061375</v>
      </c>
      <c r="V24" s="219">
        <v>2061375</v>
      </c>
      <c r="W24" s="215" t="s">
        <v>231</v>
      </c>
      <c r="X24" s="215" t="s">
        <v>231</v>
      </c>
      <c r="Y24" s="215" t="s">
        <v>231</v>
      </c>
      <c r="Z24" s="215" t="s">
        <v>231</v>
      </c>
      <c r="AA24" s="215" t="s">
        <v>231</v>
      </c>
      <c r="AB24" s="226">
        <v>363773</v>
      </c>
      <c r="AC24" s="215" t="s">
        <v>293</v>
      </c>
      <c r="AD24" s="215" t="s">
        <v>231</v>
      </c>
      <c r="AE24" s="219" t="s">
        <v>231</v>
      </c>
      <c r="AF24" s="228">
        <v>2061375</v>
      </c>
      <c r="AG24" s="215" t="s">
        <v>231</v>
      </c>
      <c r="AH24" s="230" t="s">
        <v>394</v>
      </c>
      <c r="AI24" s="230" t="s">
        <v>398</v>
      </c>
      <c r="AJ24" s="230"/>
      <c r="AK24" s="225" t="s">
        <v>402</v>
      </c>
      <c r="AL24" s="181">
        <v>45559</v>
      </c>
    </row>
    <row r="25" spans="1:38" ht="102" x14ac:dyDescent="0.25">
      <c r="B25" s="218"/>
      <c r="C25" s="216"/>
      <c r="D25" s="216"/>
      <c r="E25" s="216"/>
      <c r="F25" s="216"/>
      <c r="G25" s="216"/>
      <c r="H25" s="216"/>
      <c r="I25" s="216"/>
      <c r="J25" s="70" t="s">
        <v>395</v>
      </c>
      <c r="K25" s="70" t="s">
        <v>396</v>
      </c>
      <c r="L25" s="70" t="s">
        <v>397</v>
      </c>
      <c r="M25" s="71">
        <v>5</v>
      </c>
      <c r="N25" s="216"/>
      <c r="O25" s="216"/>
      <c r="P25" s="216"/>
      <c r="Q25" s="216"/>
      <c r="R25" s="216"/>
      <c r="S25" s="216"/>
      <c r="T25" s="218"/>
      <c r="U25" s="216"/>
      <c r="V25" s="216"/>
      <c r="W25" s="216"/>
      <c r="X25" s="216"/>
      <c r="Y25" s="216"/>
      <c r="Z25" s="216"/>
      <c r="AA25" s="216"/>
      <c r="AB25" s="227"/>
      <c r="AC25" s="216"/>
      <c r="AD25" s="216"/>
      <c r="AE25" s="216"/>
      <c r="AF25" s="229"/>
      <c r="AG25" s="216"/>
      <c r="AH25" s="231"/>
      <c r="AI25" s="231"/>
      <c r="AJ25" s="231"/>
      <c r="AK25" s="225"/>
      <c r="AL25" s="166"/>
    </row>
  </sheetData>
  <mergeCells count="202">
    <mergeCell ref="AK3:AK4"/>
    <mergeCell ref="AK6:AK9"/>
    <mergeCell ref="AK10:AK12"/>
    <mergeCell ref="AK13:AK17"/>
    <mergeCell ref="AK18:AK20"/>
    <mergeCell ref="AK21:AK23"/>
    <mergeCell ref="AK24:AK25"/>
    <mergeCell ref="X24:X25"/>
    <mergeCell ref="Y24:Y25"/>
    <mergeCell ref="Z24:Z25"/>
    <mergeCell ref="AA24:AA25"/>
    <mergeCell ref="AB24:AB25"/>
    <mergeCell ref="AC24:AC25"/>
    <mergeCell ref="AD24:AD25"/>
    <mergeCell ref="AE24:AE25"/>
    <mergeCell ref="AF24:AF25"/>
    <mergeCell ref="AJ6:AJ9"/>
    <mergeCell ref="AA10:AA12"/>
    <mergeCell ref="AG24:AG25"/>
    <mergeCell ref="AH24:AH25"/>
    <mergeCell ref="AI24:AI25"/>
    <mergeCell ref="AJ24:AJ25"/>
    <mergeCell ref="AJ3:AJ4"/>
    <mergeCell ref="AG21:AG23"/>
    <mergeCell ref="V18:V20"/>
    <mergeCell ref="U6:U9"/>
    <mergeCell ref="U10:U12"/>
    <mergeCell ref="O10:O12"/>
    <mergeCell ref="T10:T12"/>
    <mergeCell ref="W24:W25"/>
    <mergeCell ref="B24:B25"/>
    <mergeCell ref="C24:C25"/>
    <mergeCell ref="D24:D25"/>
    <mergeCell ref="E24:E25"/>
    <mergeCell ref="F24:F25"/>
    <mergeCell ref="G24:G25"/>
    <mergeCell ref="H24:H25"/>
    <mergeCell ref="I24:I25"/>
    <mergeCell ref="N24:N25"/>
    <mergeCell ref="V24:V25"/>
    <mergeCell ref="O21:O23"/>
    <mergeCell ref="P21:P23"/>
    <mergeCell ref="Q21:Q23"/>
    <mergeCell ref="R21:R23"/>
    <mergeCell ref="S21:S23"/>
    <mergeCell ref="T21:T23"/>
    <mergeCell ref="U21:U23"/>
    <mergeCell ref="V21:V23"/>
    <mergeCell ref="T6:T9"/>
    <mergeCell ref="S3:S4"/>
    <mergeCell ref="O24:O25"/>
    <mergeCell ref="P24:P25"/>
    <mergeCell ref="Q24:Q25"/>
    <mergeCell ref="R24:R25"/>
    <mergeCell ref="S24:S25"/>
    <mergeCell ref="T24:T25"/>
    <mergeCell ref="U24:U25"/>
    <mergeCell ref="T18:T20"/>
    <mergeCell ref="U18:U20"/>
    <mergeCell ref="Q3:Q4"/>
    <mergeCell ref="R3:R4"/>
    <mergeCell ref="AI6:AI9"/>
    <mergeCell ref="V10:V12"/>
    <mergeCell ref="W10:W12"/>
    <mergeCell ref="X10:X12"/>
    <mergeCell ref="Y10:Y12"/>
    <mergeCell ref="Z10:Z12"/>
    <mergeCell ref="F10:F12"/>
    <mergeCell ref="H10:H12"/>
    <mergeCell ref="I10:I12"/>
    <mergeCell ref="AC10:AC12"/>
    <mergeCell ref="AD10:AD12"/>
    <mergeCell ref="AE10:AE12"/>
    <mergeCell ref="AF10:AF12"/>
    <mergeCell ref="AG10:AG12"/>
    <mergeCell ref="AH10:AH12"/>
    <mergeCell ref="AI10:AI12"/>
    <mergeCell ref="G6:G20"/>
    <mergeCell ref="N6:N20"/>
    <mergeCell ref="P6:P20"/>
    <mergeCell ref="Q6:Q20"/>
    <mergeCell ref="R6:R20"/>
    <mergeCell ref="S6:S20"/>
    <mergeCell ref="AG13:AG17"/>
    <mergeCell ref="AH13:AH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AB10:AB12"/>
    <mergeCell ref="Y13:Y17"/>
    <mergeCell ref="AB13:AB17"/>
    <mergeCell ref="AC13:AC17"/>
    <mergeCell ref="AD13:AD17"/>
    <mergeCell ref="AE13:AE17"/>
    <mergeCell ref="AF13:AF17"/>
    <mergeCell ref="Z13:Z17"/>
    <mergeCell ref="AA13:AA17"/>
    <mergeCell ref="AB21:AB23"/>
    <mergeCell ref="AC21:AC23"/>
    <mergeCell ref="AD21:AD23"/>
    <mergeCell ref="AE21:AE23"/>
    <mergeCell ref="AF21:AF23"/>
    <mergeCell ref="B21:B23"/>
    <mergeCell ref="C21:C23"/>
    <mergeCell ref="D21:D23"/>
    <mergeCell ref="E21:E23"/>
    <mergeCell ref="F21:F23"/>
    <mergeCell ref="G21:G23"/>
    <mergeCell ref="H21:H23"/>
    <mergeCell ref="I21:I23"/>
    <mergeCell ref="N21:N23"/>
    <mergeCell ref="B13:B17"/>
    <mergeCell ref="C13:C17"/>
    <mergeCell ref="F13:F17"/>
    <mergeCell ref="H13:H17"/>
    <mergeCell ref="I13:I17"/>
    <mergeCell ref="O13:O17"/>
    <mergeCell ref="T13:T17"/>
    <mergeCell ref="U13:U17"/>
    <mergeCell ref="V13:V17"/>
    <mergeCell ref="D6:D20"/>
    <mergeCell ref="E6:E20"/>
    <mergeCell ref="B18:B20"/>
    <mergeCell ref="B6:B9"/>
    <mergeCell ref="C6:C9"/>
    <mergeCell ref="I6:I9"/>
    <mergeCell ref="O6:O9"/>
    <mergeCell ref="B10:B12"/>
    <mergeCell ref="C18:C20"/>
    <mergeCell ref="F18:F20"/>
    <mergeCell ref="H18:H20"/>
    <mergeCell ref="I18:I20"/>
    <mergeCell ref="O18:O20"/>
    <mergeCell ref="V6:V9"/>
    <mergeCell ref="H6:H9"/>
    <mergeCell ref="AL21:AL23"/>
    <mergeCell ref="AL24:AL25"/>
    <mergeCell ref="AJ18:AJ20"/>
    <mergeCell ref="W18:W20"/>
    <mergeCell ref="X18:X20"/>
    <mergeCell ref="Y18:Y20"/>
    <mergeCell ref="Z18:Z20"/>
    <mergeCell ref="AA18:AA20"/>
    <mergeCell ref="AB18:AB20"/>
    <mergeCell ref="AC18:AC20"/>
    <mergeCell ref="AD18:AD20"/>
    <mergeCell ref="AE18:AE20"/>
    <mergeCell ref="AF18:AF20"/>
    <mergeCell ref="AG18:AG20"/>
    <mergeCell ref="AH18:AH20"/>
    <mergeCell ref="AI18:AI20"/>
    <mergeCell ref="W21:W23"/>
    <mergeCell ref="AH21:AH23"/>
    <mergeCell ref="AI21:AI23"/>
    <mergeCell ref="AJ21:AJ23"/>
    <mergeCell ref="X21:X23"/>
    <mergeCell ref="Y21:Y23"/>
    <mergeCell ref="Z21:Z23"/>
    <mergeCell ref="AA21:AA23"/>
    <mergeCell ref="F6:F9"/>
    <mergeCell ref="C10:C12"/>
    <mergeCell ref="AL3:AL4"/>
    <mergeCell ref="AL6:AL9"/>
    <mergeCell ref="AL10:AL12"/>
    <mergeCell ref="AL13:AL17"/>
    <mergeCell ref="AL18:AL20"/>
    <mergeCell ref="AJ10:AJ12"/>
    <mergeCell ref="AI13:AI17"/>
    <mergeCell ref="AJ13:AJ17"/>
    <mergeCell ref="W13:W17"/>
    <mergeCell ref="X13:X17"/>
    <mergeCell ref="X6:X9"/>
    <mergeCell ref="Y6:Y9"/>
    <mergeCell ref="Z6:Z9"/>
    <mergeCell ref="AA6:AA9"/>
    <mergeCell ref="AG6:AG9"/>
    <mergeCell ref="AH6:AH9"/>
    <mergeCell ref="AB6:AB9"/>
    <mergeCell ref="AC6:AC9"/>
    <mergeCell ref="AD6:AD9"/>
    <mergeCell ref="AE6:AE9"/>
    <mergeCell ref="AF6:AF9"/>
    <mergeCell ref="W6:W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632C-D19D-448A-BD49-C9A57D0BA00F}">
  <sheetPr>
    <pageSetUpPr fitToPage="1"/>
  </sheetPr>
  <dimension ref="A1:AK180"/>
  <sheetViews>
    <sheetView tabSelected="1" zoomScaleNormal="100" workbookViewId="0">
      <pane xSplit="6" ySplit="7" topLeftCell="G140" activePane="bottomRight" state="frozen"/>
      <selection activeCell="A8" sqref="A8"/>
      <selection pane="topRight" activeCell="G8" sqref="G8"/>
      <selection pane="bottomLeft" activeCell="A16" sqref="A16"/>
      <selection pane="bottomRight" activeCell="E140" sqref="E140:E141"/>
    </sheetView>
  </sheetViews>
  <sheetFormatPr defaultRowHeight="15" x14ac:dyDescent="0.25"/>
  <cols>
    <col min="1" max="1" width="4.140625" customWidth="1"/>
    <col min="2" max="2" width="11.7109375" customWidth="1"/>
    <col min="3" max="3" width="16.140625" customWidth="1"/>
    <col min="4" max="4" width="16.7109375" customWidth="1"/>
    <col min="5" max="5" width="22.42578125" customWidth="1"/>
    <col min="6" max="6" width="29.85546875" customWidth="1"/>
    <col min="7" max="7" width="30.28515625" customWidth="1"/>
    <col min="8" max="8" width="9" customWidth="1"/>
    <col min="9" max="9" width="14.5703125" customWidth="1"/>
    <col min="10" max="10" width="28.28515625" customWidth="1"/>
    <col min="11" max="11" width="11.140625" customWidth="1"/>
    <col min="12" max="12" width="12.28515625" customWidth="1"/>
    <col min="13" max="13" width="13" customWidth="1"/>
    <col min="14" max="14" width="10.85546875" customWidth="1"/>
    <col min="15" max="19" width="16.140625" customWidth="1"/>
    <col min="20" max="20" width="12.7109375" customWidth="1"/>
    <col min="21" max="21" width="13.28515625" customWidth="1"/>
    <col min="22" max="22" width="12.85546875" customWidth="1"/>
    <col min="23" max="23" width="11.140625" customWidth="1"/>
    <col min="24" max="24" width="12.140625" customWidth="1"/>
    <col min="25" max="26" width="11.140625" customWidth="1"/>
    <col min="28" max="28" width="14" customWidth="1"/>
    <col min="30" max="30" width="12.42578125" customWidth="1"/>
    <col min="31" max="33" width="12.28515625" customWidth="1"/>
    <col min="36" max="36" width="19.42578125" customWidth="1"/>
    <col min="257" max="257" width="4.140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140625" customWidth="1"/>
    <col min="268" max="268" width="12.28515625" customWidth="1"/>
    <col min="269" max="270" width="10.85546875" customWidth="1"/>
    <col min="271" max="275" width="16.140625" customWidth="1"/>
    <col min="276" max="276" width="12.7109375" customWidth="1"/>
    <col min="277" max="277" width="13.28515625" customWidth="1"/>
    <col min="278" max="278" width="11.42578125" customWidth="1"/>
    <col min="279" max="282" width="11.140625" customWidth="1"/>
    <col min="284" max="284" width="11" customWidth="1"/>
    <col min="286" max="286" width="12.42578125" customWidth="1"/>
    <col min="287" max="289" width="12.28515625" customWidth="1"/>
    <col min="513" max="513" width="4.140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140625" customWidth="1"/>
    <col min="524" max="524" width="12.28515625" customWidth="1"/>
    <col min="525" max="526" width="10.85546875" customWidth="1"/>
    <col min="527" max="531" width="16.140625" customWidth="1"/>
    <col min="532" max="532" width="12.7109375" customWidth="1"/>
    <col min="533" max="533" width="13.28515625" customWidth="1"/>
    <col min="534" max="534" width="11.42578125" customWidth="1"/>
    <col min="535" max="538" width="11.140625" customWidth="1"/>
    <col min="540" max="540" width="11" customWidth="1"/>
    <col min="542" max="542" width="12.42578125" customWidth="1"/>
    <col min="543" max="545" width="12.28515625" customWidth="1"/>
    <col min="769" max="769" width="4.140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140625" customWidth="1"/>
    <col min="780" max="780" width="12.28515625" customWidth="1"/>
    <col min="781" max="782" width="10.85546875" customWidth="1"/>
    <col min="783" max="787" width="16.140625" customWidth="1"/>
    <col min="788" max="788" width="12.7109375" customWidth="1"/>
    <col min="789" max="789" width="13.28515625" customWidth="1"/>
    <col min="790" max="790" width="11.42578125" customWidth="1"/>
    <col min="791" max="794" width="11.140625" customWidth="1"/>
    <col min="796" max="796" width="11" customWidth="1"/>
    <col min="798" max="798" width="12.42578125" customWidth="1"/>
    <col min="799" max="801" width="12.28515625" customWidth="1"/>
    <col min="1025" max="1025" width="4.140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140625" customWidth="1"/>
    <col min="1036" max="1036" width="12.28515625" customWidth="1"/>
    <col min="1037" max="1038" width="10.85546875" customWidth="1"/>
    <col min="1039" max="1043" width="16.140625" customWidth="1"/>
    <col min="1044" max="1044" width="12.7109375" customWidth="1"/>
    <col min="1045" max="1045" width="13.28515625" customWidth="1"/>
    <col min="1046" max="1046" width="11.42578125" customWidth="1"/>
    <col min="1047" max="1050" width="11.140625" customWidth="1"/>
    <col min="1052" max="1052" width="11" customWidth="1"/>
    <col min="1054" max="1054" width="12.42578125" customWidth="1"/>
    <col min="1055" max="1057" width="12.28515625" customWidth="1"/>
    <col min="1281" max="1281" width="4.140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140625" customWidth="1"/>
    <col min="1292" max="1292" width="12.28515625" customWidth="1"/>
    <col min="1293" max="1294" width="10.85546875" customWidth="1"/>
    <col min="1295" max="1299" width="16.140625" customWidth="1"/>
    <col min="1300" max="1300" width="12.7109375" customWidth="1"/>
    <col min="1301" max="1301" width="13.28515625" customWidth="1"/>
    <col min="1302" max="1302" width="11.42578125" customWidth="1"/>
    <col min="1303" max="1306" width="11.140625" customWidth="1"/>
    <col min="1308" max="1308" width="11" customWidth="1"/>
    <col min="1310" max="1310" width="12.42578125" customWidth="1"/>
    <col min="1311" max="1313" width="12.28515625" customWidth="1"/>
    <col min="1537" max="1537" width="4.140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140625" customWidth="1"/>
    <col min="1548" max="1548" width="12.28515625" customWidth="1"/>
    <col min="1549" max="1550" width="10.85546875" customWidth="1"/>
    <col min="1551" max="1555" width="16.140625" customWidth="1"/>
    <col min="1556" max="1556" width="12.7109375" customWidth="1"/>
    <col min="1557" max="1557" width="13.28515625" customWidth="1"/>
    <col min="1558" max="1558" width="11.42578125" customWidth="1"/>
    <col min="1559" max="1562" width="11.140625" customWidth="1"/>
    <col min="1564" max="1564" width="11" customWidth="1"/>
    <col min="1566" max="1566" width="12.42578125" customWidth="1"/>
    <col min="1567" max="1569" width="12.28515625" customWidth="1"/>
    <col min="1793" max="1793" width="4.140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140625" customWidth="1"/>
    <col min="1804" max="1804" width="12.28515625" customWidth="1"/>
    <col min="1805" max="1806" width="10.85546875" customWidth="1"/>
    <col min="1807" max="1811" width="16.140625" customWidth="1"/>
    <col min="1812" max="1812" width="12.7109375" customWidth="1"/>
    <col min="1813" max="1813" width="13.28515625" customWidth="1"/>
    <col min="1814" max="1814" width="11.42578125" customWidth="1"/>
    <col min="1815" max="1818" width="11.140625" customWidth="1"/>
    <col min="1820" max="1820" width="11" customWidth="1"/>
    <col min="1822" max="1822" width="12.42578125" customWidth="1"/>
    <col min="1823" max="1825" width="12.28515625" customWidth="1"/>
    <col min="2049" max="2049" width="4.140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140625" customWidth="1"/>
    <col min="2060" max="2060" width="12.28515625" customWidth="1"/>
    <col min="2061" max="2062" width="10.85546875" customWidth="1"/>
    <col min="2063" max="2067" width="16.140625" customWidth="1"/>
    <col min="2068" max="2068" width="12.7109375" customWidth="1"/>
    <col min="2069" max="2069" width="13.28515625" customWidth="1"/>
    <col min="2070" max="2070" width="11.42578125" customWidth="1"/>
    <col min="2071" max="2074" width="11.140625" customWidth="1"/>
    <col min="2076" max="2076" width="11" customWidth="1"/>
    <col min="2078" max="2078" width="12.42578125" customWidth="1"/>
    <col min="2079" max="2081" width="12.28515625" customWidth="1"/>
    <col min="2305" max="2305" width="4.140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140625" customWidth="1"/>
    <col min="2316" max="2316" width="12.28515625" customWidth="1"/>
    <col min="2317" max="2318" width="10.85546875" customWidth="1"/>
    <col min="2319" max="2323" width="16.140625" customWidth="1"/>
    <col min="2324" max="2324" width="12.7109375" customWidth="1"/>
    <col min="2325" max="2325" width="13.28515625" customWidth="1"/>
    <col min="2326" max="2326" width="11.42578125" customWidth="1"/>
    <col min="2327" max="2330" width="11.140625" customWidth="1"/>
    <col min="2332" max="2332" width="11" customWidth="1"/>
    <col min="2334" max="2334" width="12.42578125" customWidth="1"/>
    <col min="2335" max="2337" width="12.28515625" customWidth="1"/>
    <col min="2561" max="2561" width="4.140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140625" customWidth="1"/>
    <col min="2572" max="2572" width="12.28515625" customWidth="1"/>
    <col min="2573" max="2574" width="10.85546875" customWidth="1"/>
    <col min="2575" max="2579" width="16.140625" customWidth="1"/>
    <col min="2580" max="2580" width="12.7109375" customWidth="1"/>
    <col min="2581" max="2581" width="13.28515625" customWidth="1"/>
    <col min="2582" max="2582" width="11.42578125" customWidth="1"/>
    <col min="2583" max="2586" width="11.140625" customWidth="1"/>
    <col min="2588" max="2588" width="11" customWidth="1"/>
    <col min="2590" max="2590" width="12.42578125" customWidth="1"/>
    <col min="2591" max="2593" width="12.28515625" customWidth="1"/>
    <col min="2817" max="2817" width="4.140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140625" customWidth="1"/>
    <col min="2828" max="2828" width="12.28515625" customWidth="1"/>
    <col min="2829" max="2830" width="10.85546875" customWidth="1"/>
    <col min="2831" max="2835" width="16.140625" customWidth="1"/>
    <col min="2836" max="2836" width="12.7109375" customWidth="1"/>
    <col min="2837" max="2837" width="13.28515625" customWidth="1"/>
    <col min="2838" max="2838" width="11.42578125" customWidth="1"/>
    <col min="2839" max="2842" width="11.140625" customWidth="1"/>
    <col min="2844" max="2844" width="11" customWidth="1"/>
    <col min="2846" max="2846" width="12.42578125" customWidth="1"/>
    <col min="2847" max="2849" width="12.28515625" customWidth="1"/>
    <col min="3073" max="3073" width="4.140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140625" customWidth="1"/>
    <col min="3084" max="3084" width="12.28515625" customWidth="1"/>
    <col min="3085" max="3086" width="10.85546875" customWidth="1"/>
    <col min="3087" max="3091" width="16.140625" customWidth="1"/>
    <col min="3092" max="3092" width="12.7109375" customWidth="1"/>
    <col min="3093" max="3093" width="13.28515625" customWidth="1"/>
    <col min="3094" max="3094" width="11.42578125" customWidth="1"/>
    <col min="3095" max="3098" width="11.140625" customWidth="1"/>
    <col min="3100" max="3100" width="11" customWidth="1"/>
    <col min="3102" max="3102" width="12.42578125" customWidth="1"/>
    <col min="3103" max="3105" width="12.28515625" customWidth="1"/>
    <col min="3329" max="3329" width="4.140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140625" customWidth="1"/>
    <col min="3340" max="3340" width="12.28515625" customWidth="1"/>
    <col min="3341" max="3342" width="10.85546875" customWidth="1"/>
    <col min="3343" max="3347" width="16.140625" customWidth="1"/>
    <col min="3348" max="3348" width="12.7109375" customWidth="1"/>
    <col min="3349" max="3349" width="13.28515625" customWidth="1"/>
    <col min="3350" max="3350" width="11.42578125" customWidth="1"/>
    <col min="3351" max="3354" width="11.140625" customWidth="1"/>
    <col min="3356" max="3356" width="11" customWidth="1"/>
    <col min="3358" max="3358" width="12.42578125" customWidth="1"/>
    <col min="3359" max="3361" width="12.28515625" customWidth="1"/>
    <col min="3585" max="3585" width="4.140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140625" customWidth="1"/>
    <col min="3596" max="3596" width="12.28515625" customWidth="1"/>
    <col min="3597" max="3598" width="10.85546875" customWidth="1"/>
    <col min="3599" max="3603" width="16.140625" customWidth="1"/>
    <col min="3604" max="3604" width="12.7109375" customWidth="1"/>
    <col min="3605" max="3605" width="13.28515625" customWidth="1"/>
    <col min="3606" max="3606" width="11.42578125" customWidth="1"/>
    <col min="3607" max="3610" width="11.140625" customWidth="1"/>
    <col min="3612" max="3612" width="11" customWidth="1"/>
    <col min="3614" max="3614" width="12.42578125" customWidth="1"/>
    <col min="3615" max="3617" width="12.28515625" customWidth="1"/>
    <col min="3841" max="3841" width="4.140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140625" customWidth="1"/>
    <col min="3852" max="3852" width="12.28515625" customWidth="1"/>
    <col min="3853" max="3854" width="10.85546875" customWidth="1"/>
    <col min="3855" max="3859" width="16.140625" customWidth="1"/>
    <col min="3860" max="3860" width="12.7109375" customWidth="1"/>
    <col min="3861" max="3861" width="13.28515625" customWidth="1"/>
    <col min="3862" max="3862" width="11.42578125" customWidth="1"/>
    <col min="3863" max="3866" width="11.140625" customWidth="1"/>
    <col min="3868" max="3868" width="11" customWidth="1"/>
    <col min="3870" max="3870" width="12.42578125" customWidth="1"/>
    <col min="3871" max="3873" width="12.28515625" customWidth="1"/>
    <col min="4097" max="4097" width="4.140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140625" customWidth="1"/>
    <col min="4108" max="4108" width="12.28515625" customWidth="1"/>
    <col min="4109" max="4110" width="10.85546875" customWidth="1"/>
    <col min="4111" max="4115" width="16.140625" customWidth="1"/>
    <col min="4116" max="4116" width="12.7109375" customWidth="1"/>
    <col min="4117" max="4117" width="13.28515625" customWidth="1"/>
    <col min="4118" max="4118" width="11.42578125" customWidth="1"/>
    <col min="4119" max="4122" width="11.140625" customWidth="1"/>
    <col min="4124" max="4124" width="11" customWidth="1"/>
    <col min="4126" max="4126" width="12.42578125" customWidth="1"/>
    <col min="4127" max="4129" width="12.28515625" customWidth="1"/>
    <col min="4353" max="4353" width="4.140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140625" customWidth="1"/>
    <col min="4364" max="4364" width="12.28515625" customWidth="1"/>
    <col min="4365" max="4366" width="10.85546875" customWidth="1"/>
    <col min="4367" max="4371" width="16.140625" customWidth="1"/>
    <col min="4372" max="4372" width="12.7109375" customWidth="1"/>
    <col min="4373" max="4373" width="13.28515625" customWidth="1"/>
    <col min="4374" max="4374" width="11.42578125" customWidth="1"/>
    <col min="4375" max="4378" width="11.140625" customWidth="1"/>
    <col min="4380" max="4380" width="11" customWidth="1"/>
    <col min="4382" max="4382" width="12.42578125" customWidth="1"/>
    <col min="4383" max="4385" width="12.28515625" customWidth="1"/>
    <col min="4609" max="4609" width="4.140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140625" customWidth="1"/>
    <col min="4620" max="4620" width="12.28515625" customWidth="1"/>
    <col min="4621" max="4622" width="10.85546875" customWidth="1"/>
    <col min="4623" max="4627" width="16.140625" customWidth="1"/>
    <col min="4628" max="4628" width="12.7109375" customWidth="1"/>
    <col min="4629" max="4629" width="13.28515625" customWidth="1"/>
    <col min="4630" max="4630" width="11.42578125" customWidth="1"/>
    <col min="4631" max="4634" width="11.140625" customWidth="1"/>
    <col min="4636" max="4636" width="11" customWidth="1"/>
    <col min="4638" max="4638" width="12.42578125" customWidth="1"/>
    <col min="4639" max="4641" width="12.28515625" customWidth="1"/>
    <col min="4865" max="4865" width="4.140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140625" customWidth="1"/>
    <col min="4876" max="4876" width="12.28515625" customWidth="1"/>
    <col min="4877" max="4878" width="10.85546875" customWidth="1"/>
    <col min="4879" max="4883" width="16.140625" customWidth="1"/>
    <col min="4884" max="4884" width="12.7109375" customWidth="1"/>
    <col min="4885" max="4885" width="13.28515625" customWidth="1"/>
    <col min="4886" max="4886" width="11.42578125" customWidth="1"/>
    <col min="4887" max="4890" width="11.140625" customWidth="1"/>
    <col min="4892" max="4892" width="11" customWidth="1"/>
    <col min="4894" max="4894" width="12.42578125" customWidth="1"/>
    <col min="4895" max="4897" width="12.28515625" customWidth="1"/>
    <col min="5121" max="5121" width="4.140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140625" customWidth="1"/>
    <col min="5132" max="5132" width="12.28515625" customWidth="1"/>
    <col min="5133" max="5134" width="10.85546875" customWidth="1"/>
    <col min="5135" max="5139" width="16.140625" customWidth="1"/>
    <col min="5140" max="5140" width="12.7109375" customWidth="1"/>
    <col min="5141" max="5141" width="13.28515625" customWidth="1"/>
    <col min="5142" max="5142" width="11.42578125" customWidth="1"/>
    <col min="5143" max="5146" width="11.140625" customWidth="1"/>
    <col min="5148" max="5148" width="11" customWidth="1"/>
    <col min="5150" max="5150" width="12.42578125" customWidth="1"/>
    <col min="5151" max="5153" width="12.28515625" customWidth="1"/>
    <col min="5377" max="5377" width="4.140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140625" customWidth="1"/>
    <col min="5388" max="5388" width="12.28515625" customWidth="1"/>
    <col min="5389" max="5390" width="10.85546875" customWidth="1"/>
    <col min="5391" max="5395" width="16.140625" customWidth="1"/>
    <col min="5396" max="5396" width="12.7109375" customWidth="1"/>
    <col min="5397" max="5397" width="13.28515625" customWidth="1"/>
    <col min="5398" max="5398" width="11.42578125" customWidth="1"/>
    <col min="5399" max="5402" width="11.140625" customWidth="1"/>
    <col min="5404" max="5404" width="11" customWidth="1"/>
    <col min="5406" max="5406" width="12.42578125" customWidth="1"/>
    <col min="5407" max="5409" width="12.28515625" customWidth="1"/>
    <col min="5633" max="5633" width="4.140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140625" customWidth="1"/>
    <col min="5644" max="5644" width="12.28515625" customWidth="1"/>
    <col min="5645" max="5646" width="10.85546875" customWidth="1"/>
    <col min="5647" max="5651" width="16.140625" customWidth="1"/>
    <col min="5652" max="5652" width="12.7109375" customWidth="1"/>
    <col min="5653" max="5653" width="13.28515625" customWidth="1"/>
    <col min="5654" max="5654" width="11.42578125" customWidth="1"/>
    <col min="5655" max="5658" width="11.140625" customWidth="1"/>
    <col min="5660" max="5660" width="11" customWidth="1"/>
    <col min="5662" max="5662" width="12.42578125" customWidth="1"/>
    <col min="5663" max="5665" width="12.28515625" customWidth="1"/>
    <col min="5889" max="5889" width="4.140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140625" customWidth="1"/>
    <col min="5900" max="5900" width="12.28515625" customWidth="1"/>
    <col min="5901" max="5902" width="10.85546875" customWidth="1"/>
    <col min="5903" max="5907" width="16.140625" customWidth="1"/>
    <col min="5908" max="5908" width="12.7109375" customWidth="1"/>
    <col min="5909" max="5909" width="13.28515625" customWidth="1"/>
    <col min="5910" max="5910" width="11.42578125" customWidth="1"/>
    <col min="5911" max="5914" width="11.140625" customWidth="1"/>
    <col min="5916" max="5916" width="11" customWidth="1"/>
    <col min="5918" max="5918" width="12.42578125" customWidth="1"/>
    <col min="5919" max="5921" width="12.28515625" customWidth="1"/>
    <col min="6145" max="6145" width="4.140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140625" customWidth="1"/>
    <col min="6156" max="6156" width="12.28515625" customWidth="1"/>
    <col min="6157" max="6158" width="10.85546875" customWidth="1"/>
    <col min="6159" max="6163" width="16.140625" customWidth="1"/>
    <col min="6164" max="6164" width="12.7109375" customWidth="1"/>
    <col min="6165" max="6165" width="13.28515625" customWidth="1"/>
    <col min="6166" max="6166" width="11.42578125" customWidth="1"/>
    <col min="6167" max="6170" width="11.140625" customWidth="1"/>
    <col min="6172" max="6172" width="11" customWidth="1"/>
    <col min="6174" max="6174" width="12.42578125" customWidth="1"/>
    <col min="6175" max="6177" width="12.28515625" customWidth="1"/>
    <col min="6401" max="6401" width="4.140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140625" customWidth="1"/>
    <col min="6412" max="6412" width="12.28515625" customWidth="1"/>
    <col min="6413" max="6414" width="10.85546875" customWidth="1"/>
    <col min="6415" max="6419" width="16.140625" customWidth="1"/>
    <col min="6420" max="6420" width="12.7109375" customWidth="1"/>
    <col min="6421" max="6421" width="13.28515625" customWidth="1"/>
    <col min="6422" max="6422" width="11.42578125" customWidth="1"/>
    <col min="6423" max="6426" width="11.140625" customWidth="1"/>
    <col min="6428" max="6428" width="11" customWidth="1"/>
    <col min="6430" max="6430" width="12.42578125" customWidth="1"/>
    <col min="6431" max="6433" width="12.28515625" customWidth="1"/>
    <col min="6657" max="6657" width="4.140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140625" customWidth="1"/>
    <col min="6668" max="6668" width="12.28515625" customWidth="1"/>
    <col min="6669" max="6670" width="10.85546875" customWidth="1"/>
    <col min="6671" max="6675" width="16.140625" customWidth="1"/>
    <col min="6676" max="6676" width="12.7109375" customWidth="1"/>
    <col min="6677" max="6677" width="13.28515625" customWidth="1"/>
    <col min="6678" max="6678" width="11.42578125" customWidth="1"/>
    <col min="6679" max="6682" width="11.140625" customWidth="1"/>
    <col min="6684" max="6684" width="11" customWidth="1"/>
    <col min="6686" max="6686" width="12.42578125" customWidth="1"/>
    <col min="6687" max="6689" width="12.28515625" customWidth="1"/>
    <col min="6913" max="6913" width="4.140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140625" customWidth="1"/>
    <col min="6924" max="6924" width="12.28515625" customWidth="1"/>
    <col min="6925" max="6926" width="10.85546875" customWidth="1"/>
    <col min="6927" max="6931" width="16.140625" customWidth="1"/>
    <col min="6932" max="6932" width="12.7109375" customWidth="1"/>
    <col min="6933" max="6933" width="13.28515625" customWidth="1"/>
    <col min="6934" max="6934" width="11.42578125" customWidth="1"/>
    <col min="6935" max="6938" width="11.140625" customWidth="1"/>
    <col min="6940" max="6940" width="11" customWidth="1"/>
    <col min="6942" max="6942" width="12.42578125" customWidth="1"/>
    <col min="6943" max="6945" width="12.28515625" customWidth="1"/>
    <col min="7169" max="7169" width="4.140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140625" customWidth="1"/>
    <col min="7180" max="7180" width="12.28515625" customWidth="1"/>
    <col min="7181" max="7182" width="10.85546875" customWidth="1"/>
    <col min="7183" max="7187" width="16.140625" customWidth="1"/>
    <col min="7188" max="7188" width="12.7109375" customWidth="1"/>
    <col min="7189" max="7189" width="13.28515625" customWidth="1"/>
    <col min="7190" max="7190" width="11.42578125" customWidth="1"/>
    <col min="7191" max="7194" width="11.140625" customWidth="1"/>
    <col min="7196" max="7196" width="11" customWidth="1"/>
    <col min="7198" max="7198" width="12.42578125" customWidth="1"/>
    <col min="7199" max="7201" width="12.28515625" customWidth="1"/>
    <col min="7425" max="7425" width="4.140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140625" customWidth="1"/>
    <col min="7436" max="7436" width="12.28515625" customWidth="1"/>
    <col min="7437" max="7438" width="10.85546875" customWidth="1"/>
    <col min="7439" max="7443" width="16.140625" customWidth="1"/>
    <col min="7444" max="7444" width="12.7109375" customWidth="1"/>
    <col min="7445" max="7445" width="13.28515625" customWidth="1"/>
    <col min="7446" max="7446" width="11.42578125" customWidth="1"/>
    <col min="7447" max="7450" width="11.140625" customWidth="1"/>
    <col min="7452" max="7452" width="11" customWidth="1"/>
    <col min="7454" max="7454" width="12.42578125" customWidth="1"/>
    <col min="7455" max="7457" width="12.28515625" customWidth="1"/>
    <col min="7681" max="7681" width="4.140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140625" customWidth="1"/>
    <col min="7692" max="7692" width="12.28515625" customWidth="1"/>
    <col min="7693" max="7694" width="10.85546875" customWidth="1"/>
    <col min="7695" max="7699" width="16.140625" customWidth="1"/>
    <col min="7700" max="7700" width="12.7109375" customWidth="1"/>
    <col min="7701" max="7701" width="13.28515625" customWidth="1"/>
    <col min="7702" max="7702" width="11.42578125" customWidth="1"/>
    <col min="7703" max="7706" width="11.140625" customWidth="1"/>
    <col min="7708" max="7708" width="11" customWidth="1"/>
    <col min="7710" max="7710" width="12.42578125" customWidth="1"/>
    <col min="7711" max="7713" width="12.28515625" customWidth="1"/>
    <col min="7937" max="7937" width="4.140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140625" customWidth="1"/>
    <col min="7948" max="7948" width="12.28515625" customWidth="1"/>
    <col min="7949" max="7950" width="10.85546875" customWidth="1"/>
    <col min="7951" max="7955" width="16.140625" customWidth="1"/>
    <col min="7956" max="7956" width="12.7109375" customWidth="1"/>
    <col min="7957" max="7957" width="13.28515625" customWidth="1"/>
    <col min="7958" max="7958" width="11.42578125" customWidth="1"/>
    <col min="7959" max="7962" width="11.140625" customWidth="1"/>
    <col min="7964" max="7964" width="11" customWidth="1"/>
    <col min="7966" max="7966" width="12.42578125" customWidth="1"/>
    <col min="7967" max="7969" width="12.28515625" customWidth="1"/>
    <col min="8193" max="8193" width="4.140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140625" customWidth="1"/>
    <col min="8204" max="8204" width="12.28515625" customWidth="1"/>
    <col min="8205" max="8206" width="10.85546875" customWidth="1"/>
    <col min="8207" max="8211" width="16.140625" customWidth="1"/>
    <col min="8212" max="8212" width="12.7109375" customWidth="1"/>
    <col min="8213" max="8213" width="13.28515625" customWidth="1"/>
    <col min="8214" max="8214" width="11.42578125" customWidth="1"/>
    <col min="8215" max="8218" width="11.140625" customWidth="1"/>
    <col min="8220" max="8220" width="11" customWidth="1"/>
    <col min="8222" max="8222" width="12.42578125" customWidth="1"/>
    <col min="8223" max="8225" width="12.28515625" customWidth="1"/>
    <col min="8449" max="8449" width="4.140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140625" customWidth="1"/>
    <col min="8460" max="8460" width="12.28515625" customWidth="1"/>
    <col min="8461" max="8462" width="10.85546875" customWidth="1"/>
    <col min="8463" max="8467" width="16.140625" customWidth="1"/>
    <col min="8468" max="8468" width="12.7109375" customWidth="1"/>
    <col min="8469" max="8469" width="13.28515625" customWidth="1"/>
    <col min="8470" max="8470" width="11.42578125" customWidth="1"/>
    <col min="8471" max="8474" width="11.140625" customWidth="1"/>
    <col min="8476" max="8476" width="11" customWidth="1"/>
    <col min="8478" max="8478" width="12.42578125" customWidth="1"/>
    <col min="8479" max="8481" width="12.28515625" customWidth="1"/>
    <col min="8705" max="8705" width="4.140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140625" customWidth="1"/>
    <col min="8716" max="8716" width="12.28515625" customWidth="1"/>
    <col min="8717" max="8718" width="10.85546875" customWidth="1"/>
    <col min="8719" max="8723" width="16.140625" customWidth="1"/>
    <col min="8724" max="8724" width="12.7109375" customWidth="1"/>
    <col min="8725" max="8725" width="13.28515625" customWidth="1"/>
    <col min="8726" max="8726" width="11.42578125" customWidth="1"/>
    <col min="8727" max="8730" width="11.140625" customWidth="1"/>
    <col min="8732" max="8732" width="11" customWidth="1"/>
    <col min="8734" max="8734" width="12.42578125" customWidth="1"/>
    <col min="8735" max="8737" width="12.28515625" customWidth="1"/>
    <col min="8961" max="8961" width="4.140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140625" customWidth="1"/>
    <col min="8972" max="8972" width="12.28515625" customWidth="1"/>
    <col min="8973" max="8974" width="10.85546875" customWidth="1"/>
    <col min="8975" max="8979" width="16.140625" customWidth="1"/>
    <col min="8980" max="8980" width="12.7109375" customWidth="1"/>
    <col min="8981" max="8981" width="13.28515625" customWidth="1"/>
    <col min="8982" max="8982" width="11.42578125" customWidth="1"/>
    <col min="8983" max="8986" width="11.140625" customWidth="1"/>
    <col min="8988" max="8988" width="11" customWidth="1"/>
    <col min="8990" max="8990" width="12.42578125" customWidth="1"/>
    <col min="8991" max="8993" width="12.28515625" customWidth="1"/>
    <col min="9217" max="9217" width="4.140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140625" customWidth="1"/>
    <col min="9228" max="9228" width="12.28515625" customWidth="1"/>
    <col min="9229" max="9230" width="10.85546875" customWidth="1"/>
    <col min="9231" max="9235" width="16.140625" customWidth="1"/>
    <col min="9236" max="9236" width="12.7109375" customWidth="1"/>
    <col min="9237" max="9237" width="13.28515625" customWidth="1"/>
    <col min="9238" max="9238" width="11.42578125" customWidth="1"/>
    <col min="9239" max="9242" width="11.140625" customWidth="1"/>
    <col min="9244" max="9244" width="11" customWidth="1"/>
    <col min="9246" max="9246" width="12.42578125" customWidth="1"/>
    <col min="9247" max="9249" width="12.28515625" customWidth="1"/>
    <col min="9473" max="9473" width="4.140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140625" customWidth="1"/>
    <col min="9484" max="9484" width="12.28515625" customWidth="1"/>
    <col min="9485" max="9486" width="10.85546875" customWidth="1"/>
    <col min="9487" max="9491" width="16.140625" customWidth="1"/>
    <col min="9492" max="9492" width="12.7109375" customWidth="1"/>
    <col min="9493" max="9493" width="13.28515625" customWidth="1"/>
    <col min="9494" max="9494" width="11.42578125" customWidth="1"/>
    <col min="9495" max="9498" width="11.140625" customWidth="1"/>
    <col min="9500" max="9500" width="11" customWidth="1"/>
    <col min="9502" max="9502" width="12.42578125" customWidth="1"/>
    <col min="9503" max="9505" width="12.28515625" customWidth="1"/>
    <col min="9729" max="9729" width="4.140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140625" customWidth="1"/>
    <col min="9740" max="9740" width="12.28515625" customWidth="1"/>
    <col min="9741" max="9742" width="10.85546875" customWidth="1"/>
    <col min="9743" max="9747" width="16.140625" customWidth="1"/>
    <col min="9748" max="9748" width="12.7109375" customWidth="1"/>
    <col min="9749" max="9749" width="13.28515625" customWidth="1"/>
    <col min="9750" max="9750" width="11.42578125" customWidth="1"/>
    <col min="9751" max="9754" width="11.140625" customWidth="1"/>
    <col min="9756" max="9756" width="11" customWidth="1"/>
    <col min="9758" max="9758" width="12.42578125" customWidth="1"/>
    <col min="9759" max="9761" width="12.28515625" customWidth="1"/>
    <col min="9985" max="9985" width="4.140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140625" customWidth="1"/>
    <col min="9996" max="9996" width="12.28515625" customWidth="1"/>
    <col min="9997" max="9998" width="10.85546875" customWidth="1"/>
    <col min="9999" max="10003" width="16.140625" customWidth="1"/>
    <col min="10004" max="10004" width="12.7109375" customWidth="1"/>
    <col min="10005" max="10005" width="13.28515625" customWidth="1"/>
    <col min="10006" max="10006" width="11.42578125" customWidth="1"/>
    <col min="10007" max="10010" width="11.140625" customWidth="1"/>
    <col min="10012" max="10012" width="11" customWidth="1"/>
    <col min="10014" max="10014" width="12.42578125" customWidth="1"/>
    <col min="10015" max="10017" width="12.28515625" customWidth="1"/>
    <col min="10241" max="10241" width="4.140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140625" customWidth="1"/>
    <col min="10252" max="10252" width="12.28515625" customWidth="1"/>
    <col min="10253" max="10254" width="10.85546875" customWidth="1"/>
    <col min="10255" max="10259" width="16.140625" customWidth="1"/>
    <col min="10260" max="10260" width="12.7109375" customWidth="1"/>
    <col min="10261" max="10261" width="13.28515625" customWidth="1"/>
    <col min="10262" max="10262" width="11.42578125" customWidth="1"/>
    <col min="10263" max="10266" width="11.140625" customWidth="1"/>
    <col min="10268" max="10268" width="11" customWidth="1"/>
    <col min="10270" max="10270" width="12.42578125" customWidth="1"/>
    <col min="10271" max="10273" width="12.28515625" customWidth="1"/>
    <col min="10497" max="10497" width="4.140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140625" customWidth="1"/>
    <col min="10508" max="10508" width="12.28515625" customWidth="1"/>
    <col min="10509" max="10510" width="10.85546875" customWidth="1"/>
    <col min="10511" max="10515" width="16.140625" customWidth="1"/>
    <col min="10516" max="10516" width="12.7109375" customWidth="1"/>
    <col min="10517" max="10517" width="13.28515625" customWidth="1"/>
    <col min="10518" max="10518" width="11.42578125" customWidth="1"/>
    <col min="10519" max="10522" width="11.140625" customWidth="1"/>
    <col min="10524" max="10524" width="11" customWidth="1"/>
    <col min="10526" max="10526" width="12.42578125" customWidth="1"/>
    <col min="10527" max="10529" width="12.28515625" customWidth="1"/>
    <col min="10753" max="10753" width="4.140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140625" customWidth="1"/>
    <col min="10764" max="10764" width="12.28515625" customWidth="1"/>
    <col min="10765" max="10766" width="10.85546875" customWidth="1"/>
    <col min="10767" max="10771" width="16.140625" customWidth="1"/>
    <col min="10772" max="10772" width="12.7109375" customWidth="1"/>
    <col min="10773" max="10773" width="13.28515625" customWidth="1"/>
    <col min="10774" max="10774" width="11.42578125" customWidth="1"/>
    <col min="10775" max="10778" width="11.140625" customWidth="1"/>
    <col min="10780" max="10780" width="11" customWidth="1"/>
    <col min="10782" max="10782" width="12.42578125" customWidth="1"/>
    <col min="10783" max="10785" width="12.28515625" customWidth="1"/>
    <col min="11009" max="11009" width="4.140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140625" customWidth="1"/>
    <col min="11020" max="11020" width="12.28515625" customWidth="1"/>
    <col min="11021" max="11022" width="10.85546875" customWidth="1"/>
    <col min="11023" max="11027" width="16.140625" customWidth="1"/>
    <col min="11028" max="11028" width="12.7109375" customWidth="1"/>
    <col min="11029" max="11029" width="13.28515625" customWidth="1"/>
    <col min="11030" max="11030" width="11.42578125" customWidth="1"/>
    <col min="11031" max="11034" width="11.140625" customWidth="1"/>
    <col min="11036" max="11036" width="11" customWidth="1"/>
    <col min="11038" max="11038" width="12.42578125" customWidth="1"/>
    <col min="11039" max="11041" width="12.28515625" customWidth="1"/>
    <col min="11265" max="11265" width="4.140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140625" customWidth="1"/>
    <col min="11276" max="11276" width="12.28515625" customWidth="1"/>
    <col min="11277" max="11278" width="10.85546875" customWidth="1"/>
    <col min="11279" max="11283" width="16.140625" customWidth="1"/>
    <col min="11284" max="11284" width="12.7109375" customWidth="1"/>
    <col min="11285" max="11285" width="13.28515625" customWidth="1"/>
    <col min="11286" max="11286" width="11.42578125" customWidth="1"/>
    <col min="11287" max="11290" width="11.140625" customWidth="1"/>
    <col min="11292" max="11292" width="11" customWidth="1"/>
    <col min="11294" max="11294" width="12.42578125" customWidth="1"/>
    <col min="11295" max="11297" width="12.28515625" customWidth="1"/>
    <col min="11521" max="11521" width="4.140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140625" customWidth="1"/>
    <col min="11532" max="11532" width="12.28515625" customWidth="1"/>
    <col min="11533" max="11534" width="10.85546875" customWidth="1"/>
    <col min="11535" max="11539" width="16.140625" customWidth="1"/>
    <col min="11540" max="11540" width="12.7109375" customWidth="1"/>
    <col min="11541" max="11541" width="13.28515625" customWidth="1"/>
    <col min="11542" max="11542" width="11.42578125" customWidth="1"/>
    <col min="11543" max="11546" width="11.140625" customWidth="1"/>
    <col min="11548" max="11548" width="11" customWidth="1"/>
    <col min="11550" max="11550" width="12.42578125" customWidth="1"/>
    <col min="11551" max="11553" width="12.28515625" customWidth="1"/>
    <col min="11777" max="11777" width="4.140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140625" customWidth="1"/>
    <col min="11788" max="11788" width="12.28515625" customWidth="1"/>
    <col min="11789" max="11790" width="10.85546875" customWidth="1"/>
    <col min="11791" max="11795" width="16.140625" customWidth="1"/>
    <col min="11796" max="11796" width="12.7109375" customWidth="1"/>
    <col min="11797" max="11797" width="13.28515625" customWidth="1"/>
    <col min="11798" max="11798" width="11.42578125" customWidth="1"/>
    <col min="11799" max="11802" width="11.140625" customWidth="1"/>
    <col min="11804" max="11804" width="11" customWidth="1"/>
    <col min="11806" max="11806" width="12.42578125" customWidth="1"/>
    <col min="11807" max="11809" width="12.28515625" customWidth="1"/>
    <col min="12033" max="12033" width="4.140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140625" customWidth="1"/>
    <col min="12044" max="12044" width="12.28515625" customWidth="1"/>
    <col min="12045" max="12046" width="10.85546875" customWidth="1"/>
    <col min="12047" max="12051" width="16.140625" customWidth="1"/>
    <col min="12052" max="12052" width="12.7109375" customWidth="1"/>
    <col min="12053" max="12053" width="13.28515625" customWidth="1"/>
    <col min="12054" max="12054" width="11.42578125" customWidth="1"/>
    <col min="12055" max="12058" width="11.140625" customWidth="1"/>
    <col min="12060" max="12060" width="11" customWidth="1"/>
    <col min="12062" max="12062" width="12.42578125" customWidth="1"/>
    <col min="12063" max="12065" width="12.28515625" customWidth="1"/>
    <col min="12289" max="12289" width="4.140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140625" customWidth="1"/>
    <col min="12300" max="12300" width="12.28515625" customWidth="1"/>
    <col min="12301" max="12302" width="10.85546875" customWidth="1"/>
    <col min="12303" max="12307" width="16.140625" customWidth="1"/>
    <col min="12308" max="12308" width="12.7109375" customWidth="1"/>
    <col min="12309" max="12309" width="13.28515625" customWidth="1"/>
    <col min="12310" max="12310" width="11.42578125" customWidth="1"/>
    <col min="12311" max="12314" width="11.140625" customWidth="1"/>
    <col min="12316" max="12316" width="11" customWidth="1"/>
    <col min="12318" max="12318" width="12.42578125" customWidth="1"/>
    <col min="12319" max="12321" width="12.28515625" customWidth="1"/>
    <col min="12545" max="12545" width="4.140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140625" customWidth="1"/>
    <col min="12556" max="12556" width="12.28515625" customWidth="1"/>
    <col min="12557" max="12558" width="10.85546875" customWidth="1"/>
    <col min="12559" max="12563" width="16.140625" customWidth="1"/>
    <col min="12564" max="12564" width="12.7109375" customWidth="1"/>
    <col min="12565" max="12565" width="13.28515625" customWidth="1"/>
    <col min="12566" max="12566" width="11.42578125" customWidth="1"/>
    <col min="12567" max="12570" width="11.140625" customWidth="1"/>
    <col min="12572" max="12572" width="11" customWidth="1"/>
    <col min="12574" max="12574" width="12.42578125" customWidth="1"/>
    <col min="12575" max="12577" width="12.28515625" customWidth="1"/>
    <col min="12801" max="12801" width="4.140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140625" customWidth="1"/>
    <col min="12812" max="12812" width="12.28515625" customWidth="1"/>
    <col min="12813" max="12814" width="10.85546875" customWidth="1"/>
    <col min="12815" max="12819" width="16.140625" customWidth="1"/>
    <col min="12820" max="12820" width="12.7109375" customWidth="1"/>
    <col min="12821" max="12821" width="13.28515625" customWidth="1"/>
    <col min="12822" max="12822" width="11.42578125" customWidth="1"/>
    <col min="12823" max="12826" width="11.140625" customWidth="1"/>
    <col min="12828" max="12828" width="11" customWidth="1"/>
    <col min="12830" max="12830" width="12.42578125" customWidth="1"/>
    <col min="12831" max="12833" width="12.28515625" customWidth="1"/>
    <col min="13057" max="13057" width="4.140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140625" customWidth="1"/>
    <col min="13068" max="13068" width="12.28515625" customWidth="1"/>
    <col min="13069" max="13070" width="10.85546875" customWidth="1"/>
    <col min="13071" max="13075" width="16.140625" customWidth="1"/>
    <col min="13076" max="13076" width="12.7109375" customWidth="1"/>
    <col min="13077" max="13077" width="13.28515625" customWidth="1"/>
    <col min="13078" max="13078" width="11.42578125" customWidth="1"/>
    <col min="13079" max="13082" width="11.140625" customWidth="1"/>
    <col min="13084" max="13084" width="11" customWidth="1"/>
    <col min="13086" max="13086" width="12.42578125" customWidth="1"/>
    <col min="13087" max="13089" width="12.28515625" customWidth="1"/>
    <col min="13313" max="13313" width="4.140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140625" customWidth="1"/>
    <col min="13324" max="13324" width="12.28515625" customWidth="1"/>
    <col min="13325" max="13326" width="10.85546875" customWidth="1"/>
    <col min="13327" max="13331" width="16.140625" customWidth="1"/>
    <col min="13332" max="13332" width="12.7109375" customWidth="1"/>
    <col min="13333" max="13333" width="13.28515625" customWidth="1"/>
    <col min="13334" max="13334" width="11.42578125" customWidth="1"/>
    <col min="13335" max="13338" width="11.140625" customWidth="1"/>
    <col min="13340" max="13340" width="11" customWidth="1"/>
    <col min="13342" max="13342" width="12.42578125" customWidth="1"/>
    <col min="13343" max="13345" width="12.28515625" customWidth="1"/>
    <col min="13569" max="13569" width="4.140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140625" customWidth="1"/>
    <col min="13580" max="13580" width="12.28515625" customWidth="1"/>
    <col min="13581" max="13582" width="10.85546875" customWidth="1"/>
    <col min="13583" max="13587" width="16.140625" customWidth="1"/>
    <col min="13588" max="13588" width="12.7109375" customWidth="1"/>
    <col min="13589" max="13589" width="13.28515625" customWidth="1"/>
    <col min="13590" max="13590" width="11.42578125" customWidth="1"/>
    <col min="13591" max="13594" width="11.140625" customWidth="1"/>
    <col min="13596" max="13596" width="11" customWidth="1"/>
    <col min="13598" max="13598" width="12.42578125" customWidth="1"/>
    <col min="13599" max="13601" width="12.28515625" customWidth="1"/>
    <col min="13825" max="13825" width="4.140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140625" customWidth="1"/>
    <col min="13836" max="13836" width="12.28515625" customWidth="1"/>
    <col min="13837" max="13838" width="10.85546875" customWidth="1"/>
    <col min="13839" max="13843" width="16.140625" customWidth="1"/>
    <col min="13844" max="13844" width="12.7109375" customWidth="1"/>
    <col min="13845" max="13845" width="13.28515625" customWidth="1"/>
    <col min="13846" max="13846" width="11.42578125" customWidth="1"/>
    <col min="13847" max="13850" width="11.140625" customWidth="1"/>
    <col min="13852" max="13852" width="11" customWidth="1"/>
    <col min="13854" max="13854" width="12.42578125" customWidth="1"/>
    <col min="13855" max="13857" width="12.28515625" customWidth="1"/>
    <col min="14081" max="14081" width="4.140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140625" customWidth="1"/>
    <col min="14092" max="14092" width="12.28515625" customWidth="1"/>
    <col min="14093" max="14094" width="10.85546875" customWidth="1"/>
    <col min="14095" max="14099" width="16.140625" customWidth="1"/>
    <col min="14100" max="14100" width="12.7109375" customWidth="1"/>
    <col min="14101" max="14101" width="13.28515625" customWidth="1"/>
    <col min="14102" max="14102" width="11.42578125" customWidth="1"/>
    <col min="14103" max="14106" width="11.140625" customWidth="1"/>
    <col min="14108" max="14108" width="11" customWidth="1"/>
    <col min="14110" max="14110" width="12.42578125" customWidth="1"/>
    <col min="14111" max="14113" width="12.28515625" customWidth="1"/>
    <col min="14337" max="14337" width="4.140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140625" customWidth="1"/>
    <col min="14348" max="14348" width="12.28515625" customWidth="1"/>
    <col min="14349" max="14350" width="10.85546875" customWidth="1"/>
    <col min="14351" max="14355" width="16.140625" customWidth="1"/>
    <col min="14356" max="14356" width="12.7109375" customWidth="1"/>
    <col min="14357" max="14357" width="13.28515625" customWidth="1"/>
    <col min="14358" max="14358" width="11.42578125" customWidth="1"/>
    <col min="14359" max="14362" width="11.140625" customWidth="1"/>
    <col min="14364" max="14364" width="11" customWidth="1"/>
    <col min="14366" max="14366" width="12.42578125" customWidth="1"/>
    <col min="14367" max="14369" width="12.28515625" customWidth="1"/>
    <col min="14593" max="14593" width="4.140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140625" customWidth="1"/>
    <col min="14604" max="14604" width="12.28515625" customWidth="1"/>
    <col min="14605" max="14606" width="10.85546875" customWidth="1"/>
    <col min="14607" max="14611" width="16.140625" customWidth="1"/>
    <col min="14612" max="14612" width="12.7109375" customWidth="1"/>
    <col min="14613" max="14613" width="13.28515625" customWidth="1"/>
    <col min="14614" max="14614" width="11.42578125" customWidth="1"/>
    <col min="14615" max="14618" width="11.140625" customWidth="1"/>
    <col min="14620" max="14620" width="11" customWidth="1"/>
    <col min="14622" max="14622" width="12.42578125" customWidth="1"/>
    <col min="14623" max="14625" width="12.28515625" customWidth="1"/>
    <col min="14849" max="14849" width="4.140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140625" customWidth="1"/>
    <col min="14860" max="14860" width="12.28515625" customWidth="1"/>
    <col min="14861" max="14862" width="10.85546875" customWidth="1"/>
    <col min="14863" max="14867" width="16.140625" customWidth="1"/>
    <col min="14868" max="14868" width="12.7109375" customWidth="1"/>
    <col min="14869" max="14869" width="13.28515625" customWidth="1"/>
    <col min="14870" max="14870" width="11.42578125" customWidth="1"/>
    <col min="14871" max="14874" width="11.140625" customWidth="1"/>
    <col min="14876" max="14876" width="11" customWidth="1"/>
    <col min="14878" max="14878" width="12.42578125" customWidth="1"/>
    <col min="14879" max="14881" width="12.28515625" customWidth="1"/>
    <col min="15105" max="15105" width="4.140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140625" customWidth="1"/>
    <col min="15116" max="15116" width="12.28515625" customWidth="1"/>
    <col min="15117" max="15118" width="10.85546875" customWidth="1"/>
    <col min="15119" max="15123" width="16.140625" customWidth="1"/>
    <col min="15124" max="15124" width="12.7109375" customWidth="1"/>
    <col min="15125" max="15125" width="13.28515625" customWidth="1"/>
    <col min="15126" max="15126" width="11.42578125" customWidth="1"/>
    <col min="15127" max="15130" width="11.140625" customWidth="1"/>
    <col min="15132" max="15132" width="11" customWidth="1"/>
    <col min="15134" max="15134" width="12.42578125" customWidth="1"/>
    <col min="15135" max="15137" width="12.28515625" customWidth="1"/>
    <col min="15361" max="15361" width="4.140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140625" customWidth="1"/>
    <col min="15372" max="15372" width="12.28515625" customWidth="1"/>
    <col min="15373" max="15374" width="10.85546875" customWidth="1"/>
    <col min="15375" max="15379" width="16.140625" customWidth="1"/>
    <col min="15380" max="15380" width="12.7109375" customWidth="1"/>
    <col min="15381" max="15381" width="13.28515625" customWidth="1"/>
    <col min="15382" max="15382" width="11.42578125" customWidth="1"/>
    <col min="15383" max="15386" width="11.140625" customWidth="1"/>
    <col min="15388" max="15388" width="11" customWidth="1"/>
    <col min="15390" max="15390" width="12.42578125" customWidth="1"/>
    <col min="15391" max="15393" width="12.28515625" customWidth="1"/>
    <col min="15617" max="15617" width="4.140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140625" customWidth="1"/>
    <col min="15628" max="15628" width="12.28515625" customWidth="1"/>
    <col min="15629" max="15630" width="10.85546875" customWidth="1"/>
    <col min="15631" max="15635" width="16.140625" customWidth="1"/>
    <col min="15636" max="15636" width="12.7109375" customWidth="1"/>
    <col min="15637" max="15637" width="13.28515625" customWidth="1"/>
    <col min="15638" max="15638" width="11.42578125" customWidth="1"/>
    <col min="15639" max="15642" width="11.140625" customWidth="1"/>
    <col min="15644" max="15644" width="11" customWidth="1"/>
    <col min="15646" max="15646" width="12.42578125" customWidth="1"/>
    <col min="15647" max="15649" width="12.28515625" customWidth="1"/>
    <col min="15873" max="15873" width="4.140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140625" customWidth="1"/>
    <col min="15884" max="15884" width="12.28515625" customWidth="1"/>
    <col min="15885" max="15886" width="10.85546875" customWidth="1"/>
    <col min="15887" max="15891" width="16.140625" customWidth="1"/>
    <col min="15892" max="15892" width="12.7109375" customWidth="1"/>
    <col min="15893" max="15893" width="13.28515625" customWidth="1"/>
    <col min="15894" max="15894" width="11.42578125" customWidth="1"/>
    <col min="15895" max="15898" width="11.140625" customWidth="1"/>
    <col min="15900" max="15900" width="11" customWidth="1"/>
    <col min="15902" max="15902" width="12.42578125" customWidth="1"/>
    <col min="15903" max="15905" width="12.28515625" customWidth="1"/>
    <col min="16129" max="16129" width="4.140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140625" customWidth="1"/>
    <col min="16140" max="16140" width="12.28515625" customWidth="1"/>
    <col min="16141" max="16142" width="10.85546875" customWidth="1"/>
    <col min="16143" max="16147" width="16.140625" customWidth="1"/>
    <col min="16148" max="16148" width="12.7109375" customWidth="1"/>
    <col min="16149" max="16149" width="13.28515625" customWidth="1"/>
    <col min="16150" max="16150" width="11.42578125" customWidth="1"/>
    <col min="16151" max="16154" width="11.140625" customWidth="1"/>
    <col min="16156" max="16156" width="11" customWidth="1"/>
    <col min="16158" max="16158" width="12.42578125" customWidth="1"/>
    <col min="16159" max="16161" width="12.28515625" customWidth="1"/>
  </cols>
  <sheetData>
    <row r="1" spans="2:36" ht="15.75" x14ac:dyDescent="0.25">
      <c r="B1" s="137" t="s">
        <v>40</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row>
    <row r="4" spans="2:36" x14ac:dyDescent="0.25">
      <c r="J4" s="134" t="s">
        <v>78</v>
      </c>
      <c r="K4" s="134"/>
      <c r="L4" s="134"/>
      <c r="M4" s="134"/>
      <c r="N4" s="134"/>
      <c r="O4" s="134"/>
      <c r="P4" s="15"/>
      <c r="Q4" s="15"/>
      <c r="R4" s="15"/>
      <c r="S4" s="15"/>
    </row>
    <row r="5" spans="2:36" x14ac:dyDescent="0.25">
      <c r="B5" s="133" t="s">
        <v>0</v>
      </c>
      <c r="C5" s="133" t="s">
        <v>1</v>
      </c>
      <c r="D5" s="133" t="s">
        <v>28</v>
      </c>
      <c r="E5" s="133" t="s">
        <v>79</v>
      </c>
      <c r="F5" s="133" t="s">
        <v>30</v>
      </c>
      <c r="G5" s="133" t="s">
        <v>3</v>
      </c>
      <c r="H5" s="133" t="s">
        <v>431</v>
      </c>
      <c r="I5" s="133" t="s">
        <v>432</v>
      </c>
      <c r="J5" s="138" t="s">
        <v>6</v>
      </c>
      <c r="K5" s="138"/>
      <c r="L5" s="138"/>
      <c r="M5" s="138"/>
      <c r="N5" s="131" t="s">
        <v>47</v>
      </c>
      <c r="O5" s="133" t="s">
        <v>81</v>
      </c>
      <c r="P5" s="131" t="s">
        <v>42</v>
      </c>
      <c r="Q5" s="131" t="s">
        <v>32</v>
      </c>
      <c r="R5" s="131" t="s">
        <v>37</v>
      </c>
      <c r="S5" s="131" t="s">
        <v>33</v>
      </c>
      <c r="T5" s="133" t="s">
        <v>82</v>
      </c>
      <c r="U5" s="133" t="s">
        <v>57</v>
      </c>
      <c r="V5" s="139" t="s">
        <v>59</v>
      </c>
      <c r="W5" s="140"/>
      <c r="X5" s="140"/>
      <c r="Y5" s="140"/>
      <c r="Z5" s="140"/>
      <c r="AA5" s="141"/>
      <c r="AB5" s="133" t="s">
        <v>69</v>
      </c>
      <c r="AC5" s="131" t="s">
        <v>75</v>
      </c>
      <c r="AD5" s="128" t="s">
        <v>83</v>
      </c>
      <c r="AE5" s="129"/>
      <c r="AF5" s="130"/>
      <c r="AG5" s="131" t="s">
        <v>84</v>
      </c>
      <c r="AH5" s="133" t="s">
        <v>85</v>
      </c>
      <c r="AI5" s="133" t="s">
        <v>86</v>
      </c>
      <c r="AJ5" s="133" t="s">
        <v>35</v>
      </c>
    </row>
    <row r="6" spans="2:36" ht="108" customHeight="1" x14ac:dyDescent="0.25">
      <c r="B6" s="133"/>
      <c r="C6" s="133"/>
      <c r="D6" s="133"/>
      <c r="E6" s="133"/>
      <c r="F6" s="133"/>
      <c r="G6" s="133"/>
      <c r="H6" s="133"/>
      <c r="I6" s="133"/>
      <c r="J6" s="16" t="s">
        <v>7</v>
      </c>
      <c r="K6" s="16" t="s">
        <v>8</v>
      </c>
      <c r="L6" s="16" t="s">
        <v>9</v>
      </c>
      <c r="M6" s="16" t="s">
        <v>10</v>
      </c>
      <c r="N6" s="132"/>
      <c r="O6" s="133"/>
      <c r="P6" s="132"/>
      <c r="Q6" s="132"/>
      <c r="R6" s="132"/>
      <c r="S6" s="132"/>
      <c r="T6" s="133"/>
      <c r="U6" s="133"/>
      <c r="V6" s="16" t="s">
        <v>87</v>
      </c>
      <c r="W6" s="16" t="s">
        <v>62</v>
      </c>
      <c r="X6" s="16" t="s">
        <v>15</v>
      </c>
      <c r="Y6" s="16" t="s">
        <v>88</v>
      </c>
      <c r="Z6" s="16" t="s">
        <v>60</v>
      </c>
      <c r="AA6" s="16" t="s">
        <v>25</v>
      </c>
      <c r="AB6" s="133"/>
      <c r="AC6" s="132"/>
      <c r="AD6" s="16" t="s">
        <v>16</v>
      </c>
      <c r="AE6" s="16" t="s">
        <v>89</v>
      </c>
      <c r="AF6" s="16" t="s">
        <v>26</v>
      </c>
      <c r="AG6" s="132"/>
      <c r="AH6" s="133"/>
      <c r="AI6" s="133"/>
      <c r="AJ6" s="133"/>
    </row>
    <row r="7" spans="2:36" x14ac:dyDescent="0.25">
      <c r="B7" s="114">
        <v>1</v>
      </c>
      <c r="C7" s="114">
        <v>2</v>
      </c>
      <c r="D7" s="114">
        <v>3</v>
      </c>
      <c r="E7" s="114">
        <v>4</v>
      </c>
      <c r="F7" s="114">
        <v>5</v>
      </c>
      <c r="G7" s="114">
        <v>6</v>
      </c>
      <c r="H7" s="114">
        <v>7</v>
      </c>
      <c r="I7" s="114">
        <v>8</v>
      </c>
      <c r="J7" s="114">
        <v>9</v>
      </c>
      <c r="K7" s="114">
        <v>10</v>
      </c>
      <c r="L7" s="114">
        <v>11</v>
      </c>
      <c r="M7" s="114">
        <v>12</v>
      </c>
      <c r="N7" s="114">
        <v>13</v>
      </c>
      <c r="O7" s="114">
        <v>14</v>
      </c>
      <c r="P7" s="114">
        <v>15</v>
      </c>
      <c r="Q7" s="114">
        <v>16</v>
      </c>
      <c r="R7" s="114">
        <v>17</v>
      </c>
      <c r="S7" s="114">
        <v>18</v>
      </c>
      <c r="T7" s="114">
        <v>19</v>
      </c>
      <c r="U7" s="114">
        <v>20</v>
      </c>
      <c r="V7" s="114">
        <v>21</v>
      </c>
      <c r="W7" s="114">
        <v>22</v>
      </c>
      <c r="X7" s="114">
        <v>23</v>
      </c>
      <c r="Y7" s="114">
        <v>24</v>
      </c>
      <c r="Z7" s="114">
        <v>25</v>
      </c>
      <c r="AA7" s="114">
        <v>26</v>
      </c>
      <c r="AB7" s="114">
        <v>27</v>
      </c>
      <c r="AC7" s="114">
        <v>28</v>
      </c>
      <c r="AD7" s="114">
        <v>29</v>
      </c>
      <c r="AE7" s="114">
        <v>30</v>
      </c>
      <c r="AF7" s="114">
        <v>31</v>
      </c>
      <c r="AG7" s="114">
        <v>32</v>
      </c>
      <c r="AH7" s="114">
        <v>33</v>
      </c>
      <c r="AI7" s="114">
        <v>34</v>
      </c>
      <c r="AJ7" s="114">
        <v>35</v>
      </c>
    </row>
    <row r="8" spans="2:36" ht="15.75" thickBot="1" x14ac:dyDescent="0.3">
      <c r="B8" s="114"/>
      <c r="C8" s="114"/>
      <c r="D8" s="114"/>
      <c r="E8" s="114"/>
      <c r="F8" s="114"/>
      <c r="G8" s="115"/>
      <c r="H8" s="115"/>
      <c r="I8" s="114"/>
      <c r="J8" s="114"/>
      <c r="K8" s="114"/>
      <c r="L8" s="114"/>
      <c r="M8" s="114"/>
      <c r="N8" s="115"/>
      <c r="O8" s="116"/>
      <c r="P8" s="114"/>
      <c r="Q8" s="114"/>
      <c r="R8" s="114"/>
      <c r="S8" s="114"/>
      <c r="T8" s="117"/>
      <c r="U8" s="114"/>
      <c r="V8" s="114"/>
      <c r="W8" s="114"/>
      <c r="X8" s="114"/>
      <c r="Y8" s="114"/>
      <c r="Z8" s="114"/>
      <c r="AA8" s="114"/>
      <c r="AB8" s="114"/>
      <c r="AC8" s="114"/>
      <c r="AD8" s="114"/>
      <c r="AE8" s="114"/>
      <c r="AF8" s="114"/>
      <c r="AG8" s="114"/>
      <c r="AH8" s="114"/>
      <c r="AI8" s="114"/>
      <c r="AJ8" s="114"/>
    </row>
    <row r="9" spans="2:36" ht="38.25" x14ac:dyDescent="0.25">
      <c r="B9" s="396" t="s">
        <v>433</v>
      </c>
      <c r="C9" s="397" t="s">
        <v>434</v>
      </c>
      <c r="D9" s="397" t="s">
        <v>435</v>
      </c>
      <c r="E9" s="397" t="s">
        <v>436</v>
      </c>
      <c r="F9" s="275" t="s">
        <v>437</v>
      </c>
      <c r="G9" s="260" t="s">
        <v>438</v>
      </c>
      <c r="H9" s="275" t="s">
        <v>93</v>
      </c>
      <c r="I9" s="398" t="s">
        <v>439</v>
      </c>
      <c r="J9" s="399" t="s">
        <v>440</v>
      </c>
      <c r="K9" s="399" t="s">
        <v>441</v>
      </c>
      <c r="L9" s="399" t="s">
        <v>397</v>
      </c>
      <c r="M9" s="58">
        <v>11.52</v>
      </c>
      <c r="N9" s="260" t="s">
        <v>97</v>
      </c>
      <c r="O9" s="400" t="s">
        <v>112</v>
      </c>
      <c r="P9" s="348" t="s">
        <v>442</v>
      </c>
      <c r="Q9" s="348" t="s">
        <v>100</v>
      </c>
      <c r="R9" s="348" t="s">
        <v>101</v>
      </c>
      <c r="S9" s="348" t="s">
        <v>102</v>
      </c>
      <c r="T9" s="291">
        <f>+U9+U12+U15+U18+U21+U24</f>
        <v>3275874</v>
      </c>
      <c r="U9" s="291">
        <v>828750</v>
      </c>
      <c r="V9" s="291">
        <f>+U9</f>
        <v>828750</v>
      </c>
      <c r="W9" s="275" t="s">
        <v>103</v>
      </c>
      <c r="X9" s="275" t="s">
        <v>103</v>
      </c>
      <c r="Y9" s="275" t="s">
        <v>103</v>
      </c>
      <c r="Z9" s="275" t="s">
        <v>103</v>
      </c>
      <c r="AA9" s="275" t="s">
        <v>103</v>
      </c>
      <c r="AB9" s="291">
        <v>146250</v>
      </c>
      <c r="AC9" s="275" t="s">
        <v>104</v>
      </c>
      <c r="AD9" s="275"/>
      <c r="AE9" s="291">
        <f>U9</f>
        <v>828750</v>
      </c>
      <c r="AF9" s="235"/>
      <c r="AG9" s="235"/>
      <c r="AH9" s="235" t="s">
        <v>380</v>
      </c>
      <c r="AI9" s="235" t="s">
        <v>415</v>
      </c>
      <c r="AJ9" s="242" t="s">
        <v>439</v>
      </c>
    </row>
    <row r="10" spans="2:36" ht="25.5" x14ac:dyDescent="0.25">
      <c r="B10" s="401"/>
      <c r="C10" s="283"/>
      <c r="D10" s="283"/>
      <c r="E10" s="283"/>
      <c r="F10" s="297"/>
      <c r="G10" s="261"/>
      <c r="H10" s="297"/>
      <c r="I10" s="402"/>
      <c r="J10" s="403" t="s">
        <v>443</v>
      </c>
      <c r="K10" s="403" t="s">
        <v>444</v>
      </c>
      <c r="L10" s="403" t="s">
        <v>445</v>
      </c>
      <c r="M10" s="61">
        <v>115200</v>
      </c>
      <c r="N10" s="261"/>
      <c r="O10" s="404"/>
      <c r="P10" s="349"/>
      <c r="Q10" s="349"/>
      <c r="R10" s="349"/>
      <c r="S10" s="349"/>
      <c r="T10" s="297"/>
      <c r="U10" s="292"/>
      <c r="V10" s="292"/>
      <c r="W10" s="297"/>
      <c r="X10" s="297"/>
      <c r="Y10" s="297"/>
      <c r="Z10" s="297"/>
      <c r="AA10" s="297"/>
      <c r="AB10" s="292"/>
      <c r="AC10" s="297"/>
      <c r="AD10" s="297"/>
      <c r="AE10" s="292"/>
      <c r="AF10" s="236"/>
      <c r="AG10" s="236"/>
      <c r="AH10" s="236"/>
      <c r="AI10" s="236"/>
      <c r="AJ10" s="243"/>
    </row>
    <row r="11" spans="2:36" ht="25.5" x14ac:dyDescent="0.25">
      <c r="B11" s="401"/>
      <c r="C11" s="283"/>
      <c r="D11" s="283"/>
      <c r="E11" s="283"/>
      <c r="F11" s="311"/>
      <c r="G11" s="261"/>
      <c r="H11" s="297"/>
      <c r="I11" s="402"/>
      <c r="J11" s="403" t="s">
        <v>446</v>
      </c>
      <c r="K11" s="405" t="s">
        <v>447</v>
      </c>
      <c r="L11" s="405" t="s">
        <v>448</v>
      </c>
      <c r="M11" s="61">
        <v>1</v>
      </c>
      <c r="N11" s="261"/>
      <c r="O11" s="404"/>
      <c r="P11" s="349"/>
      <c r="Q11" s="349"/>
      <c r="R11" s="349"/>
      <c r="S11" s="349"/>
      <c r="T11" s="297"/>
      <c r="U11" s="309"/>
      <c r="V11" s="309"/>
      <c r="W11" s="311"/>
      <c r="X11" s="311"/>
      <c r="Y11" s="311"/>
      <c r="Z11" s="311"/>
      <c r="AA11" s="311"/>
      <c r="AB11" s="309"/>
      <c r="AC11" s="311"/>
      <c r="AD11" s="311"/>
      <c r="AE11" s="309"/>
      <c r="AF11" s="240"/>
      <c r="AG11" s="240"/>
      <c r="AH11" s="236"/>
      <c r="AI11" s="236"/>
      <c r="AJ11" s="243"/>
    </row>
    <row r="12" spans="2:36" ht="38.25" x14ac:dyDescent="0.25">
      <c r="B12" s="401"/>
      <c r="C12" s="283"/>
      <c r="D12" s="283"/>
      <c r="E12" s="283"/>
      <c r="F12" s="307" t="s">
        <v>449</v>
      </c>
      <c r="G12" s="261"/>
      <c r="H12" s="297"/>
      <c r="I12" s="402"/>
      <c r="J12" s="403" t="s">
        <v>440</v>
      </c>
      <c r="K12" s="403" t="s">
        <v>441</v>
      </c>
      <c r="L12" s="403" t="s">
        <v>397</v>
      </c>
      <c r="M12" s="61">
        <v>8.9099999999999999E-2</v>
      </c>
      <c r="N12" s="261"/>
      <c r="O12" s="406" t="s">
        <v>113</v>
      </c>
      <c r="P12" s="349"/>
      <c r="Q12" s="349"/>
      <c r="R12" s="349"/>
      <c r="S12" s="349"/>
      <c r="T12" s="297"/>
      <c r="U12" s="308">
        <v>255000</v>
      </c>
      <c r="V12" s="308">
        <f>+U12</f>
        <v>255000</v>
      </c>
      <c r="W12" s="307" t="s">
        <v>103</v>
      </c>
      <c r="X12" s="307" t="s">
        <v>103</v>
      </c>
      <c r="Y12" s="307" t="s">
        <v>103</v>
      </c>
      <c r="Z12" s="307" t="s">
        <v>103</v>
      </c>
      <c r="AA12" s="307" t="s">
        <v>103</v>
      </c>
      <c r="AB12" s="308">
        <v>45000</v>
      </c>
      <c r="AC12" s="307" t="s">
        <v>104</v>
      </c>
      <c r="AD12" s="307"/>
      <c r="AE12" s="308">
        <f>U12</f>
        <v>255000</v>
      </c>
      <c r="AF12" s="241"/>
      <c r="AG12" s="241"/>
      <c r="AH12" s="236"/>
      <c r="AI12" s="236"/>
      <c r="AJ12" s="243"/>
    </row>
    <row r="13" spans="2:36" ht="25.5" x14ac:dyDescent="0.25">
      <c r="B13" s="401"/>
      <c r="C13" s="283"/>
      <c r="D13" s="283"/>
      <c r="E13" s="283"/>
      <c r="F13" s="297"/>
      <c r="G13" s="261"/>
      <c r="H13" s="297"/>
      <c r="I13" s="402"/>
      <c r="J13" s="403" t="s">
        <v>443</v>
      </c>
      <c r="K13" s="403" t="s">
        <v>444</v>
      </c>
      <c r="L13" s="403" t="s">
        <v>445</v>
      </c>
      <c r="M13" s="61">
        <v>891</v>
      </c>
      <c r="N13" s="261"/>
      <c r="O13" s="404"/>
      <c r="P13" s="349"/>
      <c r="Q13" s="349"/>
      <c r="R13" s="349"/>
      <c r="S13" s="349"/>
      <c r="T13" s="297"/>
      <c r="U13" s="292"/>
      <c r="V13" s="292"/>
      <c r="W13" s="297"/>
      <c r="X13" s="297"/>
      <c r="Y13" s="297"/>
      <c r="Z13" s="297"/>
      <c r="AA13" s="297"/>
      <c r="AB13" s="292"/>
      <c r="AC13" s="297"/>
      <c r="AD13" s="297"/>
      <c r="AE13" s="292"/>
      <c r="AF13" s="236"/>
      <c r="AG13" s="236"/>
      <c r="AH13" s="236"/>
      <c r="AI13" s="236"/>
      <c r="AJ13" s="243"/>
    </row>
    <row r="14" spans="2:36" ht="25.5" x14ac:dyDescent="0.25">
      <c r="B14" s="401"/>
      <c r="C14" s="283"/>
      <c r="D14" s="283"/>
      <c r="E14" s="283"/>
      <c r="F14" s="311"/>
      <c r="G14" s="261"/>
      <c r="H14" s="297"/>
      <c r="I14" s="402"/>
      <c r="J14" s="403" t="s">
        <v>446</v>
      </c>
      <c r="K14" s="405" t="s">
        <v>447</v>
      </c>
      <c r="L14" s="405" t="s">
        <v>448</v>
      </c>
      <c r="M14" s="61">
        <v>1</v>
      </c>
      <c r="N14" s="261"/>
      <c r="O14" s="404"/>
      <c r="P14" s="349"/>
      <c r="Q14" s="349"/>
      <c r="R14" s="349"/>
      <c r="S14" s="349"/>
      <c r="T14" s="297"/>
      <c r="U14" s="309"/>
      <c r="V14" s="309"/>
      <c r="W14" s="311"/>
      <c r="X14" s="311"/>
      <c r="Y14" s="311"/>
      <c r="Z14" s="311"/>
      <c r="AA14" s="311"/>
      <c r="AB14" s="309"/>
      <c r="AC14" s="311"/>
      <c r="AD14" s="311"/>
      <c r="AE14" s="309"/>
      <c r="AF14" s="240"/>
      <c r="AG14" s="240"/>
      <c r="AH14" s="236"/>
      <c r="AI14" s="236"/>
      <c r="AJ14" s="243"/>
    </row>
    <row r="15" spans="2:36" ht="38.25" x14ac:dyDescent="0.25">
      <c r="B15" s="401"/>
      <c r="C15" s="283"/>
      <c r="D15" s="283"/>
      <c r="E15" s="283"/>
      <c r="F15" s="307" t="s">
        <v>450</v>
      </c>
      <c r="G15" s="261"/>
      <c r="H15" s="297"/>
      <c r="I15" s="402"/>
      <c r="J15" s="403" t="s">
        <v>440</v>
      </c>
      <c r="K15" s="403" t="s">
        <v>441</v>
      </c>
      <c r="L15" s="403" t="s">
        <v>397</v>
      </c>
      <c r="M15" s="61">
        <v>0.65369999999999995</v>
      </c>
      <c r="N15" s="261"/>
      <c r="O15" s="406" t="s">
        <v>113</v>
      </c>
      <c r="P15" s="349"/>
      <c r="Q15" s="349"/>
      <c r="R15" s="349"/>
      <c r="S15" s="349"/>
      <c r="T15" s="297"/>
      <c r="U15" s="308">
        <v>305000</v>
      </c>
      <c r="V15" s="308">
        <f>+U15</f>
        <v>305000</v>
      </c>
      <c r="W15" s="307" t="s">
        <v>103</v>
      </c>
      <c r="X15" s="307" t="s">
        <v>103</v>
      </c>
      <c r="Y15" s="307" t="s">
        <v>103</v>
      </c>
      <c r="Z15" s="307" t="s">
        <v>103</v>
      </c>
      <c r="AA15" s="307" t="s">
        <v>103</v>
      </c>
      <c r="AB15" s="308">
        <v>53824</v>
      </c>
      <c r="AC15" s="307" t="s">
        <v>104</v>
      </c>
      <c r="AD15" s="307"/>
      <c r="AE15" s="308">
        <f>U15</f>
        <v>305000</v>
      </c>
      <c r="AF15" s="241"/>
      <c r="AG15" s="241"/>
      <c r="AH15" s="236"/>
      <c r="AI15" s="236"/>
      <c r="AJ15" s="243"/>
    </row>
    <row r="16" spans="2:36" ht="25.5" x14ac:dyDescent="0.25">
      <c r="B16" s="401"/>
      <c r="C16" s="283"/>
      <c r="D16" s="283"/>
      <c r="E16" s="283"/>
      <c r="F16" s="297"/>
      <c r="G16" s="261"/>
      <c r="H16" s="297"/>
      <c r="I16" s="402"/>
      <c r="J16" s="403" t="s">
        <v>443</v>
      </c>
      <c r="K16" s="403" t="s">
        <v>444</v>
      </c>
      <c r="L16" s="403" t="s">
        <v>445</v>
      </c>
      <c r="M16" s="61">
        <v>6537</v>
      </c>
      <c r="N16" s="261"/>
      <c r="O16" s="404"/>
      <c r="P16" s="349"/>
      <c r="Q16" s="349"/>
      <c r="R16" s="349"/>
      <c r="S16" s="349"/>
      <c r="T16" s="297"/>
      <c r="U16" s="292"/>
      <c r="V16" s="292"/>
      <c r="W16" s="297"/>
      <c r="X16" s="297"/>
      <c r="Y16" s="297"/>
      <c r="Z16" s="297"/>
      <c r="AA16" s="297"/>
      <c r="AB16" s="292"/>
      <c r="AC16" s="297"/>
      <c r="AD16" s="297"/>
      <c r="AE16" s="292"/>
      <c r="AF16" s="236"/>
      <c r="AG16" s="236"/>
      <c r="AH16" s="236"/>
      <c r="AI16" s="236"/>
      <c r="AJ16" s="243"/>
    </row>
    <row r="17" spans="2:36" ht="25.5" x14ac:dyDescent="0.25">
      <c r="B17" s="401"/>
      <c r="C17" s="283"/>
      <c r="D17" s="283"/>
      <c r="E17" s="283"/>
      <c r="F17" s="311"/>
      <c r="G17" s="261"/>
      <c r="H17" s="297"/>
      <c r="I17" s="402"/>
      <c r="J17" s="403" t="s">
        <v>446</v>
      </c>
      <c r="K17" s="405" t="s">
        <v>447</v>
      </c>
      <c r="L17" s="405" t="s">
        <v>448</v>
      </c>
      <c r="M17" s="61">
        <v>1</v>
      </c>
      <c r="N17" s="261"/>
      <c r="O17" s="404"/>
      <c r="P17" s="349"/>
      <c r="Q17" s="349"/>
      <c r="R17" s="349"/>
      <c r="S17" s="349"/>
      <c r="T17" s="297"/>
      <c r="U17" s="309"/>
      <c r="V17" s="309"/>
      <c r="W17" s="311"/>
      <c r="X17" s="311"/>
      <c r="Y17" s="311"/>
      <c r="Z17" s="311"/>
      <c r="AA17" s="311"/>
      <c r="AB17" s="309"/>
      <c r="AC17" s="311"/>
      <c r="AD17" s="311"/>
      <c r="AE17" s="309"/>
      <c r="AF17" s="240"/>
      <c r="AG17" s="240"/>
      <c r="AH17" s="236"/>
      <c r="AI17" s="236"/>
      <c r="AJ17" s="243"/>
    </row>
    <row r="18" spans="2:36" ht="38.25" x14ac:dyDescent="0.25">
      <c r="B18" s="401"/>
      <c r="C18" s="283"/>
      <c r="D18" s="283"/>
      <c r="E18" s="283"/>
      <c r="F18" s="307" t="s">
        <v>451</v>
      </c>
      <c r="G18" s="261"/>
      <c r="H18" s="297"/>
      <c r="I18" s="402"/>
      <c r="J18" s="403" t="s">
        <v>440</v>
      </c>
      <c r="K18" s="403" t="s">
        <v>441</v>
      </c>
      <c r="L18" s="403" t="s">
        <v>397</v>
      </c>
      <c r="M18" s="61">
        <v>3.2</v>
      </c>
      <c r="N18" s="261"/>
      <c r="O18" s="406" t="s">
        <v>123</v>
      </c>
      <c r="P18" s="349"/>
      <c r="Q18" s="349"/>
      <c r="R18" s="349"/>
      <c r="S18" s="349"/>
      <c r="T18" s="297"/>
      <c r="U18" s="308">
        <v>405999</v>
      </c>
      <c r="V18" s="308">
        <f>+U18</f>
        <v>405999</v>
      </c>
      <c r="W18" s="307" t="s">
        <v>103</v>
      </c>
      <c r="X18" s="307" t="s">
        <v>103</v>
      </c>
      <c r="Y18" s="307" t="s">
        <v>103</v>
      </c>
      <c r="Z18" s="307" t="s">
        <v>103</v>
      </c>
      <c r="AA18" s="307" t="s">
        <v>103</v>
      </c>
      <c r="AB18" s="308">
        <v>71647</v>
      </c>
      <c r="AC18" s="307" t="s">
        <v>104</v>
      </c>
      <c r="AD18" s="307"/>
      <c r="AE18" s="308">
        <f>U18</f>
        <v>405999</v>
      </c>
      <c r="AF18" s="241"/>
      <c r="AG18" s="241"/>
      <c r="AH18" s="236"/>
      <c r="AI18" s="236"/>
      <c r="AJ18" s="243"/>
    </row>
    <row r="19" spans="2:36" ht="25.5" x14ac:dyDescent="0.25">
      <c r="B19" s="401"/>
      <c r="C19" s="283"/>
      <c r="D19" s="283"/>
      <c r="E19" s="283"/>
      <c r="F19" s="297"/>
      <c r="G19" s="261"/>
      <c r="H19" s="297"/>
      <c r="I19" s="402"/>
      <c r="J19" s="403" t="s">
        <v>443</v>
      </c>
      <c r="K19" s="403" t="s">
        <v>444</v>
      </c>
      <c r="L19" s="403" t="s">
        <v>445</v>
      </c>
      <c r="M19" s="61">
        <v>4300</v>
      </c>
      <c r="N19" s="261"/>
      <c r="O19" s="404"/>
      <c r="P19" s="349"/>
      <c r="Q19" s="349"/>
      <c r="R19" s="349"/>
      <c r="S19" s="349"/>
      <c r="T19" s="297"/>
      <c r="U19" s="292"/>
      <c r="V19" s="292"/>
      <c r="W19" s="297"/>
      <c r="X19" s="297"/>
      <c r="Y19" s="297"/>
      <c r="Z19" s="297"/>
      <c r="AA19" s="297"/>
      <c r="AB19" s="292"/>
      <c r="AC19" s="297"/>
      <c r="AD19" s="297"/>
      <c r="AE19" s="292"/>
      <c r="AF19" s="236"/>
      <c r="AG19" s="236"/>
      <c r="AH19" s="236"/>
      <c r="AI19" s="236"/>
      <c r="AJ19" s="243"/>
    </row>
    <row r="20" spans="2:36" ht="25.5" x14ac:dyDescent="0.25">
      <c r="B20" s="401"/>
      <c r="C20" s="283"/>
      <c r="D20" s="283"/>
      <c r="E20" s="283"/>
      <c r="F20" s="311"/>
      <c r="G20" s="261"/>
      <c r="H20" s="297"/>
      <c r="I20" s="402"/>
      <c r="J20" s="403" t="s">
        <v>446</v>
      </c>
      <c r="K20" s="405" t="s">
        <v>447</v>
      </c>
      <c r="L20" s="405" t="s">
        <v>448</v>
      </c>
      <c r="M20" s="61">
        <v>1</v>
      </c>
      <c r="N20" s="261"/>
      <c r="O20" s="404"/>
      <c r="P20" s="349"/>
      <c r="Q20" s="349"/>
      <c r="R20" s="349"/>
      <c r="S20" s="349"/>
      <c r="T20" s="297"/>
      <c r="U20" s="309"/>
      <c r="V20" s="309"/>
      <c r="W20" s="311"/>
      <c r="X20" s="311"/>
      <c r="Y20" s="311"/>
      <c r="Z20" s="311"/>
      <c r="AA20" s="311"/>
      <c r="AB20" s="309"/>
      <c r="AC20" s="311"/>
      <c r="AD20" s="311"/>
      <c r="AE20" s="309"/>
      <c r="AF20" s="240"/>
      <c r="AG20" s="240"/>
      <c r="AH20" s="236"/>
      <c r="AI20" s="236"/>
      <c r="AJ20" s="243"/>
    </row>
    <row r="21" spans="2:36" ht="38.25" x14ac:dyDescent="0.25">
      <c r="B21" s="401"/>
      <c r="C21" s="283"/>
      <c r="D21" s="283"/>
      <c r="E21" s="283"/>
      <c r="F21" s="307" t="s">
        <v>452</v>
      </c>
      <c r="G21" s="261"/>
      <c r="H21" s="297"/>
      <c r="I21" s="402"/>
      <c r="J21" s="403" t="s">
        <v>440</v>
      </c>
      <c r="K21" s="403" t="s">
        <v>441</v>
      </c>
      <c r="L21" s="403" t="s">
        <v>397</v>
      </c>
      <c r="M21" s="61">
        <v>13.46</v>
      </c>
      <c r="N21" s="261"/>
      <c r="O21" s="406" t="s">
        <v>112</v>
      </c>
      <c r="P21" s="349"/>
      <c r="Q21" s="349"/>
      <c r="R21" s="349"/>
      <c r="S21" s="349"/>
      <c r="T21" s="297"/>
      <c r="U21" s="308">
        <v>801125</v>
      </c>
      <c r="V21" s="308">
        <f>+U21</f>
        <v>801125</v>
      </c>
      <c r="W21" s="307" t="s">
        <v>103</v>
      </c>
      <c r="X21" s="307" t="s">
        <v>103</v>
      </c>
      <c r="Y21" s="307" t="s">
        <v>103</v>
      </c>
      <c r="Z21" s="307" t="s">
        <v>103</v>
      </c>
      <c r="AA21" s="307" t="s">
        <v>103</v>
      </c>
      <c r="AB21" s="308">
        <v>141375</v>
      </c>
      <c r="AC21" s="307" t="s">
        <v>104</v>
      </c>
      <c r="AD21" s="307"/>
      <c r="AE21" s="308">
        <f>U21</f>
        <v>801125</v>
      </c>
      <c r="AF21" s="241"/>
      <c r="AG21" s="241"/>
      <c r="AH21" s="236"/>
      <c r="AI21" s="236"/>
      <c r="AJ21" s="243"/>
    </row>
    <row r="22" spans="2:36" ht="25.5" x14ac:dyDescent="0.25">
      <c r="B22" s="401"/>
      <c r="C22" s="283"/>
      <c r="D22" s="283"/>
      <c r="E22" s="283"/>
      <c r="F22" s="297"/>
      <c r="G22" s="261"/>
      <c r="H22" s="297"/>
      <c r="I22" s="402"/>
      <c r="J22" s="403" t="s">
        <v>443</v>
      </c>
      <c r="K22" s="403" t="s">
        <v>444</v>
      </c>
      <c r="L22" s="403" t="s">
        <v>445</v>
      </c>
      <c r="M22" s="61">
        <v>134600</v>
      </c>
      <c r="N22" s="261"/>
      <c r="O22" s="404"/>
      <c r="P22" s="349"/>
      <c r="Q22" s="349"/>
      <c r="R22" s="349"/>
      <c r="S22" s="349"/>
      <c r="T22" s="297"/>
      <c r="U22" s="292"/>
      <c r="V22" s="292"/>
      <c r="W22" s="297"/>
      <c r="X22" s="297"/>
      <c r="Y22" s="297"/>
      <c r="Z22" s="297"/>
      <c r="AA22" s="297"/>
      <c r="AB22" s="292"/>
      <c r="AC22" s="297"/>
      <c r="AD22" s="297"/>
      <c r="AE22" s="292"/>
      <c r="AF22" s="236"/>
      <c r="AG22" s="236"/>
      <c r="AH22" s="236"/>
      <c r="AI22" s="236"/>
      <c r="AJ22" s="243"/>
    </row>
    <row r="23" spans="2:36" ht="25.5" x14ac:dyDescent="0.25">
      <c r="B23" s="401"/>
      <c r="C23" s="283"/>
      <c r="D23" s="283"/>
      <c r="E23" s="283"/>
      <c r="F23" s="311"/>
      <c r="G23" s="261"/>
      <c r="H23" s="297"/>
      <c r="I23" s="402"/>
      <c r="J23" s="403" t="s">
        <v>446</v>
      </c>
      <c r="K23" s="405" t="s">
        <v>447</v>
      </c>
      <c r="L23" s="405" t="s">
        <v>448</v>
      </c>
      <c r="M23" s="61">
        <v>1</v>
      </c>
      <c r="N23" s="261"/>
      <c r="O23" s="404"/>
      <c r="P23" s="349"/>
      <c r="Q23" s="349"/>
      <c r="R23" s="349"/>
      <c r="S23" s="349"/>
      <c r="T23" s="297"/>
      <c r="U23" s="309"/>
      <c r="V23" s="309"/>
      <c r="W23" s="311"/>
      <c r="X23" s="311"/>
      <c r="Y23" s="311"/>
      <c r="Z23" s="311"/>
      <c r="AA23" s="311"/>
      <c r="AB23" s="309"/>
      <c r="AC23" s="311"/>
      <c r="AD23" s="311"/>
      <c r="AE23" s="309"/>
      <c r="AF23" s="240"/>
      <c r="AG23" s="240"/>
      <c r="AH23" s="236"/>
      <c r="AI23" s="236"/>
      <c r="AJ23" s="243"/>
    </row>
    <row r="24" spans="2:36" ht="38.25" x14ac:dyDescent="0.25">
      <c r="B24" s="401"/>
      <c r="C24" s="283"/>
      <c r="D24" s="283"/>
      <c r="E24" s="283"/>
      <c r="F24" s="307" t="s">
        <v>453</v>
      </c>
      <c r="G24" s="261"/>
      <c r="H24" s="297"/>
      <c r="I24" s="402"/>
      <c r="J24" s="403" t="s">
        <v>440</v>
      </c>
      <c r="K24" s="403" t="s">
        <v>441</v>
      </c>
      <c r="L24" s="403" t="s">
        <v>397</v>
      </c>
      <c r="M24" s="61">
        <v>56.401699999999998</v>
      </c>
      <c r="N24" s="261"/>
      <c r="O24" s="307" t="s">
        <v>113</v>
      </c>
      <c r="P24" s="349"/>
      <c r="Q24" s="349"/>
      <c r="R24" s="349"/>
      <c r="S24" s="349"/>
      <c r="T24" s="297"/>
      <c r="U24" s="308">
        <v>680000</v>
      </c>
      <c r="V24" s="308">
        <f>+U24</f>
        <v>680000</v>
      </c>
      <c r="W24" s="307" t="s">
        <v>103</v>
      </c>
      <c r="X24" s="307" t="s">
        <v>103</v>
      </c>
      <c r="Y24" s="307" t="s">
        <v>103</v>
      </c>
      <c r="Z24" s="307" t="s">
        <v>103</v>
      </c>
      <c r="AA24" s="307" t="s">
        <v>103</v>
      </c>
      <c r="AB24" s="308">
        <v>120000</v>
      </c>
      <c r="AC24" s="307" t="s">
        <v>104</v>
      </c>
      <c r="AD24" s="307"/>
      <c r="AE24" s="308">
        <f>U24</f>
        <v>680000</v>
      </c>
      <c r="AF24" s="241"/>
      <c r="AG24" s="241"/>
      <c r="AH24" s="236"/>
      <c r="AI24" s="236"/>
      <c r="AJ24" s="243"/>
    </row>
    <row r="25" spans="2:36" ht="25.5" x14ac:dyDescent="0.25">
      <c r="B25" s="401"/>
      <c r="C25" s="283"/>
      <c r="D25" s="283"/>
      <c r="E25" s="283"/>
      <c r="F25" s="297"/>
      <c r="G25" s="261"/>
      <c r="H25" s="297"/>
      <c r="I25" s="402"/>
      <c r="J25" s="403" t="s">
        <v>443</v>
      </c>
      <c r="K25" s="403" t="s">
        <v>444</v>
      </c>
      <c r="L25" s="403" t="s">
        <v>445</v>
      </c>
      <c r="M25" s="61">
        <v>1850</v>
      </c>
      <c r="N25" s="261"/>
      <c r="O25" s="297"/>
      <c r="P25" s="349"/>
      <c r="Q25" s="349"/>
      <c r="R25" s="349"/>
      <c r="S25" s="349"/>
      <c r="T25" s="297"/>
      <c r="U25" s="292"/>
      <c r="V25" s="292"/>
      <c r="W25" s="297"/>
      <c r="X25" s="297"/>
      <c r="Y25" s="297"/>
      <c r="Z25" s="297"/>
      <c r="AA25" s="297"/>
      <c r="AB25" s="292"/>
      <c r="AC25" s="297"/>
      <c r="AD25" s="297"/>
      <c r="AE25" s="292"/>
      <c r="AF25" s="236"/>
      <c r="AG25" s="236"/>
      <c r="AH25" s="236"/>
      <c r="AI25" s="236"/>
      <c r="AJ25" s="243"/>
    </row>
    <row r="26" spans="2:36" ht="25.5" x14ac:dyDescent="0.25">
      <c r="B26" s="401"/>
      <c r="C26" s="283"/>
      <c r="D26" s="283"/>
      <c r="E26" s="283"/>
      <c r="F26" s="297"/>
      <c r="G26" s="261"/>
      <c r="H26" s="297"/>
      <c r="I26" s="402"/>
      <c r="J26" s="403" t="s">
        <v>454</v>
      </c>
      <c r="K26" s="403" t="s">
        <v>455</v>
      </c>
      <c r="L26" s="403" t="s">
        <v>169</v>
      </c>
      <c r="M26" s="61">
        <v>2000</v>
      </c>
      <c r="N26" s="261"/>
      <c r="O26" s="297"/>
      <c r="P26" s="349"/>
      <c r="Q26" s="349"/>
      <c r="R26" s="349"/>
      <c r="S26" s="349"/>
      <c r="T26" s="297"/>
      <c r="U26" s="292"/>
      <c r="V26" s="292"/>
      <c r="W26" s="297"/>
      <c r="X26" s="297"/>
      <c r="Y26" s="297"/>
      <c r="Z26" s="297"/>
      <c r="AA26" s="297"/>
      <c r="AB26" s="292"/>
      <c r="AC26" s="297"/>
      <c r="AD26" s="297"/>
      <c r="AE26" s="292"/>
      <c r="AF26" s="236"/>
      <c r="AG26" s="236"/>
      <c r="AH26" s="236"/>
      <c r="AI26" s="236"/>
      <c r="AJ26" s="243"/>
    </row>
    <row r="27" spans="2:36" ht="25.5" x14ac:dyDescent="0.25">
      <c r="B27" s="401"/>
      <c r="C27" s="283"/>
      <c r="D27" s="283"/>
      <c r="E27" s="283"/>
      <c r="F27" s="297"/>
      <c r="G27" s="261"/>
      <c r="H27" s="297"/>
      <c r="I27" s="402"/>
      <c r="J27" s="403" t="s">
        <v>456</v>
      </c>
      <c r="K27" s="403" t="s">
        <v>457</v>
      </c>
      <c r="L27" s="403" t="s">
        <v>236</v>
      </c>
      <c r="M27" s="61">
        <v>0.74</v>
      </c>
      <c r="N27" s="261"/>
      <c r="O27" s="297"/>
      <c r="P27" s="349"/>
      <c r="Q27" s="349"/>
      <c r="R27" s="349"/>
      <c r="S27" s="349"/>
      <c r="T27" s="297"/>
      <c r="U27" s="292"/>
      <c r="V27" s="292"/>
      <c r="W27" s="297"/>
      <c r="X27" s="297"/>
      <c r="Y27" s="297"/>
      <c r="Z27" s="297"/>
      <c r="AA27" s="297"/>
      <c r="AB27" s="292"/>
      <c r="AC27" s="297"/>
      <c r="AD27" s="297"/>
      <c r="AE27" s="292"/>
      <c r="AF27" s="236"/>
      <c r="AG27" s="236"/>
      <c r="AH27" s="236"/>
      <c r="AI27" s="236"/>
      <c r="AJ27" s="243"/>
    </row>
    <row r="28" spans="2:36" ht="26.25" thickBot="1" x14ac:dyDescent="0.3">
      <c r="B28" s="407"/>
      <c r="C28" s="408"/>
      <c r="D28" s="408"/>
      <c r="E28" s="408"/>
      <c r="F28" s="276"/>
      <c r="G28" s="262"/>
      <c r="H28" s="276"/>
      <c r="I28" s="409"/>
      <c r="J28" s="410" t="s">
        <v>446</v>
      </c>
      <c r="K28" s="410" t="s">
        <v>447</v>
      </c>
      <c r="L28" s="410" t="s">
        <v>448</v>
      </c>
      <c r="M28" s="65">
        <v>1</v>
      </c>
      <c r="N28" s="262"/>
      <c r="O28" s="276"/>
      <c r="P28" s="352"/>
      <c r="Q28" s="352"/>
      <c r="R28" s="352"/>
      <c r="S28" s="352"/>
      <c r="T28" s="276"/>
      <c r="U28" s="293"/>
      <c r="V28" s="293"/>
      <c r="W28" s="276"/>
      <c r="X28" s="276"/>
      <c r="Y28" s="276"/>
      <c r="Z28" s="276"/>
      <c r="AA28" s="276"/>
      <c r="AB28" s="293"/>
      <c r="AC28" s="276"/>
      <c r="AD28" s="276"/>
      <c r="AE28" s="293"/>
      <c r="AF28" s="237"/>
      <c r="AG28" s="237"/>
      <c r="AH28" s="237"/>
      <c r="AI28" s="237"/>
      <c r="AJ28" s="244"/>
    </row>
    <row r="29" spans="2:36" ht="38.25" x14ac:dyDescent="0.25">
      <c r="B29" s="401" t="s">
        <v>458</v>
      </c>
      <c r="C29" s="283" t="s">
        <v>459</v>
      </c>
      <c r="D29" s="283" t="s">
        <v>435</v>
      </c>
      <c r="E29" s="283" t="s">
        <v>436</v>
      </c>
      <c r="F29" s="307" t="s">
        <v>466</v>
      </c>
      <c r="G29" s="349" t="s">
        <v>438</v>
      </c>
      <c r="H29" s="402" t="s">
        <v>93</v>
      </c>
      <c r="I29" s="402" t="s">
        <v>231</v>
      </c>
      <c r="J29" s="403" t="s">
        <v>440</v>
      </c>
      <c r="K29" s="403" t="s">
        <v>441</v>
      </c>
      <c r="L29" s="403" t="s">
        <v>397</v>
      </c>
      <c r="M29" s="61">
        <v>1.8</v>
      </c>
      <c r="N29" s="411" t="s">
        <v>97</v>
      </c>
      <c r="O29" s="349" t="s">
        <v>467</v>
      </c>
      <c r="P29" s="349" t="s">
        <v>442</v>
      </c>
      <c r="Q29" s="349" t="s">
        <v>100</v>
      </c>
      <c r="R29" s="349" t="s">
        <v>101</v>
      </c>
      <c r="S29" s="349" t="s">
        <v>102</v>
      </c>
      <c r="T29" s="292">
        <f>U29+U34</f>
        <v>733525</v>
      </c>
      <c r="U29" s="308">
        <v>689920</v>
      </c>
      <c r="V29" s="308">
        <f>+U29</f>
        <v>689920</v>
      </c>
      <c r="W29" s="307" t="s">
        <v>103</v>
      </c>
      <c r="X29" s="307" t="s">
        <v>103</v>
      </c>
      <c r="Y29" s="307" t="s">
        <v>103</v>
      </c>
      <c r="Z29" s="307" t="s">
        <v>103</v>
      </c>
      <c r="AA29" s="307" t="s">
        <v>103</v>
      </c>
      <c r="AB29" s="308">
        <v>121751</v>
      </c>
      <c r="AC29" s="307" t="s">
        <v>104</v>
      </c>
      <c r="AD29" s="307"/>
      <c r="AE29" s="308">
        <f>U29</f>
        <v>689920</v>
      </c>
      <c r="AF29" s="241"/>
      <c r="AG29" s="241"/>
      <c r="AH29" s="247" t="s">
        <v>465</v>
      </c>
      <c r="AI29" s="247" t="s">
        <v>394</v>
      </c>
      <c r="AJ29" s="243"/>
    </row>
    <row r="30" spans="2:36" ht="25.5" x14ac:dyDescent="0.25">
      <c r="B30" s="401"/>
      <c r="C30" s="283"/>
      <c r="D30" s="283"/>
      <c r="E30" s="283"/>
      <c r="F30" s="297"/>
      <c r="G30" s="349"/>
      <c r="H30" s="402"/>
      <c r="I30" s="402"/>
      <c r="J30" s="403" t="s">
        <v>443</v>
      </c>
      <c r="K30" s="403" t="s">
        <v>444</v>
      </c>
      <c r="L30" s="403" t="s">
        <v>445</v>
      </c>
      <c r="M30" s="61">
        <v>2155</v>
      </c>
      <c r="N30" s="411"/>
      <c r="O30" s="349"/>
      <c r="P30" s="349"/>
      <c r="Q30" s="349"/>
      <c r="R30" s="349"/>
      <c r="S30" s="349"/>
      <c r="T30" s="297"/>
      <c r="U30" s="292"/>
      <c r="V30" s="292"/>
      <c r="W30" s="297"/>
      <c r="X30" s="297"/>
      <c r="Y30" s="297"/>
      <c r="Z30" s="297"/>
      <c r="AA30" s="297"/>
      <c r="AB30" s="292"/>
      <c r="AC30" s="297"/>
      <c r="AD30" s="297"/>
      <c r="AE30" s="292"/>
      <c r="AF30" s="236"/>
      <c r="AG30" s="236"/>
      <c r="AH30" s="247"/>
      <c r="AI30" s="247"/>
      <c r="AJ30" s="243"/>
    </row>
    <row r="31" spans="2:36" ht="25.5" x14ac:dyDescent="0.25">
      <c r="B31" s="401"/>
      <c r="C31" s="283"/>
      <c r="D31" s="283"/>
      <c r="E31" s="283"/>
      <c r="F31" s="297"/>
      <c r="G31" s="349"/>
      <c r="H31" s="402"/>
      <c r="I31" s="402"/>
      <c r="J31" s="403" t="s">
        <v>454</v>
      </c>
      <c r="K31" s="403" t="s">
        <v>455</v>
      </c>
      <c r="L31" s="403" t="s">
        <v>169</v>
      </c>
      <c r="M31" s="61">
        <v>2000</v>
      </c>
      <c r="N31" s="411"/>
      <c r="O31" s="349"/>
      <c r="P31" s="349"/>
      <c r="Q31" s="349"/>
      <c r="R31" s="349"/>
      <c r="S31" s="349"/>
      <c r="T31" s="297"/>
      <c r="U31" s="292"/>
      <c r="V31" s="292"/>
      <c r="W31" s="297"/>
      <c r="X31" s="297"/>
      <c r="Y31" s="297"/>
      <c r="Z31" s="297"/>
      <c r="AA31" s="297"/>
      <c r="AB31" s="292"/>
      <c r="AC31" s="297"/>
      <c r="AD31" s="297"/>
      <c r="AE31" s="292"/>
      <c r="AF31" s="236"/>
      <c r="AG31" s="236"/>
      <c r="AH31" s="247"/>
      <c r="AI31" s="247"/>
      <c r="AJ31" s="243"/>
    </row>
    <row r="32" spans="2:36" ht="25.5" x14ac:dyDescent="0.25">
      <c r="B32" s="401"/>
      <c r="C32" s="283"/>
      <c r="D32" s="283"/>
      <c r="E32" s="283"/>
      <c r="F32" s="297"/>
      <c r="G32" s="349"/>
      <c r="H32" s="402"/>
      <c r="I32" s="402"/>
      <c r="J32" s="403" t="s">
        <v>456</v>
      </c>
      <c r="K32" s="403" t="s">
        <v>457</v>
      </c>
      <c r="L32" s="403" t="s">
        <v>236</v>
      </c>
      <c r="M32" s="61">
        <v>0.82</v>
      </c>
      <c r="N32" s="411"/>
      <c r="O32" s="349"/>
      <c r="P32" s="349"/>
      <c r="Q32" s="349"/>
      <c r="R32" s="349"/>
      <c r="S32" s="349"/>
      <c r="T32" s="297"/>
      <c r="U32" s="292"/>
      <c r="V32" s="292"/>
      <c r="W32" s="297"/>
      <c r="X32" s="297"/>
      <c r="Y32" s="297"/>
      <c r="Z32" s="297"/>
      <c r="AA32" s="297"/>
      <c r="AB32" s="292"/>
      <c r="AC32" s="297"/>
      <c r="AD32" s="297"/>
      <c r="AE32" s="292"/>
      <c r="AF32" s="236"/>
      <c r="AG32" s="236"/>
      <c r="AH32" s="247"/>
      <c r="AI32" s="247"/>
      <c r="AJ32" s="243"/>
    </row>
    <row r="33" spans="2:36" ht="25.5" x14ac:dyDescent="0.25">
      <c r="B33" s="401"/>
      <c r="C33" s="283"/>
      <c r="D33" s="283"/>
      <c r="E33" s="283"/>
      <c r="F33" s="297"/>
      <c r="G33" s="349"/>
      <c r="H33" s="402"/>
      <c r="I33" s="402"/>
      <c r="J33" s="403" t="s">
        <v>446</v>
      </c>
      <c r="K33" s="405" t="s">
        <v>447</v>
      </c>
      <c r="L33" s="405" t="s">
        <v>448</v>
      </c>
      <c r="M33" s="61">
        <v>1</v>
      </c>
      <c r="N33" s="411"/>
      <c r="O33" s="349"/>
      <c r="P33" s="349"/>
      <c r="Q33" s="349"/>
      <c r="R33" s="349"/>
      <c r="S33" s="349"/>
      <c r="T33" s="297"/>
      <c r="U33" s="292"/>
      <c r="V33" s="292"/>
      <c r="W33" s="297"/>
      <c r="X33" s="297"/>
      <c r="Y33" s="297"/>
      <c r="Z33" s="297"/>
      <c r="AA33" s="297"/>
      <c r="AB33" s="292"/>
      <c r="AC33" s="297"/>
      <c r="AD33" s="297"/>
      <c r="AE33" s="292"/>
      <c r="AF33" s="236"/>
      <c r="AG33" s="236"/>
      <c r="AH33" s="247"/>
      <c r="AI33" s="247"/>
      <c r="AJ33" s="243"/>
    </row>
    <row r="34" spans="2:36" ht="38.25" x14ac:dyDescent="0.25">
      <c r="B34" s="401"/>
      <c r="C34" s="283"/>
      <c r="D34" s="283"/>
      <c r="E34" s="283"/>
      <c r="F34" s="307" t="s">
        <v>468</v>
      </c>
      <c r="G34" s="349"/>
      <c r="H34" s="402"/>
      <c r="I34" s="402"/>
      <c r="J34" s="403" t="s">
        <v>440</v>
      </c>
      <c r="K34" s="403" t="s">
        <v>441</v>
      </c>
      <c r="L34" s="403" t="s">
        <v>397</v>
      </c>
      <c r="M34" s="61">
        <v>0.1</v>
      </c>
      <c r="N34" s="411"/>
      <c r="O34" s="349" t="s">
        <v>467</v>
      </c>
      <c r="P34" s="349"/>
      <c r="Q34" s="349"/>
      <c r="R34" s="349"/>
      <c r="S34" s="349"/>
      <c r="T34" s="297"/>
      <c r="U34" s="308">
        <v>43605</v>
      </c>
      <c r="V34" s="308">
        <f>+U34</f>
        <v>43605</v>
      </c>
      <c r="W34" s="307" t="s">
        <v>103</v>
      </c>
      <c r="X34" s="307" t="s">
        <v>103</v>
      </c>
      <c r="Y34" s="307" t="s">
        <v>103</v>
      </c>
      <c r="Z34" s="307" t="s">
        <v>103</v>
      </c>
      <c r="AA34" s="307" t="s">
        <v>103</v>
      </c>
      <c r="AB34" s="308">
        <v>7695</v>
      </c>
      <c r="AC34" s="307" t="s">
        <v>104</v>
      </c>
      <c r="AD34" s="307"/>
      <c r="AE34" s="308">
        <f>U34</f>
        <v>43605</v>
      </c>
      <c r="AF34" s="241"/>
      <c r="AG34" s="241"/>
      <c r="AH34" s="247"/>
      <c r="AI34" s="247"/>
      <c r="AJ34" s="243"/>
    </row>
    <row r="35" spans="2:36" ht="25.5" x14ac:dyDescent="0.25">
      <c r="B35" s="401"/>
      <c r="C35" s="283"/>
      <c r="D35" s="283"/>
      <c r="E35" s="283"/>
      <c r="F35" s="297"/>
      <c r="G35" s="349"/>
      <c r="H35" s="402"/>
      <c r="I35" s="402"/>
      <c r="J35" s="403" t="s">
        <v>443</v>
      </c>
      <c r="K35" s="403" t="s">
        <v>444</v>
      </c>
      <c r="L35" s="403" t="s">
        <v>445</v>
      </c>
      <c r="M35" s="61">
        <v>1000</v>
      </c>
      <c r="N35" s="411"/>
      <c r="O35" s="349"/>
      <c r="P35" s="349"/>
      <c r="Q35" s="349"/>
      <c r="R35" s="349"/>
      <c r="S35" s="349"/>
      <c r="T35" s="297"/>
      <c r="U35" s="292"/>
      <c r="V35" s="292"/>
      <c r="W35" s="297"/>
      <c r="X35" s="297"/>
      <c r="Y35" s="297"/>
      <c r="Z35" s="297"/>
      <c r="AA35" s="297"/>
      <c r="AB35" s="292"/>
      <c r="AC35" s="297"/>
      <c r="AD35" s="297"/>
      <c r="AE35" s="292"/>
      <c r="AF35" s="236"/>
      <c r="AG35" s="236"/>
      <c r="AH35" s="247"/>
      <c r="AI35" s="247"/>
      <c r="AJ35" s="243"/>
    </row>
    <row r="36" spans="2:36" ht="26.25" thickBot="1" x14ac:dyDescent="0.3">
      <c r="B36" s="401"/>
      <c r="C36" s="283"/>
      <c r="D36" s="283"/>
      <c r="E36" s="283"/>
      <c r="F36" s="311"/>
      <c r="G36" s="349"/>
      <c r="H36" s="402"/>
      <c r="I36" s="402"/>
      <c r="J36" s="403" t="s">
        <v>446</v>
      </c>
      <c r="K36" s="405" t="s">
        <v>447</v>
      </c>
      <c r="L36" s="405" t="s">
        <v>448</v>
      </c>
      <c r="M36" s="61">
        <v>1</v>
      </c>
      <c r="N36" s="411"/>
      <c r="O36" s="349"/>
      <c r="P36" s="349"/>
      <c r="Q36" s="349"/>
      <c r="R36" s="349"/>
      <c r="S36" s="349"/>
      <c r="T36" s="297"/>
      <c r="U36" s="309"/>
      <c r="V36" s="309"/>
      <c r="W36" s="311"/>
      <c r="X36" s="311"/>
      <c r="Y36" s="311"/>
      <c r="Z36" s="311"/>
      <c r="AA36" s="311"/>
      <c r="AB36" s="309"/>
      <c r="AC36" s="311"/>
      <c r="AD36" s="311"/>
      <c r="AE36" s="309"/>
      <c r="AF36" s="240"/>
      <c r="AG36" s="240"/>
      <c r="AH36" s="247"/>
      <c r="AI36" s="247"/>
      <c r="AJ36" s="243"/>
    </row>
    <row r="37" spans="2:36" ht="38.25" x14ac:dyDescent="0.25">
      <c r="B37" s="396" t="s">
        <v>470</v>
      </c>
      <c r="C37" s="397" t="s">
        <v>471</v>
      </c>
      <c r="D37" s="397" t="s">
        <v>435</v>
      </c>
      <c r="E37" s="397" t="s">
        <v>436</v>
      </c>
      <c r="F37" s="275" t="s">
        <v>472</v>
      </c>
      <c r="G37" s="260" t="s">
        <v>438</v>
      </c>
      <c r="H37" s="275" t="s">
        <v>93</v>
      </c>
      <c r="I37" s="398" t="s">
        <v>439</v>
      </c>
      <c r="J37" s="399" t="s">
        <v>440</v>
      </c>
      <c r="K37" s="399" t="s">
        <v>441</v>
      </c>
      <c r="L37" s="399" t="s">
        <v>397</v>
      </c>
      <c r="M37" s="58">
        <v>82.67</v>
      </c>
      <c r="N37" s="260" t="s">
        <v>97</v>
      </c>
      <c r="O37" s="400" t="s">
        <v>112</v>
      </c>
      <c r="P37" s="348" t="s">
        <v>442</v>
      </c>
      <c r="Q37" s="348" t="s">
        <v>100</v>
      </c>
      <c r="R37" s="348" t="s">
        <v>101</v>
      </c>
      <c r="S37" s="348" t="s">
        <v>102</v>
      </c>
      <c r="T37" s="291">
        <f>+U37+U40+U43+U46+U49+U52</f>
        <v>3002129</v>
      </c>
      <c r="U37" s="291">
        <v>1036214</v>
      </c>
      <c r="V37" s="291">
        <f>+U37</f>
        <v>1036214</v>
      </c>
      <c r="W37" s="275" t="s">
        <v>103</v>
      </c>
      <c r="X37" s="275" t="s">
        <v>103</v>
      </c>
      <c r="Y37" s="275" t="s">
        <v>103</v>
      </c>
      <c r="Z37" s="275" t="s">
        <v>103</v>
      </c>
      <c r="AA37" s="275" t="s">
        <v>103</v>
      </c>
      <c r="AB37" s="291">
        <v>182862</v>
      </c>
      <c r="AC37" s="275" t="s">
        <v>104</v>
      </c>
      <c r="AD37" s="275"/>
      <c r="AE37" s="291">
        <f>U37</f>
        <v>1036214</v>
      </c>
      <c r="AF37" s="235"/>
      <c r="AG37" s="235"/>
      <c r="AH37" s="249" t="s">
        <v>425</v>
      </c>
      <c r="AI37" s="249" t="s">
        <v>398</v>
      </c>
      <c r="AJ37" s="242" t="s">
        <v>439</v>
      </c>
    </row>
    <row r="38" spans="2:36" ht="25.5" x14ac:dyDescent="0.25">
      <c r="B38" s="401"/>
      <c r="C38" s="283"/>
      <c r="D38" s="283"/>
      <c r="E38" s="283"/>
      <c r="F38" s="297"/>
      <c r="G38" s="261"/>
      <c r="H38" s="297"/>
      <c r="I38" s="402"/>
      <c r="J38" s="403" t="s">
        <v>443</v>
      </c>
      <c r="K38" s="403" t="s">
        <v>444</v>
      </c>
      <c r="L38" s="403" t="s">
        <v>445</v>
      </c>
      <c r="M38" s="61">
        <v>826700</v>
      </c>
      <c r="N38" s="261"/>
      <c r="O38" s="404"/>
      <c r="P38" s="349"/>
      <c r="Q38" s="349"/>
      <c r="R38" s="349"/>
      <c r="S38" s="349"/>
      <c r="T38" s="297"/>
      <c r="U38" s="292"/>
      <c r="V38" s="292"/>
      <c r="W38" s="297"/>
      <c r="X38" s="297"/>
      <c r="Y38" s="297"/>
      <c r="Z38" s="297"/>
      <c r="AA38" s="297"/>
      <c r="AB38" s="292"/>
      <c r="AC38" s="297"/>
      <c r="AD38" s="297"/>
      <c r="AE38" s="292"/>
      <c r="AF38" s="236"/>
      <c r="AG38" s="236"/>
      <c r="AH38" s="247"/>
      <c r="AI38" s="247"/>
      <c r="AJ38" s="243"/>
    </row>
    <row r="39" spans="2:36" ht="25.5" x14ac:dyDescent="0.25">
      <c r="B39" s="401"/>
      <c r="C39" s="283"/>
      <c r="D39" s="283"/>
      <c r="E39" s="283"/>
      <c r="F39" s="311"/>
      <c r="G39" s="261"/>
      <c r="H39" s="297"/>
      <c r="I39" s="402"/>
      <c r="J39" s="403" t="s">
        <v>446</v>
      </c>
      <c r="K39" s="405" t="s">
        <v>447</v>
      </c>
      <c r="L39" s="405" t="s">
        <v>448</v>
      </c>
      <c r="M39" s="61">
        <v>1</v>
      </c>
      <c r="N39" s="261"/>
      <c r="O39" s="404"/>
      <c r="P39" s="349"/>
      <c r="Q39" s="349"/>
      <c r="R39" s="349"/>
      <c r="S39" s="349"/>
      <c r="T39" s="297"/>
      <c r="U39" s="309"/>
      <c r="V39" s="309"/>
      <c r="W39" s="311"/>
      <c r="X39" s="311"/>
      <c r="Y39" s="311"/>
      <c r="Z39" s="311"/>
      <c r="AA39" s="311"/>
      <c r="AB39" s="309"/>
      <c r="AC39" s="311"/>
      <c r="AD39" s="311"/>
      <c r="AE39" s="309"/>
      <c r="AF39" s="240"/>
      <c r="AG39" s="240"/>
      <c r="AH39" s="247"/>
      <c r="AI39" s="247"/>
      <c r="AJ39" s="243"/>
    </row>
    <row r="40" spans="2:36" ht="38.25" x14ac:dyDescent="0.25">
      <c r="B40" s="401"/>
      <c r="C40" s="283"/>
      <c r="D40" s="283"/>
      <c r="E40" s="283"/>
      <c r="F40" s="307" t="s">
        <v>473</v>
      </c>
      <c r="G40" s="261"/>
      <c r="H40" s="297"/>
      <c r="I40" s="402"/>
      <c r="J40" s="403" t="s">
        <v>440</v>
      </c>
      <c r="K40" s="403" t="s">
        <v>441</v>
      </c>
      <c r="L40" s="403" t="s">
        <v>397</v>
      </c>
      <c r="M40" s="61">
        <v>11.76</v>
      </c>
      <c r="N40" s="261"/>
      <c r="O40" s="406" t="s">
        <v>112</v>
      </c>
      <c r="P40" s="349"/>
      <c r="Q40" s="349"/>
      <c r="R40" s="349"/>
      <c r="S40" s="349"/>
      <c r="T40" s="297"/>
      <c r="U40" s="308">
        <v>532525</v>
      </c>
      <c r="V40" s="308">
        <f>+U40</f>
        <v>532525</v>
      </c>
      <c r="W40" s="307" t="s">
        <v>103</v>
      </c>
      <c r="X40" s="307" t="s">
        <v>103</v>
      </c>
      <c r="Y40" s="307" t="s">
        <v>103</v>
      </c>
      <c r="Z40" s="307" t="s">
        <v>103</v>
      </c>
      <c r="AA40" s="307" t="s">
        <v>103</v>
      </c>
      <c r="AB40" s="308">
        <v>93975</v>
      </c>
      <c r="AC40" s="307" t="s">
        <v>104</v>
      </c>
      <c r="AD40" s="307"/>
      <c r="AE40" s="308">
        <f>U40</f>
        <v>532525</v>
      </c>
      <c r="AF40" s="241"/>
      <c r="AG40" s="241"/>
      <c r="AH40" s="247"/>
      <c r="AI40" s="247"/>
      <c r="AJ40" s="243"/>
    </row>
    <row r="41" spans="2:36" ht="25.5" x14ac:dyDescent="0.25">
      <c r="B41" s="401"/>
      <c r="C41" s="283"/>
      <c r="D41" s="283"/>
      <c r="E41" s="283"/>
      <c r="F41" s="297"/>
      <c r="G41" s="261"/>
      <c r="H41" s="297"/>
      <c r="I41" s="402"/>
      <c r="J41" s="403" t="s">
        <v>443</v>
      </c>
      <c r="K41" s="403" t="s">
        <v>444</v>
      </c>
      <c r="L41" s="403" t="s">
        <v>445</v>
      </c>
      <c r="M41" s="61">
        <v>117600</v>
      </c>
      <c r="N41" s="261"/>
      <c r="O41" s="404"/>
      <c r="P41" s="349"/>
      <c r="Q41" s="349"/>
      <c r="R41" s="349"/>
      <c r="S41" s="349"/>
      <c r="T41" s="297"/>
      <c r="U41" s="292"/>
      <c r="V41" s="292"/>
      <c r="W41" s="297"/>
      <c r="X41" s="297"/>
      <c r="Y41" s="297"/>
      <c r="Z41" s="297"/>
      <c r="AA41" s="297"/>
      <c r="AB41" s="292"/>
      <c r="AC41" s="297"/>
      <c r="AD41" s="297"/>
      <c r="AE41" s="292"/>
      <c r="AF41" s="236"/>
      <c r="AG41" s="236"/>
      <c r="AH41" s="247"/>
      <c r="AI41" s="247"/>
      <c r="AJ41" s="243"/>
    </row>
    <row r="42" spans="2:36" ht="25.5" x14ac:dyDescent="0.25">
      <c r="B42" s="401"/>
      <c r="C42" s="283"/>
      <c r="D42" s="283"/>
      <c r="E42" s="283"/>
      <c r="F42" s="311"/>
      <c r="G42" s="261"/>
      <c r="H42" s="297"/>
      <c r="I42" s="402"/>
      <c r="J42" s="403" t="s">
        <v>446</v>
      </c>
      <c r="K42" s="405" t="s">
        <v>447</v>
      </c>
      <c r="L42" s="405" t="s">
        <v>448</v>
      </c>
      <c r="M42" s="61">
        <v>1</v>
      </c>
      <c r="N42" s="261"/>
      <c r="O42" s="404"/>
      <c r="P42" s="349"/>
      <c r="Q42" s="349"/>
      <c r="R42" s="349"/>
      <c r="S42" s="349"/>
      <c r="T42" s="297"/>
      <c r="U42" s="309"/>
      <c r="V42" s="309"/>
      <c r="W42" s="311"/>
      <c r="X42" s="311"/>
      <c r="Y42" s="311"/>
      <c r="Z42" s="311"/>
      <c r="AA42" s="311"/>
      <c r="AB42" s="309"/>
      <c r="AC42" s="311"/>
      <c r="AD42" s="311"/>
      <c r="AE42" s="309"/>
      <c r="AF42" s="240"/>
      <c r="AG42" s="240"/>
      <c r="AH42" s="247"/>
      <c r="AI42" s="247"/>
      <c r="AJ42" s="243"/>
    </row>
    <row r="43" spans="2:36" ht="38.25" x14ac:dyDescent="0.25">
      <c r="B43" s="401"/>
      <c r="C43" s="283"/>
      <c r="D43" s="283"/>
      <c r="E43" s="283"/>
      <c r="F43" s="307" t="s">
        <v>474</v>
      </c>
      <c r="G43" s="261"/>
      <c r="H43" s="297"/>
      <c r="I43" s="402"/>
      <c r="J43" s="403" t="s">
        <v>440</v>
      </c>
      <c r="K43" s="403" t="s">
        <v>441</v>
      </c>
      <c r="L43" s="403" t="s">
        <v>397</v>
      </c>
      <c r="M43" s="61">
        <v>5.6639999999999997</v>
      </c>
      <c r="N43" s="261"/>
      <c r="O43" s="406" t="s">
        <v>112</v>
      </c>
      <c r="P43" s="349"/>
      <c r="Q43" s="349"/>
      <c r="R43" s="349"/>
      <c r="S43" s="349"/>
      <c r="T43" s="297"/>
      <c r="U43" s="308">
        <v>381237</v>
      </c>
      <c r="V43" s="308">
        <f>+U43</f>
        <v>381237</v>
      </c>
      <c r="W43" s="307" t="s">
        <v>103</v>
      </c>
      <c r="X43" s="307" t="s">
        <v>103</v>
      </c>
      <c r="Y43" s="307" t="s">
        <v>103</v>
      </c>
      <c r="Z43" s="307" t="s">
        <v>103</v>
      </c>
      <c r="AA43" s="307" t="s">
        <v>103</v>
      </c>
      <c r="AB43" s="308">
        <v>67278</v>
      </c>
      <c r="AC43" s="307" t="s">
        <v>104</v>
      </c>
      <c r="AD43" s="307"/>
      <c r="AE43" s="308">
        <f>U43</f>
        <v>381237</v>
      </c>
      <c r="AF43" s="241"/>
      <c r="AG43" s="241"/>
      <c r="AH43" s="247"/>
      <c r="AI43" s="247"/>
      <c r="AJ43" s="243"/>
    </row>
    <row r="44" spans="2:36" ht="25.5" x14ac:dyDescent="0.25">
      <c r="B44" s="401"/>
      <c r="C44" s="283"/>
      <c r="D44" s="283"/>
      <c r="E44" s="283"/>
      <c r="F44" s="297"/>
      <c r="G44" s="261"/>
      <c r="H44" s="297"/>
      <c r="I44" s="402"/>
      <c r="J44" s="403" t="s">
        <v>443</v>
      </c>
      <c r="K44" s="403" t="s">
        <v>444</v>
      </c>
      <c r="L44" s="403" t="s">
        <v>445</v>
      </c>
      <c r="M44" s="61">
        <v>56640</v>
      </c>
      <c r="N44" s="261"/>
      <c r="O44" s="404"/>
      <c r="P44" s="349"/>
      <c r="Q44" s="349"/>
      <c r="R44" s="349"/>
      <c r="S44" s="349"/>
      <c r="T44" s="297"/>
      <c r="U44" s="292"/>
      <c r="V44" s="292"/>
      <c r="W44" s="297"/>
      <c r="X44" s="297"/>
      <c r="Y44" s="297"/>
      <c r="Z44" s="297"/>
      <c r="AA44" s="297"/>
      <c r="AB44" s="292"/>
      <c r="AC44" s="297"/>
      <c r="AD44" s="297"/>
      <c r="AE44" s="292"/>
      <c r="AF44" s="236"/>
      <c r="AG44" s="236"/>
      <c r="AH44" s="247"/>
      <c r="AI44" s="247"/>
      <c r="AJ44" s="243"/>
    </row>
    <row r="45" spans="2:36" ht="25.5" x14ac:dyDescent="0.25">
      <c r="B45" s="401"/>
      <c r="C45" s="283"/>
      <c r="D45" s="283"/>
      <c r="E45" s="283"/>
      <c r="F45" s="311"/>
      <c r="G45" s="261"/>
      <c r="H45" s="297"/>
      <c r="I45" s="402"/>
      <c r="J45" s="403" t="s">
        <v>446</v>
      </c>
      <c r="K45" s="405" t="s">
        <v>447</v>
      </c>
      <c r="L45" s="405" t="s">
        <v>448</v>
      </c>
      <c r="M45" s="61">
        <v>1</v>
      </c>
      <c r="N45" s="261"/>
      <c r="O45" s="404"/>
      <c r="P45" s="349"/>
      <c r="Q45" s="349"/>
      <c r="R45" s="349"/>
      <c r="S45" s="349"/>
      <c r="T45" s="297"/>
      <c r="U45" s="309"/>
      <c r="V45" s="309"/>
      <c r="W45" s="311"/>
      <c r="X45" s="311"/>
      <c r="Y45" s="311"/>
      <c r="Z45" s="311"/>
      <c r="AA45" s="311"/>
      <c r="AB45" s="309"/>
      <c r="AC45" s="311"/>
      <c r="AD45" s="311"/>
      <c r="AE45" s="309"/>
      <c r="AF45" s="240"/>
      <c r="AG45" s="240"/>
      <c r="AH45" s="247"/>
      <c r="AI45" s="247"/>
      <c r="AJ45" s="243"/>
    </row>
    <row r="46" spans="2:36" ht="38.25" x14ac:dyDescent="0.25">
      <c r="B46" s="401"/>
      <c r="C46" s="283"/>
      <c r="D46" s="283"/>
      <c r="E46" s="283"/>
      <c r="F46" s="307" t="s">
        <v>475</v>
      </c>
      <c r="G46" s="261"/>
      <c r="H46" s="297"/>
      <c r="I46" s="402"/>
      <c r="J46" s="403" t="s">
        <v>440</v>
      </c>
      <c r="K46" s="403" t="s">
        <v>441</v>
      </c>
      <c r="L46" s="403" t="s">
        <v>397</v>
      </c>
      <c r="M46" s="61">
        <v>28.9</v>
      </c>
      <c r="N46" s="261"/>
      <c r="O46" s="406" t="s">
        <v>112</v>
      </c>
      <c r="P46" s="349"/>
      <c r="Q46" s="349"/>
      <c r="R46" s="349"/>
      <c r="S46" s="349"/>
      <c r="T46" s="297"/>
      <c r="U46" s="308">
        <v>283050</v>
      </c>
      <c r="V46" s="308">
        <f>+U46</f>
        <v>283050</v>
      </c>
      <c r="W46" s="307" t="s">
        <v>103</v>
      </c>
      <c r="X46" s="307" t="s">
        <v>103</v>
      </c>
      <c r="Y46" s="307" t="s">
        <v>103</v>
      </c>
      <c r="Z46" s="307" t="s">
        <v>103</v>
      </c>
      <c r="AA46" s="307" t="s">
        <v>103</v>
      </c>
      <c r="AB46" s="308">
        <v>49950</v>
      </c>
      <c r="AC46" s="307" t="s">
        <v>104</v>
      </c>
      <c r="AD46" s="307"/>
      <c r="AE46" s="308">
        <f>U46</f>
        <v>283050</v>
      </c>
      <c r="AF46" s="241"/>
      <c r="AG46" s="241"/>
      <c r="AH46" s="247"/>
      <c r="AI46" s="247"/>
      <c r="AJ46" s="243"/>
    </row>
    <row r="47" spans="2:36" ht="25.5" x14ac:dyDescent="0.25">
      <c r="B47" s="401"/>
      <c r="C47" s="283"/>
      <c r="D47" s="283"/>
      <c r="E47" s="283"/>
      <c r="F47" s="297"/>
      <c r="G47" s="261"/>
      <c r="H47" s="297"/>
      <c r="I47" s="402"/>
      <c r="J47" s="403" t="s">
        <v>443</v>
      </c>
      <c r="K47" s="403" t="s">
        <v>444</v>
      </c>
      <c r="L47" s="403" t="s">
        <v>445</v>
      </c>
      <c r="M47" s="61">
        <v>289000</v>
      </c>
      <c r="N47" s="261"/>
      <c r="O47" s="404"/>
      <c r="P47" s="349"/>
      <c r="Q47" s="349"/>
      <c r="R47" s="349"/>
      <c r="S47" s="349"/>
      <c r="T47" s="297"/>
      <c r="U47" s="292"/>
      <c r="V47" s="292"/>
      <c r="W47" s="297"/>
      <c r="X47" s="297"/>
      <c r="Y47" s="297"/>
      <c r="Z47" s="297"/>
      <c r="AA47" s="297"/>
      <c r="AB47" s="292"/>
      <c r="AC47" s="297"/>
      <c r="AD47" s="297"/>
      <c r="AE47" s="292"/>
      <c r="AF47" s="236"/>
      <c r="AG47" s="236"/>
      <c r="AH47" s="247"/>
      <c r="AI47" s="247"/>
      <c r="AJ47" s="243"/>
    </row>
    <row r="48" spans="2:36" ht="25.5" x14ac:dyDescent="0.25">
      <c r="B48" s="401"/>
      <c r="C48" s="283"/>
      <c r="D48" s="283"/>
      <c r="E48" s="283"/>
      <c r="F48" s="311"/>
      <c r="G48" s="261"/>
      <c r="H48" s="297"/>
      <c r="I48" s="402"/>
      <c r="J48" s="403" t="s">
        <v>446</v>
      </c>
      <c r="K48" s="405" t="s">
        <v>447</v>
      </c>
      <c r="L48" s="405" t="s">
        <v>448</v>
      </c>
      <c r="M48" s="61">
        <v>1</v>
      </c>
      <c r="N48" s="261"/>
      <c r="O48" s="404"/>
      <c r="P48" s="349"/>
      <c r="Q48" s="349"/>
      <c r="R48" s="349"/>
      <c r="S48" s="349"/>
      <c r="T48" s="297"/>
      <c r="U48" s="309"/>
      <c r="V48" s="309"/>
      <c r="W48" s="311"/>
      <c r="X48" s="311"/>
      <c r="Y48" s="311"/>
      <c r="Z48" s="311"/>
      <c r="AA48" s="311"/>
      <c r="AB48" s="309"/>
      <c r="AC48" s="311"/>
      <c r="AD48" s="311"/>
      <c r="AE48" s="309"/>
      <c r="AF48" s="240"/>
      <c r="AG48" s="240"/>
      <c r="AH48" s="247"/>
      <c r="AI48" s="247"/>
      <c r="AJ48" s="243"/>
    </row>
    <row r="49" spans="2:36" ht="38.25" x14ac:dyDescent="0.25">
      <c r="B49" s="401"/>
      <c r="C49" s="283"/>
      <c r="D49" s="283"/>
      <c r="E49" s="283"/>
      <c r="F49" s="307" t="s">
        <v>476</v>
      </c>
      <c r="G49" s="261"/>
      <c r="H49" s="297"/>
      <c r="I49" s="402"/>
      <c r="J49" s="403" t="s">
        <v>440</v>
      </c>
      <c r="K49" s="403" t="s">
        <v>441</v>
      </c>
      <c r="L49" s="403" t="s">
        <v>397</v>
      </c>
      <c r="M49" s="61">
        <v>93.4</v>
      </c>
      <c r="N49" s="261"/>
      <c r="O49" s="406" t="s">
        <v>112</v>
      </c>
      <c r="P49" s="349"/>
      <c r="Q49" s="349"/>
      <c r="R49" s="349"/>
      <c r="S49" s="349"/>
      <c r="T49" s="297"/>
      <c r="U49" s="308">
        <v>319818</v>
      </c>
      <c r="V49" s="308">
        <f>+U49</f>
        <v>319818</v>
      </c>
      <c r="W49" s="307" t="s">
        <v>103</v>
      </c>
      <c r="X49" s="307" t="s">
        <v>103</v>
      </c>
      <c r="Y49" s="307" t="s">
        <v>103</v>
      </c>
      <c r="Z49" s="307" t="s">
        <v>103</v>
      </c>
      <c r="AA49" s="307" t="s">
        <v>103</v>
      </c>
      <c r="AB49" s="308">
        <v>56439</v>
      </c>
      <c r="AC49" s="307" t="s">
        <v>104</v>
      </c>
      <c r="AD49" s="307"/>
      <c r="AE49" s="308">
        <f>U49</f>
        <v>319818</v>
      </c>
      <c r="AF49" s="241"/>
      <c r="AG49" s="241"/>
      <c r="AH49" s="247"/>
      <c r="AI49" s="247"/>
      <c r="AJ49" s="243"/>
    </row>
    <row r="50" spans="2:36" ht="25.5" x14ac:dyDescent="0.25">
      <c r="B50" s="401"/>
      <c r="C50" s="283"/>
      <c r="D50" s="283"/>
      <c r="E50" s="283"/>
      <c r="F50" s="297"/>
      <c r="G50" s="261"/>
      <c r="H50" s="297"/>
      <c r="I50" s="402"/>
      <c r="J50" s="403" t="s">
        <v>443</v>
      </c>
      <c r="K50" s="403" t="s">
        <v>444</v>
      </c>
      <c r="L50" s="403" t="s">
        <v>445</v>
      </c>
      <c r="M50" s="61">
        <v>934000</v>
      </c>
      <c r="N50" s="261"/>
      <c r="O50" s="404"/>
      <c r="P50" s="349"/>
      <c r="Q50" s="349"/>
      <c r="R50" s="349"/>
      <c r="S50" s="349"/>
      <c r="T50" s="297"/>
      <c r="U50" s="292"/>
      <c r="V50" s="292"/>
      <c r="W50" s="297"/>
      <c r="X50" s="297"/>
      <c r="Y50" s="297"/>
      <c r="Z50" s="297"/>
      <c r="AA50" s="297"/>
      <c r="AB50" s="292"/>
      <c r="AC50" s="297"/>
      <c r="AD50" s="297"/>
      <c r="AE50" s="292"/>
      <c r="AF50" s="236"/>
      <c r="AG50" s="236"/>
      <c r="AH50" s="247"/>
      <c r="AI50" s="247"/>
      <c r="AJ50" s="243"/>
    </row>
    <row r="51" spans="2:36" ht="25.5" x14ac:dyDescent="0.25">
      <c r="B51" s="401"/>
      <c r="C51" s="283"/>
      <c r="D51" s="283"/>
      <c r="E51" s="283"/>
      <c r="F51" s="311"/>
      <c r="G51" s="261"/>
      <c r="H51" s="297"/>
      <c r="I51" s="402"/>
      <c r="J51" s="403" t="s">
        <v>446</v>
      </c>
      <c r="K51" s="405" t="s">
        <v>447</v>
      </c>
      <c r="L51" s="405" t="s">
        <v>448</v>
      </c>
      <c r="M51" s="61">
        <v>1</v>
      </c>
      <c r="N51" s="261"/>
      <c r="O51" s="404"/>
      <c r="P51" s="349"/>
      <c r="Q51" s="349"/>
      <c r="R51" s="349"/>
      <c r="S51" s="349"/>
      <c r="T51" s="297"/>
      <c r="U51" s="309"/>
      <c r="V51" s="309"/>
      <c r="W51" s="311"/>
      <c r="X51" s="311"/>
      <c r="Y51" s="311"/>
      <c r="Z51" s="311"/>
      <c r="AA51" s="311"/>
      <c r="AB51" s="309"/>
      <c r="AC51" s="311"/>
      <c r="AD51" s="311"/>
      <c r="AE51" s="309"/>
      <c r="AF51" s="240"/>
      <c r="AG51" s="240"/>
      <c r="AH51" s="247"/>
      <c r="AI51" s="247"/>
      <c r="AJ51" s="243"/>
    </row>
    <row r="52" spans="2:36" ht="38.25" x14ac:dyDescent="0.25">
      <c r="B52" s="401"/>
      <c r="C52" s="283"/>
      <c r="D52" s="283"/>
      <c r="E52" s="283"/>
      <c r="F52" s="307" t="s">
        <v>477</v>
      </c>
      <c r="G52" s="261"/>
      <c r="H52" s="297"/>
      <c r="I52" s="402"/>
      <c r="J52" s="403" t="s">
        <v>440</v>
      </c>
      <c r="K52" s="403" t="s">
        <v>441</v>
      </c>
      <c r="L52" s="403" t="s">
        <v>397</v>
      </c>
      <c r="M52" s="61">
        <v>58.179499999999997</v>
      </c>
      <c r="N52" s="261"/>
      <c r="O52" s="406" t="s">
        <v>98</v>
      </c>
      <c r="P52" s="349"/>
      <c r="Q52" s="349"/>
      <c r="R52" s="349"/>
      <c r="S52" s="349"/>
      <c r="T52" s="297"/>
      <c r="U52" s="308">
        <v>449285</v>
      </c>
      <c r="V52" s="308">
        <f>+U52</f>
        <v>449285</v>
      </c>
      <c r="W52" s="307" t="s">
        <v>103</v>
      </c>
      <c r="X52" s="307" t="s">
        <v>103</v>
      </c>
      <c r="Y52" s="307" t="s">
        <v>103</v>
      </c>
      <c r="Z52" s="307" t="s">
        <v>103</v>
      </c>
      <c r="AA52" s="307" t="s">
        <v>103</v>
      </c>
      <c r="AB52" s="308">
        <v>79286</v>
      </c>
      <c r="AC52" s="307" t="s">
        <v>104</v>
      </c>
      <c r="AD52" s="307"/>
      <c r="AE52" s="308">
        <f>U52</f>
        <v>449285</v>
      </c>
      <c r="AF52" s="241"/>
      <c r="AG52" s="241"/>
      <c r="AH52" s="247"/>
      <c r="AI52" s="247"/>
      <c r="AJ52" s="243"/>
    </row>
    <row r="53" spans="2:36" ht="25.5" x14ac:dyDescent="0.25">
      <c r="B53" s="401"/>
      <c r="C53" s="283"/>
      <c r="D53" s="283"/>
      <c r="E53" s="283"/>
      <c r="F53" s="297"/>
      <c r="G53" s="261"/>
      <c r="H53" s="297"/>
      <c r="I53" s="402"/>
      <c r="J53" s="403" t="s">
        <v>443</v>
      </c>
      <c r="K53" s="403" t="s">
        <v>444</v>
      </c>
      <c r="L53" s="403" t="s">
        <v>445</v>
      </c>
      <c r="M53" s="61">
        <v>0.85199999999999998</v>
      </c>
      <c r="N53" s="261"/>
      <c r="O53" s="404"/>
      <c r="P53" s="349"/>
      <c r="Q53" s="349"/>
      <c r="R53" s="349"/>
      <c r="S53" s="349"/>
      <c r="T53" s="297"/>
      <c r="U53" s="292"/>
      <c r="V53" s="292"/>
      <c r="W53" s="297"/>
      <c r="X53" s="297"/>
      <c r="Y53" s="297"/>
      <c r="Z53" s="297"/>
      <c r="AA53" s="297"/>
      <c r="AB53" s="292"/>
      <c r="AC53" s="297"/>
      <c r="AD53" s="297"/>
      <c r="AE53" s="292"/>
      <c r="AF53" s="236"/>
      <c r="AG53" s="236"/>
      <c r="AH53" s="247"/>
      <c r="AI53" s="247"/>
      <c r="AJ53" s="243"/>
    </row>
    <row r="54" spans="2:36" ht="26.25" thickBot="1" x14ac:dyDescent="0.3">
      <c r="B54" s="407"/>
      <c r="C54" s="408"/>
      <c r="D54" s="408"/>
      <c r="E54" s="408"/>
      <c r="F54" s="276"/>
      <c r="G54" s="262"/>
      <c r="H54" s="276"/>
      <c r="I54" s="409"/>
      <c r="J54" s="410" t="s">
        <v>446</v>
      </c>
      <c r="K54" s="410" t="s">
        <v>447</v>
      </c>
      <c r="L54" s="410" t="s">
        <v>448</v>
      </c>
      <c r="M54" s="65">
        <v>1</v>
      </c>
      <c r="N54" s="262"/>
      <c r="O54" s="412"/>
      <c r="P54" s="352"/>
      <c r="Q54" s="352"/>
      <c r="R54" s="352"/>
      <c r="S54" s="352"/>
      <c r="T54" s="276"/>
      <c r="U54" s="293"/>
      <c r="V54" s="293"/>
      <c r="W54" s="276"/>
      <c r="X54" s="276"/>
      <c r="Y54" s="276"/>
      <c r="Z54" s="276"/>
      <c r="AA54" s="276"/>
      <c r="AB54" s="293"/>
      <c r="AC54" s="276"/>
      <c r="AD54" s="276"/>
      <c r="AE54" s="293"/>
      <c r="AF54" s="237"/>
      <c r="AG54" s="237"/>
      <c r="AH54" s="248"/>
      <c r="AI54" s="248"/>
      <c r="AJ54" s="244"/>
    </row>
    <row r="55" spans="2:36" ht="38.25" x14ac:dyDescent="0.25">
      <c r="B55" s="396" t="s">
        <v>478</v>
      </c>
      <c r="C55" s="397" t="s">
        <v>479</v>
      </c>
      <c r="D55" s="397" t="s">
        <v>435</v>
      </c>
      <c r="E55" s="397" t="s">
        <v>436</v>
      </c>
      <c r="F55" s="275" t="s">
        <v>480</v>
      </c>
      <c r="G55" s="275" t="s">
        <v>438</v>
      </c>
      <c r="H55" s="398" t="s">
        <v>93</v>
      </c>
      <c r="I55" s="398" t="s">
        <v>439</v>
      </c>
      <c r="J55" s="399" t="s">
        <v>440</v>
      </c>
      <c r="K55" s="399" t="s">
        <v>441</v>
      </c>
      <c r="L55" s="399" t="s">
        <v>397</v>
      </c>
      <c r="M55" s="58">
        <v>24.826899999999998</v>
      </c>
      <c r="N55" s="260" t="s">
        <v>97</v>
      </c>
      <c r="O55" s="400" t="s">
        <v>98</v>
      </c>
      <c r="P55" s="348" t="s">
        <v>442</v>
      </c>
      <c r="Q55" s="348" t="s">
        <v>100</v>
      </c>
      <c r="R55" s="348" t="s">
        <v>101</v>
      </c>
      <c r="S55" s="348" t="s">
        <v>102</v>
      </c>
      <c r="T55" s="291">
        <f>+U55+U60+U63+U66+U69</f>
        <v>4770670</v>
      </c>
      <c r="U55" s="291">
        <v>2795700</v>
      </c>
      <c r="V55" s="291">
        <f>+U55</f>
        <v>2795700</v>
      </c>
      <c r="W55" s="275" t="s">
        <v>103</v>
      </c>
      <c r="X55" s="275" t="s">
        <v>103</v>
      </c>
      <c r="Y55" s="275" t="s">
        <v>103</v>
      </c>
      <c r="Z55" s="275" t="s">
        <v>103</v>
      </c>
      <c r="AA55" s="275" t="s">
        <v>103</v>
      </c>
      <c r="AB55" s="291">
        <v>493359</v>
      </c>
      <c r="AC55" s="275" t="s">
        <v>104</v>
      </c>
      <c r="AD55" s="275"/>
      <c r="AE55" s="291">
        <f>U55</f>
        <v>2795700</v>
      </c>
      <c r="AF55" s="235"/>
      <c r="AG55" s="235"/>
      <c r="AH55" s="249" t="s">
        <v>481</v>
      </c>
      <c r="AI55" s="249" t="s">
        <v>482</v>
      </c>
      <c r="AJ55" s="242" t="s">
        <v>439</v>
      </c>
    </row>
    <row r="56" spans="2:36" ht="25.5" x14ac:dyDescent="0.25">
      <c r="B56" s="401"/>
      <c r="C56" s="283"/>
      <c r="D56" s="283"/>
      <c r="E56" s="283"/>
      <c r="F56" s="297"/>
      <c r="G56" s="297"/>
      <c r="H56" s="402"/>
      <c r="I56" s="402"/>
      <c r="J56" s="403" t="s">
        <v>443</v>
      </c>
      <c r="K56" s="403" t="s">
        <v>444</v>
      </c>
      <c r="L56" s="403" t="s">
        <v>445</v>
      </c>
      <c r="M56" s="61">
        <v>248269</v>
      </c>
      <c r="N56" s="261"/>
      <c r="O56" s="404"/>
      <c r="P56" s="349"/>
      <c r="Q56" s="349"/>
      <c r="R56" s="349"/>
      <c r="S56" s="349"/>
      <c r="T56" s="292"/>
      <c r="U56" s="292"/>
      <c r="V56" s="292"/>
      <c r="W56" s="297"/>
      <c r="X56" s="297"/>
      <c r="Y56" s="297"/>
      <c r="Z56" s="297"/>
      <c r="AA56" s="297"/>
      <c r="AB56" s="292"/>
      <c r="AC56" s="297"/>
      <c r="AD56" s="297"/>
      <c r="AE56" s="292"/>
      <c r="AF56" s="236"/>
      <c r="AG56" s="236"/>
      <c r="AH56" s="247"/>
      <c r="AI56" s="247"/>
      <c r="AJ56" s="243"/>
    </row>
    <row r="57" spans="2:36" ht="25.5" x14ac:dyDescent="0.25">
      <c r="B57" s="401"/>
      <c r="C57" s="283"/>
      <c r="D57" s="283"/>
      <c r="E57" s="283"/>
      <c r="F57" s="297"/>
      <c r="G57" s="297"/>
      <c r="H57" s="402"/>
      <c r="I57" s="402"/>
      <c r="J57" s="403" t="s">
        <v>454</v>
      </c>
      <c r="K57" s="403" t="s">
        <v>455</v>
      </c>
      <c r="L57" s="403" t="s">
        <v>169</v>
      </c>
      <c r="M57" s="61">
        <v>2300</v>
      </c>
      <c r="N57" s="261"/>
      <c r="O57" s="404"/>
      <c r="P57" s="349"/>
      <c r="Q57" s="349"/>
      <c r="R57" s="349"/>
      <c r="S57" s="349"/>
      <c r="T57" s="292"/>
      <c r="U57" s="292"/>
      <c r="V57" s="292"/>
      <c r="W57" s="297"/>
      <c r="X57" s="297"/>
      <c r="Y57" s="297"/>
      <c r="Z57" s="297"/>
      <c r="AA57" s="297"/>
      <c r="AB57" s="292"/>
      <c r="AC57" s="297"/>
      <c r="AD57" s="297"/>
      <c r="AE57" s="292"/>
      <c r="AF57" s="236"/>
      <c r="AG57" s="236"/>
      <c r="AH57" s="247"/>
      <c r="AI57" s="247"/>
      <c r="AJ57" s="243"/>
    </row>
    <row r="58" spans="2:36" ht="25.5" x14ac:dyDescent="0.25">
      <c r="B58" s="401"/>
      <c r="C58" s="283"/>
      <c r="D58" s="283"/>
      <c r="E58" s="283"/>
      <c r="F58" s="297"/>
      <c r="G58" s="297"/>
      <c r="H58" s="402"/>
      <c r="I58" s="402"/>
      <c r="J58" s="403" t="s">
        <v>456</v>
      </c>
      <c r="K58" s="403" t="s">
        <v>457</v>
      </c>
      <c r="L58" s="403" t="s">
        <v>236</v>
      </c>
      <c r="M58" s="61">
        <v>3.15</v>
      </c>
      <c r="N58" s="261"/>
      <c r="O58" s="404"/>
      <c r="P58" s="349"/>
      <c r="Q58" s="349"/>
      <c r="R58" s="349"/>
      <c r="S58" s="349"/>
      <c r="T58" s="297"/>
      <c r="U58" s="292"/>
      <c r="V58" s="292"/>
      <c r="W58" s="297"/>
      <c r="X58" s="297"/>
      <c r="Y58" s="297"/>
      <c r="Z58" s="297"/>
      <c r="AA58" s="297"/>
      <c r="AB58" s="292"/>
      <c r="AC58" s="297"/>
      <c r="AD58" s="297"/>
      <c r="AE58" s="292"/>
      <c r="AF58" s="236"/>
      <c r="AG58" s="236"/>
      <c r="AH58" s="247"/>
      <c r="AI58" s="247"/>
      <c r="AJ58" s="243"/>
    </row>
    <row r="59" spans="2:36" ht="25.5" x14ac:dyDescent="0.25">
      <c r="B59" s="401"/>
      <c r="C59" s="283"/>
      <c r="D59" s="283"/>
      <c r="E59" s="283"/>
      <c r="F59" s="311"/>
      <c r="G59" s="297"/>
      <c r="H59" s="402"/>
      <c r="I59" s="402"/>
      <c r="J59" s="403" t="s">
        <v>446</v>
      </c>
      <c r="K59" s="405" t="s">
        <v>447</v>
      </c>
      <c r="L59" s="405" t="s">
        <v>448</v>
      </c>
      <c r="M59" s="61">
        <v>1</v>
      </c>
      <c r="N59" s="261"/>
      <c r="O59" s="404"/>
      <c r="P59" s="349"/>
      <c r="Q59" s="349"/>
      <c r="R59" s="349"/>
      <c r="S59" s="349"/>
      <c r="T59" s="297"/>
      <c r="U59" s="309"/>
      <c r="V59" s="309"/>
      <c r="W59" s="311"/>
      <c r="X59" s="311"/>
      <c r="Y59" s="311"/>
      <c r="Z59" s="311"/>
      <c r="AA59" s="311"/>
      <c r="AB59" s="309"/>
      <c r="AC59" s="311"/>
      <c r="AD59" s="311"/>
      <c r="AE59" s="309"/>
      <c r="AF59" s="240"/>
      <c r="AG59" s="240"/>
      <c r="AH59" s="247"/>
      <c r="AI59" s="247"/>
      <c r="AJ59" s="243"/>
    </row>
    <row r="60" spans="2:36" ht="38.25" x14ac:dyDescent="0.25">
      <c r="B60" s="401"/>
      <c r="C60" s="283"/>
      <c r="D60" s="283"/>
      <c r="E60" s="283"/>
      <c r="F60" s="307" t="s">
        <v>483</v>
      </c>
      <c r="G60" s="297"/>
      <c r="H60" s="402"/>
      <c r="I60" s="402"/>
      <c r="J60" s="403" t="s">
        <v>440</v>
      </c>
      <c r="K60" s="403" t="s">
        <v>441</v>
      </c>
      <c r="L60" s="403" t="s">
        <v>397</v>
      </c>
      <c r="M60" s="61">
        <v>3.1960000000000002</v>
      </c>
      <c r="N60" s="261"/>
      <c r="O60" s="406" t="s">
        <v>98</v>
      </c>
      <c r="P60" s="349"/>
      <c r="Q60" s="349"/>
      <c r="R60" s="349"/>
      <c r="S60" s="349"/>
      <c r="T60" s="297"/>
      <c r="U60" s="308">
        <v>364285</v>
      </c>
      <c r="V60" s="308">
        <f>+U60</f>
        <v>364285</v>
      </c>
      <c r="W60" s="307" t="s">
        <v>103</v>
      </c>
      <c r="X60" s="307" t="s">
        <v>103</v>
      </c>
      <c r="Y60" s="307" t="s">
        <v>103</v>
      </c>
      <c r="Z60" s="307" t="s">
        <v>103</v>
      </c>
      <c r="AA60" s="307" t="s">
        <v>103</v>
      </c>
      <c r="AB60" s="308">
        <v>64286</v>
      </c>
      <c r="AC60" s="307" t="s">
        <v>104</v>
      </c>
      <c r="AD60" s="307"/>
      <c r="AE60" s="308">
        <f>U60</f>
        <v>364285</v>
      </c>
      <c r="AF60" s="241"/>
      <c r="AG60" s="241"/>
      <c r="AH60" s="247"/>
      <c r="AI60" s="247"/>
      <c r="AJ60" s="243"/>
    </row>
    <row r="61" spans="2:36" ht="25.5" x14ac:dyDescent="0.25">
      <c r="B61" s="401"/>
      <c r="C61" s="283"/>
      <c r="D61" s="283"/>
      <c r="E61" s="283"/>
      <c r="F61" s="297"/>
      <c r="G61" s="297"/>
      <c r="H61" s="402"/>
      <c r="I61" s="402"/>
      <c r="J61" s="403" t="s">
        <v>443</v>
      </c>
      <c r="K61" s="403" t="s">
        <v>444</v>
      </c>
      <c r="L61" s="403" t="s">
        <v>445</v>
      </c>
      <c r="M61" s="61">
        <v>31960</v>
      </c>
      <c r="N61" s="261"/>
      <c r="O61" s="404"/>
      <c r="P61" s="349"/>
      <c r="Q61" s="349"/>
      <c r="R61" s="349"/>
      <c r="S61" s="349"/>
      <c r="T61" s="297"/>
      <c r="U61" s="292"/>
      <c r="V61" s="292"/>
      <c r="W61" s="297"/>
      <c r="X61" s="297"/>
      <c r="Y61" s="297"/>
      <c r="Z61" s="297"/>
      <c r="AA61" s="297"/>
      <c r="AB61" s="292"/>
      <c r="AC61" s="297"/>
      <c r="AD61" s="297"/>
      <c r="AE61" s="292"/>
      <c r="AF61" s="236"/>
      <c r="AG61" s="236"/>
      <c r="AH61" s="247"/>
      <c r="AI61" s="247"/>
      <c r="AJ61" s="243"/>
    </row>
    <row r="62" spans="2:36" ht="25.5" x14ac:dyDescent="0.25">
      <c r="B62" s="401"/>
      <c r="C62" s="283"/>
      <c r="D62" s="283"/>
      <c r="E62" s="283"/>
      <c r="F62" s="311"/>
      <c r="G62" s="297"/>
      <c r="H62" s="402"/>
      <c r="I62" s="402"/>
      <c r="J62" s="403" t="s">
        <v>446</v>
      </c>
      <c r="K62" s="405" t="s">
        <v>447</v>
      </c>
      <c r="L62" s="405" t="s">
        <v>448</v>
      </c>
      <c r="M62" s="61">
        <v>1</v>
      </c>
      <c r="N62" s="261"/>
      <c r="O62" s="404"/>
      <c r="P62" s="349"/>
      <c r="Q62" s="349"/>
      <c r="R62" s="349"/>
      <c r="S62" s="349"/>
      <c r="T62" s="297"/>
      <c r="U62" s="309"/>
      <c r="V62" s="309"/>
      <c r="W62" s="311"/>
      <c r="X62" s="311"/>
      <c r="Y62" s="311"/>
      <c r="Z62" s="311"/>
      <c r="AA62" s="311"/>
      <c r="AB62" s="309"/>
      <c r="AC62" s="311"/>
      <c r="AD62" s="311"/>
      <c r="AE62" s="309"/>
      <c r="AF62" s="240"/>
      <c r="AG62" s="240"/>
      <c r="AH62" s="247"/>
      <c r="AI62" s="247"/>
      <c r="AJ62" s="243"/>
    </row>
    <row r="63" spans="2:36" ht="38.25" x14ac:dyDescent="0.25">
      <c r="B63" s="401"/>
      <c r="C63" s="283"/>
      <c r="D63" s="283"/>
      <c r="E63" s="283"/>
      <c r="F63" s="307" t="s">
        <v>484</v>
      </c>
      <c r="G63" s="297"/>
      <c r="H63" s="402"/>
      <c r="I63" s="402"/>
      <c r="J63" s="403" t="s">
        <v>440</v>
      </c>
      <c r="K63" s="403" t="s">
        <v>441</v>
      </c>
      <c r="L63" s="403" t="s">
        <v>397</v>
      </c>
      <c r="M63" s="61">
        <v>7.17</v>
      </c>
      <c r="N63" s="261"/>
      <c r="O63" s="406" t="s">
        <v>112</v>
      </c>
      <c r="P63" s="349"/>
      <c r="Q63" s="349"/>
      <c r="R63" s="349"/>
      <c r="S63" s="349"/>
      <c r="T63" s="297"/>
      <c r="U63" s="308">
        <v>523900</v>
      </c>
      <c r="V63" s="308">
        <f>+U63</f>
        <v>523900</v>
      </c>
      <c r="W63" s="307" t="s">
        <v>103</v>
      </c>
      <c r="X63" s="307" t="s">
        <v>103</v>
      </c>
      <c r="Y63" s="307" t="s">
        <v>103</v>
      </c>
      <c r="Z63" s="307" t="s">
        <v>103</v>
      </c>
      <c r="AA63" s="307" t="s">
        <v>103</v>
      </c>
      <c r="AB63" s="308">
        <v>92453</v>
      </c>
      <c r="AC63" s="307" t="s">
        <v>104</v>
      </c>
      <c r="AD63" s="307"/>
      <c r="AE63" s="308">
        <f>U63</f>
        <v>523900</v>
      </c>
      <c r="AF63" s="241"/>
      <c r="AG63" s="241"/>
      <c r="AH63" s="247"/>
      <c r="AI63" s="247"/>
      <c r="AJ63" s="243"/>
    </row>
    <row r="64" spans="2:36" ht="25.5" x14ac:dyDescent="0.25">
      <c r="B64" s="401"/>
      <c r="C64" s="283"/>
      <c r="D64" s="283"/>
      <c r="E64" s="283"/>
      <c r="F64" s="297"/>
      <c r="G64" s="297"/>
      <c r="H64" s="402"/>
      <c r="I64" s="402"/>
      <c r="J64" s="403" t="s">
        <v>443</v>
      </c>
      <c r="K64" s="403" t="s">
        <v>444</v>
      </c>
      <c r="L64" s="403" t="s">
        <v>445</v>
      </c>
      <c r="M64" s="61">
        <v>71710</v>
      </c>
      <c r="N64" s="261"/>
      <c r="O64" s="404"/>
      <c r="P64" s="349"/>
      <c r="Q64" s="349"/>
      <c r="R64" s="349"/>
      <c r="S64" s="349"/>
      <c r="T64" s="297"/>
      <c r="U64" s="292"/>
      <c r="V64" s="292"/>
      <c r="W64" s="297"/>
      <c r="X64" s="297"/>
      <c r="Y64" s="297"/>
      <c r="Z64" s="297"/>
      <c r="AA64" s="297"/>
      <c r="AB64" s="292"/>
      <c r="AC64" s="297"/>
      <c r="AD64" s="297"/>
      <c r="AE64" s="292"/>
      <c r="AF64" s="236"/>
      <c r="AG64" s="236"/>
      <c r="AH64" s="247"/>
      <c r="AI64" s="247"/>
      <c r="AJ64" s="243"/>
    </row>
    <row r="65" spans="2:36" ht="25.5" x14ac:dyDescent="0.25">
      <c r="B65" s="401"/>
      <c r="C65" s="283"/>
      <c r="D65" s="283"/>
      <c r="E65" s="283"/>
      <c r="F65" s="311"/>
      <c r="G65" s="297"/>
      <c r="H65" s="402"/>
      <c r="I65" s="402"/>
      <c r="J65" s="403" t="s">
        <v>446</v>
      </c>
      <c r="K65" s="405" t="s">
        <v>447</v>
      </c>
      <c r="L65" s="405" t="s">
        <v>448</v>
      </c>
      <c r="M65" s="61">
        <v>1</v>
      </c>
      <c r="N65" s="261"/>
      <c r="O65" s="404"/>
      <c r="P65" s="349"/>
      <c r="Q65" s="349"/>
      <c r="R65" s="349"/>
      <c r="S65" s="349"/>
      <c r="T65" s="297"/>
      <c r="U65" s="309"/>
      <c r="V65" s="309"/>
      <c r="W65" s="311"/>
      <c r="X65" s="311"/>
      <c r="Y65" s="311"/>
      <c r="Z65" s="311"/>
      <c r="AA65" s="311"/>
      <c r="AB65" s="309"/>
      <c r="AC65" s="311"/>
      <c r="AD65" s="311"/>
      <c r="AE65" s="309"/>
      <c r="AF65" s="240"/>
      <c r="AG65" s="240"/>
      <c r="AH65" s="247"/>
      <c r="AI65" s="247"/>
      <c r="AJ65" s="243"/>
    </row>
    <row r="66" spans="2:36" ht="38.25" x14ac:dyDescent="0.25">
      <c r="B66" s="401"/>
      <c r="C66" s="283"/>
      <c r="D66" s="283"/>
      <c r="E66" s="283"/>
      <c r="F66" s="307" t="s">
        <v>485</v>
      </c>
      <c r="G66" s="297"/>
      <c r="H66" s="402"/>
      <c r="I66" s="402"/>
      <c r="J66" s="403" t="s">
        <v>440</v>
      </c>
      <c r="K66" s="403" t="s">
        <v>441</v>
      </c>
      <c r="L66" s="403" t="s">
        <v>397</v>
      </c>
      <c r="M66" s="61">
        <v>1783.6131</v>
      </c>
      <c r="N66" s="261"/>
      <c r="O66" s="406" t="s">
        <v>98</v>
      </c>
      <c r="P66" s="349"/>
      <c r="Q66" s="349"/>
      <c r="R66" s="349"/>
      <c r="S66" s="349"/>
      <c r="T66" s="297"/>
      <c r="U66" s="308">
        <v>850000</v>
      </c>
      <c r="V66" s="308">
        <f>+U66</f>
        <v>850000</v>
      </c>
      <c r="W66" s="307" t="s">
        <v>103</v>
      </c>
      <c r="X66" s="307" t="s">
        <v>103</v>
      </c>
      <c r="Y66" s="307" t="s">
        <v>103</v>
      </c>
      <c r="Z66" s="307" t="s">
        <v>103</v>
      </c>
      <c r="AA66" s="307" t="s">
        <v>103</v>
      </c>
      <c r="AB66" s="308">
        <v>150000</v>
      </c>
      <c r="AC66" s="307" t="s">
        <v>104</v>
      </c>
      <c r="AD66" s="307"/>
      <c r="AE66" s="308">
        <f>U66</f>
        <v>850000</v>
      </c>
      <c r="AF66" s="241"/>
      <c r="AG66" s="241"/>
      <c r="AH66" s="247"/>
      <c r="AI66" s="247"/>
      <c r="AJ66" s="243"/>
    </row>
    <row r="67" spans="2:36" ht="25.5" x14ac:dyDescent="0.25">
      <c r="B67" s="401"/>
      <c r="C67" s="283"/>
      <c r="D67" s="283"/>
      <c r="E67" s="283"/>
      <c r="F67" s="297"/>
      <c r="G67" s="297"/>
      <c r="H67" s="402"/>
      <c r="I67" s="402"/>
      <c r="J67" s="403" t="s">
        <v>443</v>
      </c>
      <c r="K67" s="403" t="s">
        <v>444</v>
      </c>
      <c r="L67" s="403" t="s">
        <v>445</v>
      </c>
      <c r="M67" s="61">
        <v>17836131</v>
      </c>
      <c r="N67" s="261"/>
      <c r="O67" s="404"/>
      <c r="P67" s="349"/>
      <c r="Q67" s="349"/>
      <c r="R67" s="349"/>
      <c r="S67" s="349"/>
      <c r="T67" s="297"/>
      <c r="U67" s="292"/>
      <c r="V67" s="292"/>
      <c r="W67" s="297"/>
      <c r="X67" s="297"/>
      <c r="Y67" s="297"/>
      <c r="Z67" s="297"/>
      <c r="AA67" s="297"/>
      <c r="AB67" s="292"/>
      <c r="AC67" s="297"/>
      <c r="AD67" s="297"/>
      <c r="AE67" s="292"/>
      <c r="AF67" s="236"/>
      <c r="AG67" s="236"/>
      <c r="AH67" s="247"/>
      <c r="AI67" s="247"/>
      <c r="AJ67" s="243"/>
    </row>
    <row r="68" spans="2:36" ht="25.5" x14ac:dyDescent="0.25">
      <c r="B68" s="401"/>
      <c r="C68" s="283"/>
      <c r="D68" s="283"/>
      <c r="E68" s="283"/>
      <c r="F68" s="311"/>
      <c r="G68" s="297"/>
      <c r="H68" s="402"/>
      <c r="I68" s="402"/>
      <c r="J68" s="403" t="s">
        <v>446</v>
      </c>
      <c r="K68" s="405" t="s">
        <v>447</v>
      </c>
      <c r="L68" s="405" t="s">
        <v>448</v>
      </c>
      <c r="M68" s="61">
        <v>1</v>
      </c>
      <c r="N68" s="261"/>
      <c r="O68" s="404"/>
      <c r="P68" s="349"/>
      <c r="Q68" s="349"/>
      <c r="R68" s="349"/>
      <c r="S68" s="349"/>
      <c r="T68" s="297"/>
      <c r="U68" s="309"/>
      <c r="V68" s="309"/>
      <c r="W68" s="311"/>
      <c r="X68" s="311"/>
      <c r="Y68" s="311"/>
      <c r="Z68" s="311"/>
      <c r="AA68" s="311"/>
      <c r="AB68" s="309"/>
      <c r="AC68" s="311"/>
      <c r="AD68" s="311"/>
      <c r="AE68" s="309"/>
      <c r="AF68" s="240"/>
      <c r="AG68" s="240"/>
      <c r="AH68" s="247"/>
      <c r="AI68" s="247"/>
      <c r="AJ68" s="243"/>
    </row>
    <row r="69" spans="2:36" ht="38.25" x14ac:dyDescent="0.25">
      <c r="B69" s="401"/>
      <c r="C69" s="283"/>
      <c r="D69" s="283"/>
      <c r="E69" s="283"/>
      <c r="F69" s="307" t="s">
        <v>486</v>
      </c>
      <c r="G69" s="297"/>
      <c r="H69" s="402"/>
      <c r="I69" s="402"/>
      <c r="J69" s="403" t="s">
        <v>440</v>
      </c>
      <c r="K69" s="403" t="s">
        <v>441</v>
      </c>
      <c r="L69" s="403" t="s">
        <v>397</v>
      </c>
      <c r="M69" s="61">
        <v>0.6</v>
      </c>
      <c r="N69" s="261"/>
      <c r="O69" s="406" t="s">
        <v>98</v>
      </c>
      <c r="P69" s="349"/>
      <c r="Q69" s="349"/>
      <c r="R69" s="349"/>
      <c r="S69" s="349"/>
      <c r="T69" s="297"/>
      <c r="U69" s="308">
        <v>236785</v>
      </c>
      <c r="V69" s="308">
        <f>+U69</f>
        <v>236785</v>
      </c>
      <c r="W69" s="307" t="s">
        <v>103</v>
      </c>
      <c r="X69" s="307" t="s">
        <v>103</v>
      </c>
      <c r="Y69" s="307" t="s">
        <v>103</v>
      </c>
      <c r="Z69" s="307" t="s">
        <v>103</v>
      </c>
      <c r="AA69" s="307" t="s">
        <v>103</v>
      </c>
      <c r="AB69" s="308">
        <v>41786</v>
      </c>
      <c r="AC69" s="307" t="s">
        <v>104</v>
      </c>
      <c r="AD69" s="307"/>
      <c r="AE69" s="308">
        <f>U69</f>
        <v>236785</v>
      </c>
      <c r="AF69" s="241"/>
      <c r="AG69" s="241"/>
      <c r="AH69" s="247"/>
      <c r="AI69" s="247"/>
      <c r="AJ69" s="243"/>
    </row>
    <row r="70" spans="2:36" ht="25.5" x14ac:dyDescent="0.25">
      <c r="B70" s="401"/>
      <c r="C70" s="283"/>
      <c r="D70" s="283"/>
      <c r="E70" s="283"/>
      <c r="F70" s="297"/>
      <c r="G70" s="297"/>
      <c r="H70" s="402"/>
      <c r="I70" s="402"/>
      <c r="J70" s="403" t="s">
        <v>443</v>
      </c>
      <c r="K70" s="403" t="s">
        <v>444</v>
      </c>
      <c r="L70" s="403" t="s">
        <v>445</v>
      </c>
      <c r="M70" s="61">
        <v>6000</v>
      </c>
      <c r="N70" s="261"/>
      <c r="O70" s="404"/>
      <c r="P70" s="349"/>
      <c r="Q70" s="349"/>
      <c r="R70" s="349"/>
      <c r="S70" s="349"/>
      <c r="T70" s="297"/>
      <c r="U70" s="292"/>
      <c r="V70" s="292"/>
      <c r="W70" s="297"/>
      <c r="X70" s="297"/>
      <c r="Y70" s="297"/>
      <c r="Z70" s="297"/>
      <c r="AA70" s="297"/>
      <c r="AB70" s="292"/>
      <c r="AC70" s="297"/>
      <c r="AD70" s="297"/>
      <c r="AE70" s="292"/>
      <c r="AF70" s="236"/>
      <c r="AG70" s="236"/>
      <c r="AH70" s="247"/>
      <c r="AI70" s="247"/>
      <c r="AJ70" s="243"/>
    </row>
    <row r="71" spans="2:36" ht="26.25" thickBot="1" x14ac:dyDescent="0.3">
      <c r="B71" s="407"/>
      <c r="C71" s="408"/>
      <c r="D71" s="408"/>
      <c r="E71" s="408"/>
      <c r="F71" s="276"/>
      <c r="G71" s="276"/>
      <c r="H71" s="409"/>
      <c r="I71" s="409"/>
      <c r="J71" s="410" t="s">
        <v>446</v>
      </c>
      <c r="K71" s="410" t="s">
        <v>447</v>
      </c>
      <c r="L71" s="410" t="s">
        <v>448</v>
      </c>
      <c r="M71" s="65">
        <v>1</v>
      </c>
      <c r="N71" s="262"/>
      <c r="O71" s="412"/>
      <c r="P71" s="352"/>
      <c r="Q71" s="352"/>
      <c r="R71" s="352"/>
      <c r="S71" s="352"/>
      <c r="T71" s="276"/>
      <c r="U71" s="293"/>
      <c r="V71" s="293"/>
      <c r="W71" s="276"/>
      <c r="X71" s="276"/>
      <c r="Y71" s="276"/>
      <c r="Z71" s="276"/>
      <c r="AA71" s="276"/>
      <c r="AB71" s="293"/>
      <c r="AC71" s="276"/>
      <c r="AD71" s="276"/>
      <c r="AE71" s="293"/>
      <c r="AF71" s="237"/>
      <c r="AG71" s="237"/>
      <c r="AH71" s="248"/>
      <c r="AI71" s="248"/>
      <c r="AJ71" s="244"/>
    </row>
    <row r="72" spans="2:36" ht="38.25" x14ac:dyDescent="0.25">
      <c r="B72" s="271" t="s">
        <v>487</v>
      </c>
      <c r="C72" s="273" t="s">
        <v>488</v>
      </c>
      <c r="D72" s="273" t="s">
        <v>435</v>
      </c>
      <c r="E72" s="273" t="s">
        <v>436</v>
      </c>
      <c r="F72" s="275" t="s">
        <v>489</v>
      </c>
      <c r="G72" s="275" t="s">
        <v>438</v>
      </c>
      <c r="H72" s="413" t="s">
        <v>93</v>
      </c>
      <c r="I72" s="413" t="s">
        <v>439</v>
      </c>
      <c r="J72" s="399" t="s">
        <v>440</v>
      </c>
      <c r="K72" s="399" t="s">
        <v>441</v>
      </c>
      <c r="L72" s="399" t="s">
        <v>397</v>
      </c>
      <c r="M72" s="414">
        <v>150.6</v>
      </c>
      <c r="N72" s="415" t="s">
        <v>97</v>
      </c>
      <c r="O72" s="416" t="s">
        <v>112</v>
      </c>
      <c r="P72" s="416" t="s">
        <v>442</v>
      </c>
      <c r="Q72" s="416" t="s">
        <v>100</v>
      </c>
      <c r="R72" s="416" t="s">
        <v>101</v>
      </c>
      <c r="S72" s="416" t="s">
        <v>102</v>
      </c>
      <c r="T72" s="417">
        <f>+U72</f>
        <v>2350542</v>
      </c>
      <c r="U72" s="291">
        <v>2350542</v>
      </c>
      <c r="V72" s="291">
        <f>+U72</f>
        <v>2350542</v>
      </c>
      <c r="W72" s="275" t="s">
        <v>103</v>
      </c>
      <c r="X72" s="275" t="s">
        <v>103</v>
      </c>
      <c r="Y72" s="275" t="s">
        <v>103</v>
      </c>
      <c r="Z72" s="275" t="s">
        <v>103</v>
      </c>
      <c r="AA72" s="275" t="s">
        <v>103</v>
      </c>
      <c r="AB72" s="291">
        <v>414802</v>
      </c>
      <c r="AC72" s="275" t="s">
        <v>104</v>
      </c>
      <c r="AD72" s="275"/>
      <c r="AE72" s="291">
        <f>U72</f>
        <v>2350542</v>
      </c>
      <c r="AF72" s="235"/>
      <c r="AG72" s="235"/>
      <c r="AH72" s="257" t="s">
        <v>365</v>
      </c>
      <c r="AI72" s="257" t="s">
        <v>490</v>
      </c>
      <c r="AJ72" s="254" t="s">
        <v>439</v>
      </c>
    </row>
    <row r="73" spans="2:36" ht="25.5" x14ac:dyDescent="0.25">
      <c r="B73" s="277"/>
      <c r="C73" s="278"/>
      <c r="D73" s="278"/>
      <c r="E73" s="278"/>
      <c r="F73" s="297"/>
      <c r="G73" s="297"/>
      <c r="H73" s="418"/>
      <c r="I73" s="418"/>
      <c r="J73" s="403" t="s">
        <v>443</v>
      </c>
      <c r="K73" s="403" t="s">
        <v>444</v>
      </c>
      <c r="L73" s="403" t="s">
        <v>445</v>
      </c>
      <c r="M73" s="61">
        <v>1506000</v>
      </c>
      <c r="N73" s="419"/>
      <c r="O73" s="420"/>
      <c r="P73" s="420"/>
      <c r="Q73" s="420"/>
      <c r="R73" s="420"/>
      <c r="S73" s="420"/>
      <c r="T73" s="420"/>
      <c r="U73" s="292"/>
      <c r="V73" s="292"/>
      <c r="W73" s="297"/>
      <c r="X73" s="297"/>
      <c r="Y73" s="297"/>
      <c r="Z73" s="297"/>
      <c r="AA73" s="297"/>
      <c r="AB73" s="292"/>
      <c r="AC73" s="297"/>
      <c r="AD73" s="297"/>
      <c r="AE73" s="292"/>
      <c r="AF73" s="236"/>
      <c r="AG73" s="236"/>
      <c r="AH73" s="258"/>
      <c r="AI73" s="258"/>
      <c r="AJ73" s="255"/>
    </row>
    <row r="74" spans="2:36" ht="26.25" thickBot="1" x14ac:dyDescent="0.3">
      <c r="B74" s="272"/>
      <c r="C74" s="274"/>
      <c r="D74" s="274"/>
      <c r="E74" s="274"/>
      <c r="F74" s="276"/>
      <c r="G74" s="276"/>
      <c r="H74" s="421"/>
      <c r="I74" s="421"/>
      <c r="J74" s="410" t="s">
        <v>446</v>
      </c>
      <c r="K74" s="410" t="s">
        <v>447</v>
      </c>
      <c r="L74" s="410" t="s">
        <v>448</v>
      </c>
      <c r="M74" s="65">
        <v>1</v>
      </c>
      <c r="N74" s="422"/>
      <c r="O74" s="423"/>
      <c r="P74" s="423"/>
      <c r="Q74" s="423"/>
      <c r="R74" s="423"/>
      <c r="S74" s="423"/>
      <c r="T74" s="423"/>
      <c r="U74" s="293"/>
      <c r="V74" s="293"/>
      <c r="W74" s="276"/>
      <c r="X74" s="276"/>
      <c r="Y74" s="276"/>
      <c r="Z74" s="276"/>
      <c r="AA74" s="276"/>
      <c r="AB74" s="293"/>
      <c r="AC74" s="276"/>
      <c r="AD74" s="276"/>
      <c r="AE74" s="293"/>
      <c r="AF74" s="237"/>
      <c r="AG74" s="237"/>
      <c r="AH74" s="259"/>
      <c r="AI74" s="259"/>
      <c r="AJ74" s="256"/>
    </row>
    <row r="75" spans="2:36" ht="25.5" x14ac:dyDescent="0.25">
      <c r="B75" s="271" t="s">
        <v>491</v>
      </c>
      <c r="C75" s="273" t="s">
        <v>492</v>
      </c>
      <c r="D75" s="273" t="s">
        <v>435</v>
      </c>
      <c r="E75" s="273" t="s">
        <v>436</v>
      </c>
      <c r="F75" s="275" t="s">
        <v>493</v>
      </c>
      <c r="G75" s="275" t="s">
        <v>438</v>
      </c>
      <c r="H75" s="413" t="s">
        <v>93</v>
      </c>
      <c r="I75" s="413" t="s">
        <v>439</v>
      </c>
      <c r="J75" s="399" t="s">
        <v>454</v>
      </c>
      <c r="K75" s="399" t="s">
        <v>455</v>
      </c>
      <c r="L75" s="399" t="s">
        <v>169</v>
      </c>
      <c r="M75" s="58">
        <v>3000</v>
      </c>
      <c r="N75" s="415" t="s">
        <v>97</v>
      </c>
      <c r="O75" s="275" t="s">
        <v>98</v>
      </c>
      <c r="P75" s="416" t="s">
        <v>442</v>
      </c>
      <c r="Q75" s="416" t="s">
        <v>100</v>
      </c>
      <c r="R75" s="416" t="s">
        <v>101</v>
      </c>
      <c r="S75" s="416" t="s">
        <v>102</v>
      </c>
      <c r="T75" s="417">
        <f>+U75</f>
        <v>3145000</v>
      </c>
      <c r="U75" s="291">
        <v>3145000</v>
      </c>
      <c r="V75" s="291">
        <f>+U75</f>
        <v>3145000</v>
      </c>
      <c r="W75" s="275" t="s">
        <v>103</v>
      </c>
      <c r="X75" s="275" t="s">
        <v>103</v>
      </c>
      <c r="Y75" s="275" t="s">
        <v>103</v>
      </c>
      <c r="Z75" s="275" t="s">
        <v>103</v>
      </c>
      <c r="AA75" s="275" t="s">
        <v>103</v>
      </c>
      <c r="AB75" s="291">
        <v>555000</v>
      </c>
      <c r="AC75" s="275" t="s">
        <v>104</v>
      </c>
      <c r="AD75" s="275"/>
      <c r="AE75" s="291">
        <f>U75</f>
        <v>3145000</v>
      </c>
      <c r="AF75" s="235"/>
      <c r="AG75" s="235"/>
      <c r="AH75" s="257" t="s">
        <v>494</v>
      </c>
      <c r="AI75" s="257" t="s">
        <v>495</v>
      </c>
      <c r="AJ75" s="254" t="s">
        <v>439</v>
      </c>
    </row>
    <row r="76" spans="2:36" ht="25.5" x14ac:dyDescent="0.25">
      <c r="B76" s="277"/>
      <c r="C76" s="278"/>
      <c r="D76" s="278"/>
      <c r="E76" s="278"/>
      <c r="F76" s="297"/>
      <c r="G76" s="297"/>
      <c r="H76" s="418"/>
      <c r="I76" s="418"/>
      <c r="J76" s="403" t="s">
        <v>456</v>
      </c>
      <c r="K76" s="403" t="s">
        <v>457</v>
      </c>
      <c r="L76" s="403" t="s">
        <v>236</v>
      </c>
      <c r="M76" s="61">
        <v>2</v>
      </c>
      <c r="N76" s="419"/>
      <c r="O76" s="297"/>
      <c r="P76" s="420"/>
      <c r="Q76" s="420"/>
      <c r="R76" s="420"/>
      <c r="S76" s="420"/>
      <c r="T76" s="420"/>
      <c r="U76" s="292"/>
      <c r="V76" s="292"/>
      <c r="W76" s="297"/>
      <c r="X76" s="297"/>
      <c r="Y76" s="297"/>
      <c r="Z76" s="297"/>
      <c r="AA76" s="297"/>
      <c r="AB76" s="292"/>
      <c r="AC76" s="297"/>
      <c r="AD76" s="297"/>
      <c r="AE76" s="292"/>
      <c r="AF76" s="236"/>
      <c r="AG76" s="236"/>
      <c r="AH76" s="258"/>
      <c r="AI76" s="258"/>
      <c r="AJ76" s="255"/>
    </row>
    <row r="77" spans="2:36" ht="26.25" thickBot="1" x14ac:dyDescent="0.3">
      <c r="B77" s="272"/>
      <c r="C77" s="274"/>
      <c r="D77" s="274"/>
      <c r="E77" s="274"/>
      <c r="F77" s="276"/>
      <c r="G77" s="276"/>
      <c r="H77" s="421"/>
      <c r="I77" s="421"/>
      <c r="J77" s="410" t="s">
        <v>446</v>
      </c>
      <c r="K77" s="410" t="s">
        <v>447</v>
      </c>
      <c r="L77" s="410" t="s">
        <v>448</v>
      </c>
      <c r="M77" s="65">
        <v>1</v>
      </c>
      <c r="N77" s="422"/>
      <c r="O77" s="276"/>
      <c r="P77" s="423"/>
      <c r="Q77" s="423"/>
      <c r="R77" s="423"/>
      <c r="S77" s="423"/>
      <c r="T77" s="423"/>
      <c r="U77" s="293"/>
      <c r="V77" s="293"/>
      <c r="W77" s="276"/>
      <c r="X77" s="276"/>
      <c r="Y77" s="276"/>
      <c r="Z77" s="276"/>
      <c r="AA77" s="276"/>
      <c r="AB77" s="293"/>
      <c r="AC77" s="276"/>
      <c r="AD77" s="276"/>
      <c r="AE77" s="293"/>
      <c r="AF77" s="237"/>
      <c r="AG77" s="237"/>
      <c r="AH77" s="259"/>
      <c r="AI77" s="259"/>
      <c r="AJ77" s="256"/>
    </row>
    <row r="78" spans="2:36" ht="38.25" x14ac:dyDescent="0.25">
      <c r="B78" s="396" t="s">
        <v>496</v>
      </c>
      <c r="C78" s="397" t="s">
        <v>497</v>
      </c>
      <c r="D78" s="397" t="s">
        <v>435</v>
      </c>
      <c r="E78" s="397" t="s">
        <v>436</v>
      </c>
      <c r="F78" s="275" t="s">
        <v>498</v>
      </c>
      <c r="G78" s="260" t="s">
        <v>438</v>
      </c>
      <c r="H78" s="275" t="s">
        <v>93</v>
      </c>
      <c r="I78" s="398" t="s">
        <v>439</v>
      </c>
      <c r="J78" s="399" t="s">
        <v>440</v>
      </c>
      <c r="K78" s="399" t="s">
        <v>441</v>
      </c>
      <c r="L78" s="399" t="s">
        <v>397</v>
      </c>
      <c r="M78" s="58">
        <v>2.2077</v>
      </c>
      <c r="N78" s="260" t="s">
        <v>97</v>
      </c>
      <c r="O78" s="400" t="s">
        <v>98</v>
      </c>
      <c r="P78" s="348" t="s">
        <v>442</v>
      </c>
      <c r="Q78" s="348" t="s">
        <v>100</v>
      </c>
      <c r="R78" s="348" t="s">
        <v>101</v>
      </c>
      <c r="S78" s="348" t="s">
        <v>102</v>
      </c>
      <c r="T78" s="291">
        <f>+U78+U81+U84</f>
        <v>4332348</v>
      </c>
      <c r="U78" s="291">
        <v>2140914</v>
      </c>
      <c r="V78" s="291">
        <f>+U78</f>
        <v>2140914</v>
      </c>
      <c r="W78" s="275" t="s">
        <v>103</v>
      </c>
      <c r="X78" s="275" t="s">
        <v>103</v>
      </c>
      <c r="Y78" s="275" t="s">
        <v>103</v>
      </c>
      <c r="Z78" s="275" t="s">
        <v>103</v>
      </c>
      <c r="AA78" s="275" t="s">
        <v>103</v>
      </c>
      <c r="AB78" s="291">
        <v>377809</v>
      </c>
      <c r="AC78" s="275" t="s">
        <v>104</v>
      </c>
      <c r="AD78" s="275"/>
      <c r="AE78" s="291">
        <f>U78</f>
        <v>2140914</v>
      </c>
      <c r="AF78" s="235"/>
      <c r="AG78" s="235"/>
      <c r="AH78" s="249" t="s">
        <v>499</v>
      </c>
      <c r="AI78" s="249" t="s">
        <v>500</v>
      </c>
      <c r="AJ78" s="242" t="s">
        <v>439</v>
      </c>
    </row>
    <row r="79" spans="2:36" ht="25.5" x14ac:dyDescent="0.25">
      <c r="B79" s="401"/>
      <c r="C79" s="283"/>
      <c r="D79" s="283"/>
      <c r="E79" s="283"/>
      <c r="F79" s="297"/>
      <c r="G79" s="261"/>
      <c r="H79" s="297"/>
      <c r="I79" s="402"/>
      <c r="J79" s="403" t="s">
        <v>443</v>
      </c>
      <c r="K79" s="403" t="s">
        <v>444</v>
      </c>
      <c r="L79" s="403" t="s">
        <v>445</v>
      </c>
      <c r="M79" s="61">
        <v>22077</v>
      </c>
      <c r="N79" s="261"/>
      <c r="O79" s="404"/>
      <c r="P79" s="349"/>
      <c r="Q79" s="349"/>
      <c r="R79" s="349"/>
      <c r="S79" s="349"/>
      <c r="T79" s="292"/>
      <c r="U79" s="292"/>
      <c r="V79" s="292"/>
      <c r="W79" s="297"/>
      <c r="X79" s="297"/>
      <c r="Y79" s="297"/>
      <c r="Z79" s="297"/>
      <c r="AA79" s="297"/>
      <c r="AB79" s="292"/>
      <c r="AC79" s="297"/>
      <c r="AD79" s="297"/>
      <c r="AE79" s="292"/>
      <c r="AF79" s="236"/>
      <c r="AG79" s="236"/>
      <c r="AH79" s="247"/>
      <c r="AI79" s="247"/>
      <c r="AJ79" s="243"/>
    </row>
    <row r="80" spans="2:36" ht="25.5" x14ac:dyDescent="0.25">
      <c r="B80" s="401"/>
      <c r="C80" s="283"/>
      <c r="D80" s="283"/>
      <c r="E80" s="283"/>
      <c r="F80" s="311"/>
      <c r="G80" s="261"/>
      <c r="H80" s="297"/>
      <c r="I80" s="402"/>
      <c r="J80" s="403" t="s">
        <v>446</v>
      </c>
      <c r="K80" s="405" t="s">
        <v>447</v>
      </c>
      <c r="L80" s="405" t="s">
        <v>448</v>
      </c>
      <c r="M80" s="61">
        <v>1</v>
      </c>
      <c r="N80" s="261"/>
      <c r="O80" s="404"/>
      <c r="P80" s="349"/>
      <c r="Q80" s="349"/>
      <c r="R80" s="349"/>
      <c r="S80" s="349"/>
      <c r="T80" s="297"/>
      <c r="U80" s="309"/>
      <c r="V80" s="309"/>
      <c r="W80" s="311"/>
      <c r="X80" s="311"/>
      <c r="Y80" s="311"/>
      <c r="Z80" s="311"/>
      <c r="AA80" s="311"/>
      <c r="AB80" s="309"/>
      <c r="AC80" s="311"/>
      <c r="AD80" s="311"/>
      <c r="AE80" s="309"/>
      <c r="AF80" s="240"/>
      <c r="AG80" s="240"/>
      <c r="AH80" s="247"/>
      <c r="AI80" s="247"/>
      <c r="AJ80" s="243"/>
    </row>
    <row r="81" spans="2:36" ht="38.25" x14ac:dyDescent="0.25">
      <c r="B81" s="401"/>
      <c r="C81" s="283"/>
      <c r="D81" s="283"/>
      <c r="E81" s="283"/>
      <c r="F81" s="307" t="s">
        <v>501</v>
      </c>
      <c r="G81" s="261"/>
      <c r="H81" s="297"/>
      <c r="I81" s="402"/>
      <c r="J81" s="403" t="s">
        <v>440</v>
      </c>
      <c r="K81" s="403" t="s">
        <v>441</v>
      </c>
      <c r="L81" s="403" t="s">
        <v>397</v>
      </c>
      <c r="M81" s="61">
        <v>0.70630000000000004</v>
      </c>
      <c r="N81" s="261"/>
      <c r="O81" s="406" t="s">
        <v>98</v>
      </c>
      <c r="P81" s="349"/>
      <c r="Q81" s="349"/>
      <c r="R81" s="349"/>
      <c r="S81" s="349"/>
      <c r="T81" s="297"/>
      <c r="U81" s="308">
        <v>1353929</v>
      </c>
      <c r="V81" s="308">
        <f>+U81</f>
        <v>1353929</v>
      </c>
      <c r="W81" s="307" t="s">
        <v>103</v>
      </c>
      <c r="X81" s="307" t="s">
        <v>103</v>
      </c>
      <c r="Y81" s="307" t="s">
        <v>103</v>
      </c>
      <c r="Z81" s="307" t="s">
        <v>103</v>
      </c>
      <c r="AA81" s="307" t="s">
        <v>103</v>
      </c>
      <c r="AB81" s="308">
        <v>238929</v>
      </c>
      <c r="AC81" s="307" t="s">
        <v>104</v>
      </c>
      <c r="AD81" s="307"/>
      <c r="AE81" s="308">
        <f>U81</f>
        <v>1353929</v>
      </c>
      <c r="AF81" s="241"/>
      <c r="AG81" s="241"/>
      <c r="AH81" s="247"/>
      <c r="AI81" s="247"/>
      <c r="AJ81" s="243"/>
    </row>
    <row r="82" spans="2:36" ht="25.5" x14ac:dyDescent="0.25">
      <c r="B82" s="401"/>
      <c r="C82" s="283"/>
      <c r="D82" s="283"/>
      <c r="E82" s="283"/>
      <c r="F82" s="297"/>
      <c r="G82" s="261"/>
      <c r="H82" s="297"/>
      <c r="I82" s="402"/>
      <c r="J82" s="403" t="s">
        <v>443</v>
      </c>
      <c r="K82" s="403" t="s">
        <v>444</v>
      </c>
      <c r="L82" s="403" t="s">
        <v>445</v>
      </c>
      <c r="M82" s="61">
        <v>7063</v>
      </c>
      <c r="N82" s="261"/>
      <c r="O82" s="404"/>
      <c r="P82" s="349"/>
      <c r="Q82" s="349"/>
      <c r="R82" s="349"/>
      <c r="S82" s="349"/>
      <c r="T82" s="297"/>
      <c r="U82" s="292"/>
      <c r="V82" s="292"/>
      <c r="W82" s="297"/>
      <c r="X82" s="297"/>
      <c r="Y82" s="297"/>
      <c r="Z82" s="297"/>
      <c r="AA82" s="297"/>
      <c r="AB82" s="292"/>
      <c r="AC82" s="297"/>
      <c r="AD82" s="297"/>
      <c r="AE82" s="292"/>
      <c r="AF82" s="236"/>
      <c r="AG82" s="236"/>
      <c r="AH82" s="247"/>
      <c r="AI82" s="247"/>
      <c r="AJ82" s="243"/>
    </row>
    <row r="83" spans="2:36" ht="25.5" x14ac:dyDescent="0.25">
      <c r="B83" s="401"/>
      <c r="C83" s="283"/>
      <c r="D83" s="283"/>
      <c r="E83" s="283"/>
      <c r="F83" s="311"/>
      <c r="G83" s="261"/>
      <c r="H83" s="297"/>
      <c r="I83" s="402"/>
      <c r="J83" s="403" t="s">
        <v>446</v>
      </c>
      <c r="K83" s="405" t="s">
        <v>447</v>
      </c>
      <c r="L83" s="405" t="s">
        <v>448</v>
      </c>
      <c r="M83" s="61">
        <v>1</v>
      </c>
      <c r="N83" s="261"/>
      <c r="O83" s="404"/>
      <c r="P83" s="349"/>
      <c r="Q83" s="349"/>
      <c r="R83" s="349"/>
      <c r="S83" s="349"/>
      <c r="T83" s="297"/>
      <c r="U83" s="309"/>
      <c r="V83" s="309"/>
      <c r="W83" s="311"/>
      <c r="X83" s="311"/>
      <c r="Y83" s="311"/>
      <c r="Z83" s="311"/>
      <c r="AA83" s="311"/>
      <c r="AB83" s="309"/>
      <c r="AC83" s="311"/>
      <c r="AD83" s="311"/>
      <c r="AE83" s="309"/>
      <c r="AF83" s="240"/>
      <c r="AG83" s="240"/>
      <c r="AH83" s="247"/>
      <c r="AI83" s="247"/>
      <c r="AJ83" s="243"/>
    </row>
    <row r="84" spans="2:36" ht="38.25" x14ac:dyDescent="0.25">
      <c r="B84" s="401"/>
      <c r="C84" s="283"/>
      <c r="D84" s="283"/>
      <c r="E84" s="283"/>
      <c r="F84" s="307" t="s">
        <v>502</v>
      </c>
      <c r="G84" s="261"/>
      <c r="H84" s="297"/>
      <c r="I84" s="402"/>
      <c r="J84" s="403" t="s">
        <v>440</v>
      </c>
      <c r="K84" s="403" t="s">
        <v>441</v>
      </c>
      <c r="L84" s="403" t="s">
        <v>397</v>
      </c>
      <c r="M84" s="61">
        <v>3.3</v>
      </c>
      <c r="N84" s="261"/>
      <c r="O84" s="406" t="s">
        <v>123</v>
      </c>
      <c r="P84" s="349"/>
      <c r="Q84" s="349"/>
      <c r="R84" s="349"/>
      <c r="S84" s="349"/>
      <c r="T84" s="297"/>
      <c r="U84" s="308">
        <v>837505</v>
      </c>
      <c r="V84" s="308">
        <f>+U84</f>
        <v>837505</v>
      </c>
      <c r="W84" s="307" t="s">
        <v>103</v>
      </c>
      <c r="X84" s="307" t="s">
        <v>103</v>
      </c>
      <c r="Y84" s="307" t="s">
        <v>103</v>
      </c>
      <c r="Z84" s="307" t="s">
        <v>103</v>
      </c>
      <c r="AA84" s="307" t="s">
        <v>103</v>
      </c>
      <c r="AB84" s="308">
        <v>147795</v>
      </c>
      <c r="AC84" s="307" t="s">
        <v>104</v>
      </c>
      <c r="AD84" s="307"/>
      <c r="AE84" s="308">
        <f>U84</f>
        <v>837505</v>
      </c>
      <c r="AF84" s="241"/>
      <c r="AG84" s="241"/>
      <c r="AH84" s="247"/>
      <c r="AI84" s="247"/>
      <c r="AJ84" s="243"/>
    </row>
    <row r="85" spans="2:36" ht="25.5" x14ac:dyDescent="0.25">
      <c r="B85" s="401"/>
      <c r="C85" s="283"/>
      <c r="D85" s="283"/>
      <c r="E85" s="283"/>
      <c r="F85" s="297"/>
      <c r="G85" s="261"/>
      <c r="H85" s="297"/>
      <c r="I85" s="402"/>
      <c r="J85" s="403" t="s">
        <v>443</v>
      </c>
      <c r="K85" s="403" t="s">
        <v>444</v>
      </c>
      <c r="L85" s="403" t="s">
        <v>445</v>
      </c>
      <c r="M85" s="61">
        <v>7995</v>
      </c>
      <c r="N85" s="261"/>
      <c r="O85" s="404"/>
      <c r="P85" s="349"/>
      <c r="Q85" s="349"/>
      <c r="R85" s="349"/>
      <c r="S85" s="349"/>
      <c r="T85" s="297"/>
      <c r="U85" s="292"/>
      <c r="V85" s="292"/>
      <c r="W85" s="297"/>
      <c r="X85" s="297"/>
      <c r="Y85" s="297"/>
      <c r="Z85" s="297"/>
      <c r="AA85" s="297"/>
      <c r="AB85" s="292"/>
      <c r="AC85" s="297"/>
      <c r="AD85" s="297"/>
      <c r="AE85" s="292"/>
      <c r="AF85" s="236"/>
      <c r="AG85" s="236"/>
      <c r="AH85" s="247"/>
      <c r="AI85" s="247"/>
      <c r="AJ85" s="243"/>
    </row>
    <row r="86" spans="2:36" ht="25.5" x14ac:dyDescent="0.25">
      <c r="B86" s="401"/>
      <c r="C86" s="283"/>
      <c r="D86" s="283"/>
      <c r="E86" s="283"/>
      <c r="F86" s="297"/>
      <c r="G86" s="261"/>
      <c r="H86" s="297"/>
      <c r="I86" s="402"/>
      <c r="J86" s="403" t="s">
        <v>454</v>
      </c>
      <c r="K86" s="403" t="s">
        <v>455</v>
      </c>
      <c r="L86" s="403" t="s">
        <v>169</v>
      </c>
      <c r="M86" s="61">
        <v>4000</v>
      </c>
      <c r="N86" s="261"/>
      <c r="O86" s="404"/>
      <c r="P86" s="349"/>
      <c r="Q86" s="349"/>
      <c r="R86" s="349"/>
      <c r="S86" s="349"/>
      <c r="T86" s="297"/>
      <c r="U86" s="292"/>
      <c r="V86" s="292"/>
      <c r="W86" s="297"/>
      <c r="X86" s="297"/>
      <c r="Y86" s="297"/>
      <c r="Z86" s="297"/>
      <c r="AA86" s="297"/>
      <c r="AB86" s="292"/>
      <c r="AC86" s="297"/>
      <c r="AD86" s="297"/>
      <c r="AE86" s="292"/>
      <c r="AF86" s="236"/>
      <c r="AG86" s="236"/>
      <c r="AH86" s="247"/>
      <c r="AI86" s="247"/>
      <c r="AJ86" s="243"/>
    </row>
    <row r="87" spans="2:36" ht="25.5" x14ac:dyDescent="0.25">
      <c r="B87" s="401"/>
      <c r="C87" s="283"/>
      <c r="D87" s="283"/>
      <c r="E87" s="283"/>
      <c r="F87" s="297"/>
      <c r="G87" s="261"/>
      <c r="H87" s="297"/>
      <c r="I87" s="402"/>
      <c r="J87" s="403" t="s">
        <v>456</v>
      </c>
      <c r="K87" s="403" t="s">
        <v>457</v>
      </c>
      <c r="L87" s="403" t="s">
        <v>236</v>
      </c>
      <c r="M87" s="61">
        <v>0.3</v>
      </c>
      <c r="N87" s="261"/>
      <c r="O87" s="404"/>
      <c r="P87" s="349"/>
      <c r="Q87" s="349"/>
      <c r="R87" s="349"/>
      <c r="S87" s="349"/>
      <c r="T87" s="297"/>
      <c r="U87" s="292"/>
      <c r="V87" s="292"/>
      <c r="W87" s="297"/>
      <c r="X87" s="297"/>
      <c r="Y87" s="297"/>
      <c r="Z87" s="297"/>
      <c r="AA87" s="297"/>
      <c r="AB87" s="292"/>
      <c r="AC87" s="297"/>
      <c r="AD87" s="297"/>
      <c r="AE87" s="292"/>
      <c r="AF87" s="236"/>
      <c r="AG87" s="236"/>
      <c r="AH87" s="247"/>
      <c r="AI87" s="247"/>
      <c r="AJ87" s="243"/>
    </row>
    <row r="88" spans="2:36" ht="26.25" thickBot="1" x14ac:dyDescent="0.3">
      <c r="B88" s="407"/>
      <c r="C88" s="408"/>
      <c r="D88" s="408"/>
      <c r="E88" s="408"/>
      <c r="F88" s="276"/>
      <c r="G88" s="262"/>
      <c r="H88" s="276"/>
      <c r="I88" s="409"/>
      <c r="J88" s="410" t="s">
        <v>446</v>
      </c>
      <c r="K88" s="410" t="s">
        <v>447</v>
      </c>
      <c r="L88" s="410" t="s">
        <v>448</v>
      </c>
      <c r="M88" s="65">
        <v>1</v>
      </c>
      <c r="N88" s="262"/>
      <c r="O88" s="412"/>
      <c r="P88" s="352"/>
      <c r="Q88" s="352"/>
      <c r="R88" s="352"/>
      <c r="S88" s="352"/>
      <c r="T88" s="276"/>
      <c r="U88" s="293"/>
      <c r="V88" s="293"/>
      <c r="W88" s="276"/>
      <c r="X88" s="276"/>
      <c r="Y88" s="276"/>
      <c r="Z88" s="276"/>
      <c r="AA88" s="276"/>
      <c r="AB88" s="293"/>
      <c r="AC88" s="276"/>
      <c r="AD88" s="276"/>
      <c r="AE88" s="293"/>
      <c r="AF88" s="237"/>
      <c r="AG88" s="237"/>
      <c r="AH88" s="248"/>
      <c r="AI88" s="248"/>
      <c r="AJ88" s="244"/>
    </row>
    <row r="89" spans="2:36" ht="38.25" x14ac:dyDescent="0.25">
      <c r="B89" s="396" t="s">
        <v>503</v>
      </c>
      <c r="C89" s="397" t="s">
        <v>504</v>
      </c>
      <c r="D89" s="397" t="s">
        <v>435</v>
      </c>
      <c r="E89" s="397" t="s">
        <v>436</v>
      </c>
      <c r="F89" s="275" t="s">
        <v>505</v>
      </c>
      <c r="G89" s="260" t="s">
        <v>438</v>
      </c>
      <c r="H89" s="275" t="s">
        <v>93</v>
      </c>
      <c r="I89" s="398" t="s">
        <v>439</v>
      </c>
      <c r="J89" s="399" t="s">
        <v>440</v>
      </c>
      <c r="K89" s="399" t="s">
        <v>441</v>
      </c>
      <c r="L89" s="399" t="s">
        <v>397</v>
      </c>
      <c r="M89" s="58">
        <v>0.8</v>
      </c>
      <c r="N89" s="260" t="s">
        <v>97</v>
      </c>
      <c r="O89" s="400" t="s">
        <v>123</v>
      </c>
      <c r="P89" s="348" t="s">
        <v>442</v>
      </c>
      <c r="Q89" s="348" t="s">
        <v>100</v>
      </c>
      <c r="R89" s="348" t="s">
        <v>101</v>
      </c>
      <c r="S89" s="348" t="s">
        <v>102</v>
      </c>
      <c r="T89" s="291">
        <f>+U89+U94</f>
        <v>3817013</v>
      </c>
      <c r="U89" s="291">
        <v>962844</v>
      </c>
      <c r="V89" s="291">
        <f>+U89</f>
        <v>962844</v>
      </c>
      <c r="W89" s="275" t="s">
        <v>103</v>
      </c>
      <c r="X89" s="275" t="s">
        <v>103</v>
      </c>
      <c r="Y89" s="275" t="s">
        <v>103</v>
      </c>
      <c r="Z89" s="275" t="s">
        <v>103</v>
      </c>
      <c r="AA89" s="275" t="s">
        <v>103</v>
      </c>
      <c r="AB89" s="291">
        <v>169914</v>
      </c>
      <c r="AC89" s="275" t="s">
        <v>104</v>
      </c>
      <c r="AD89" s="275"/>
      <c r="AE89" s="291">
        <f>U89</f>
        <v>962844</v>
      </c>
      <c r="AF89" s="235"/>
      <c r="AG89" s="235"/>
      <c r="AH89" s="249" t="s">
        <v>506</v>
      </c>
      <c r="AI89" s="249" t="s">
        <v>507</v>
      </c>
      <c r="AJ89" s="242" t="s">
        <v>439</v>
      </c>
    </row>
    <row r="90" spans="2:36" ht="25.5" x14ac:dyDescent="0.25">
      <c r="B90" s="401"/>
      <c r="C90" s="283"/>
      <c r="D90" s="283"/>
      <c r="E90" s="283"/>
      <c r="F90" s="297"/>
      <c r="G90" s="261"/>
      <c r="H90" s="297"/>
      <c r="I90" s="402"/>
      <c r="J90" s="403" t="s">
        <v>443</v>
      </c>
      <c r="K90" s="403" t="s">
        <v>444</v>
      </c>
      <c r="L90" s="403" t="s">
        <v>445</v>
      </c>
      <c r="M90" s="61">
        <v>4000</v>
      </c>
      <c r="N90" s="261"/>
      <c r="O90" s="404"/>
      <c r="P90" s="349"/>
      <c r="Q90" s="349"/>
      <c r="R90" s="349"/>
      <c r="S90" s="349"/>
      <c r="T90" s="292"/>
      <c r="U90" s="292"/>
      <c r="V90" s="292"/>
      <c r="W90" s="297"/>
      <c r="X90" s="297"/>
      <c r="Y90" s="297"/>
      <c r="Z90" s="297"/>
      <c r="AA90" s="297"/>
      <c r="AB90" s="292"/>
      <c r="AC90" s="297"/>
      <c r="AD90" s="297"/>
      <c r="AE90" s="292"/>
      <c r="AF90" s="236"/>
      <c r="AG90" s="236"/>
      <c r="AH90" s="247"/>
      <c r="AI90" s="247"/>
      <c r="AJ90" s="243"/>
    </row>
    <row r="91" spans="2:36" ht="25.5" x14ac:dyDescent="0.25">
      <c r="B91" s="401"/>
      <c r="C91" s="283"/>
      <c r="D91" s="283"/>
      <c r="E91" s="283"/>
      <c r="F91" s="297"/>
      <c r="G91" s="261"/>
      <c r="H91" s="297"/>
      <c r="I91" s="402"/>
      <c r="J91" s="403" t="s">
        <v>454</v>
      </c>
      <c r="K91" s="403" t="s">
        <v>455</v>
      </c>
      <c r="L91" s="403" t="s">
        <v>169</v>
      </c>
      <c r="M91" s="61">
        <v>6000</v>
      </c>
      <c r="N91" s="261"/>
      <c r="O91" s="404"/>
      <c r="P91" s="349"/>
      <c r="Q91" s="349"/>
      <c r="R91" s="349"/>
      <c r="S91" s="349"/>
      <c r="T91" s="292"/>
      <c r="U91" s="292"/>
      <c r="V91" s="292"/>
      <c r="W91" s="297"/>
      <c r="X91" s="297"/>
      <c r="Y91" s="297"/>
      <c r="Z91" s="297"/>
      <c r="AA91" s="297"/>
      <c r="AB91" s="292"/>
      <c r="AC91" s="297"/>
      <c r="AD91" s="297"/>
      <c r="AE91" s="292"/>
      <c r="AF91" s="236"/>
      <c r="AG91" s="236"/>
      <c r="AH91" s="247"/>
      <c r="AI91" s="247"/>
      <c r="AJ91" s="243"/>
    </row>
    <row r="92" spans="2:36" ht="25.5" x14ac:dyDescent="0.25">
      <c r="B92" s="401"/>
      <c r="C92" s="283"/>
      <c r="D92" s="283"/>
      <c r="E92" s="283"/>
      <c r="F92" s="297"/>
      <c r="G92" s="261"/>
      <c r="H92" s="297"/>
      <c r="I92" s="402"/>
      <c r="J92" s="403" t="s">
        <v>456</v>
      </c>
      <c r="K92" s="403" t="s">
        <v>457</v>
      </c>
      <c r="L92" s="403" t="s">
        <v>236</v>
      </c>
      <c r="M92" s="61">
        <v>1.33</v>
      </c>
      <c r="N92" s="261"/>
      <c r="O92" s="404"/>
      <c r="P92" s="349"/>
      <c r="Q92" s="349"/>
      <c r="R92" s="349"/>
      <c r="S92" s="349"/>
      <c r="T92" s="292"/>
      <c r="U92" s="292"/>
      <c r="V92" s="292"/>
      <c r="W92" s="297"/>
      <c r="X92" s="297"/>
      <c r="Y92" s="297"/>
      <c r="Z92" s="297"/>
      <c r="AA92" s="297"/>
      <c r="AB92" s="292"/>
      <c r="AC92" s="297"/>
      <c r="AD92" s="297"/>
      <c r="AE92" s="292"/>
      <c r="AF92" s="236"/>
      <c r="AG92" s="236"/>
      <c r="AH92" s="247"/>
      <c r="AI92" s="247"/>
      <c r="AJ92" s="243"/>
    </row>
    <row r="93" spans="2:36" ht="25.5" x14ac:dyDescent="0.25">
      <c r="B93" s="401"/>
      <c r="C93" s="283"/>
      <c r="D93" s="283"/>
      <c r="E93" s="283"/>
      <c r="F93" s="311"/>
      <c r="G93" s="261"/>
      <c r="H93" s="297"/>
      <c r="I93" s="402"/>
      <c r="J93" s="403" t="s">
        <v>446</v>
      </c>
      <c r="K93" s="405" t="s">
        <v>447</v>
      </c>
      <c r="L93" s="405" t="s">
        <v>448</v>
      </c>
      <c r="M93" s="61">
        <v>1</v>
      </c>
      <c r="N93" s="261"/>
      <c r="O93" s="404"/>
      <c r="P93" s="349"/>
      <c r="Q93" s="349"/>
      <c r="R93" s="349"/>
      <c r="S93" s="349"/>
      <c r="T93" s="297"/>
      <c r="U93" s="309"/>
      <c r="V93" s="309"/>
      <c r="W93" s="311"/>
      <c r="X93" s="311"/>
      <c r="Y93" s="311"/>
      <c r="Z93" s="311"/>
      <c r="AA93" s="311"/>
      <c r="AB93" s="309"/>
      <c r="AC93" s="311"/>
      <c r="AD93" s="311"/>
      <c r="AE93" s="309"/>
      <c r="AF93" s="240"/>
      <c r="AG93" s="240"/>
      <c r="AH93" s="247"/>
      <c r="AI93" s="247"/>
      <c r="AJ93" s="243"/>
    </row>
    <row r="94" spans="2:36" ht="38.25" customHeight="1" x14ac:dyDescent="0.25">
      <c r="B94" s="401"/>
      <c r="C94" s="283"/>
      <c r="D94" s="283"/>
      <c r="E94" s="283"/>
      <c r="F94" s="307" t="s">
        <v>508</v>
      </c>
      <c r="G94" s="261"/>
      <c r="H94" s="297"/>
      <c r="I94" s="402"/>
      <c r="J94" s="403" t="s">
        <v>440</v>
      </c>
      <c r="K94" s="403" t="s">
        <v>441</v>
      </c>
      <c r="L94" s="403" t="s">
        <v>397</v>
      </c>
      <c r="M94" s="61">
        <v>1</v>
      </c>
      <c r="N94" s="261"/>
      <c r="O94" s="307" t="s">
        <v>123</v>
      </c>
      <c r="P94" s="349"/>
      <c r="Q94" s="349"/>
      <c r="R94" s="349"/>
      <c r="S94" s="349"/>
      <c r="T94" s="297"/>
      <c r="U94" s="308">
        <v>2854169</v>
      </c>
      <c r="V94" s="308">
        <f>+U94</f>
        <v>2854169</v>
      </c>
      <c r="W94" s="307" t="s">
        <v>103</v>
      </c>
      <c r="X94" s="307" t="s">
        <v>103</v>
      </c>
      <c r="Y94" s="307" t="s">
        <v>103</v>
      </c>
      <c r="Z94" s="307" t="s">
        <v>103</v>
      </c>
      <c r="AA94" s="307" t="s">
        <v>103</v>
      </c>
      <c r="AB94" s="308">
        <v>503677</v>
      </c>
      <c r="AC94" s="307" t="s">
        <v>104</v>
      </c>
      <c r="AD94" s="307"/>
      <c r="AE94" s="308">
        <f>U94</f>
        <v>2854169</v>
      </c>
      <c r="AF94" s="241"/>
      <c r="AG94" s="241"/>
      <c r="AH94" s="247"/>
      <c r="AI94" s="247"/>
      <c r="AJ94" s="243"/>
    </row>
    <row r="95" spans="2:36" ht="25.5" x14ac:dyDescent="0.25">
      <c r="B95" s="401"/>
      <c r="C95" s="283"/>
      <c r="D95" s="283"/>
      <c r="E95" s="283"/>
      <c r="F95" s="297"/>
      <c r="G95" s="261"/>
      <c r="H95" s="297"/>
      <c r="I95" s="402"/>
      <c r="J95" s="403" t="s">
        <v>443</v>
      </c>
      <c r="K95" s="403" t="s">
        <v>444</v>
      </c>
      <c r="L95" s="403" t="s">
        <v>445</v>
      </c>
      <c r="M95" s="61">
        <v>5050</v>
      </c>
      <c r="N95" s="261"/>
      <c r="O95" s="297"/>
      <c r="P95" s="349"/>
      <c r="Q95" s="349"/>
      <c r="R95" s="349"/>
      <c r="S95" s="349"/>
      <c r="T95" s="297"/>
      <c r="U95" s="292"/>
      <c r="V95" s="292"/>
      <c r="W95" s="297"/>
      <c r="X95" s="297"/>
      <c r="Y95" s="297"/>
      <c r="Z95" s="297"/>
      <c r="AA95" s="297"/>
      <c r="AB95" s="292"/>
      <c r="AC95" s="297"/>
      <c r="AD95" s="297"/>
      <c r="AE95" s="292"/>
      <c r="AF95" s="236"/>
      <c r="AG95" s="236"/>
      <c r="AH95" s="247"/>
      <c r="AI95" s="247"/>
      <c r="AJ95" s="243"/>
    </row>
    <row r="96" spans="2:36" ht="26.25" thickBot="1" x14ac:dyDescent="0.3">
      <c r="B96" s="407"/>
      <c r="C96" s="408"/>
      <c r="D96" s="408"/>
      <c r="E96" s="408"/>
      <c r="F96" s="276"/>
      <c r="G96" s="262"/>
      <c r="H96" s="276"/>
      <c r="I96" s="409"/>
      <c r="J96" s="410" t="s">
        <v>446</v>
      </c>
      <c r="K96" s="410" t="s">
        <v>447</v>
      </c>
      <c r="L96" s="410" t="s">
        <v>448</v>
      </c>
      <c r="M96" s="65">
        <v>1</v>
      </c>
      <c r="N96" s="262"/>
      <c r="O96" s="276"/>
      <c r="P96" s="352"/>
      <c r="Q96" s="352"/>
      <c r="R96" s="352"/>
      <c r="S96" s="352"/>
      <c r="T96" s="276"/>
      <c r="U96" s="293"/>
      <c r="V96" s="293"/>
      <c r="W96" s="276"/>
      <c r="X96" s="276"/>
      <c r="Y96" s="276"/>
      <c r="Z96" s="276"/>
      <c r="AA96" s="276"/>
      <c r="AB96" s="293"/>
      <c r="AC96" s="276"/>
      <c r="AD96" s="276"/>
      <c r="AE96" s="293"/>
      <c r="AF96" s="237"/>
      <c r="AG96" s="237"/>
      <c r="AH96" s="248"/>
      <c r="AI96" s="248"/>
      <c r="AJ96" s="244"/>
    </row>
    <row r="97" spans="2:36" ht="38.25" x14ac:dyDescent="0.25">
      <c r="B97" s="271" t="s">
        <v>509</v>
      </c>
      <c r="C97" s="273" t="s">
        <v>510</v>
      </c>
      <c r="D97" s="273" t="s">
        <v>435</v>
      </c>
      <c r="E97" s="273" t="s">
        <v>436</v>
      </c>
      <c r="F97" s="275" t="s">
        <v>511</v>
      </c>
      <c r="G97" s="275" t="s">
        <v>438</v>
      </c>
      <c r="H97" s="413" t="s">
        <v>93</v>
      </c>
      <c r="I97" s="413" t="s">
        <v>439</v>
      </c>
      <c r="J97" s="399" t="s">
        <v>440</v>
      </c>
      <c r="K97" s="399" t="s">
        <v>441</v>
      </c>
      <c r="L97" s="399" t="s">
        <v>397</v>
      </c>
      <c r="M97" s="58">
        <v>7.4832999999999998</v>
      </c>
      <c r="N97" s="415" t="s">
        <v>97</v>
      </c>
      <c r="O97" s="275" t="s">
        <v>113</v>
      </c>
      <c r="P97" s="416" t="s">
        <v>442</v>
      </c>
      <c r="Q97" s="416" t="s">
        <v>100</v>
      </c>
      <c r="R97" s="416" t="s">
        <v>101</v>
      </c>
      <c r="S97" s="416" t="s">
        <v>102</v>
      </c>
      <c r="T97" s="417">
        <f>+U97</f>
        <v>567500</v>
      </c>
      <c r="U97" s="291">
        <v>567500</v>
      </c>
      <c r="V97" s="291">
        <f>+U97</f>
        <v>567500</v>
      </c>
      <c r="W97" s="275" t="s">
        <v>103</v>
      </c>
      <c r="X97" s="275" t="s">
        <v>103</v>
      </c>
      <c r="Y97" s="275" t="s">
        <v>103</v>
      </c>
      <c r="Z97" s="275" t="s">
        <v>103</v>
      </c>
      <c r="AA97" s="275" t="s">
        <v>103</v>
      </c>
      <c r="AB97" s="291">
        <v>100148</v>
      </c>
      <c r="AC97" s="275" t="s">
        <v>104</v>
      </c>
      <c r="AD97" s="275"/>
      <c r="AE97" s="291">
        <f>U97</f>
        <v>567500</v>
      </c>
      <c r="AF97" s="235"/>
      <c r="AG97" s="235"/>
      <c r="AH97" s="257" t="s">
        <v>380</v>
      </c>
      <c r="AI97" s="257" t="s">
        <v>465</v>
      </c>
      <c r="AJ97" s="254" t="s">
        <v>439</v>
      </c>
    </row>
    <row r="98" spans="2:36" ht="25.5" x14ac:dyDescent="0.25">
      <c r="B98" s="277"/>
      <c r="C98" s="278"/>
      <c r="D98" s="278"/>
      <c r="E98" s="278"/>
      <c r="F98" s="297"/>
      <c r="G98" s="297"/>
      <c r="H98" s="418"/>
      <c r="I98" s="418"/>
      <c r="J98" s="403" t="s">
        <v>443</v>
      </c>
      <c r="K98" s="403" t="s">
        <v>444</v>
      </c>
      <c r="L98" s="403" t="s">
        <v>445</v>
      </c>
      <c r="M98" s="61">
        <v>74833</v>
      </c>
      <c r="N98" s="419"/>
      <c r="O98" s="297"/>
      <c r="P98" s="420"/>
      <c r="Q98" s="420"/>
      <c r="R98" s="420"/>
      <c r="S98" s="420"/>
      <c r="T98" s="420"/>
      <c r="U98" s="292"/>
      <c r="V98" s="292"/>
      <c r="W98" s="297"/>
      <c r="X98" s="297"/>
      <c r="Y98" s="297"/>
      <c r="Z98" s="297"/>
      <c r="AA98" s="297"/>
      <c r="AB98" s="292"/>
      <c r="AC98" s="297"/>
      <c r="AD98" s="297"/>
      <c r="AE98" s="292"/>
      <c r="AF98" s="236"/>
      <c r="AG98" s="236"/>
      <c r="AH98" s="258"/>
      <c r="AI98" s="258"/>
      <c r="AJ98" s="255"/>
    </row>
    <row r="99" spans="2:36" ht="26.25" thickBot="1" x14ac:dyDescent="0.3">
      <c r="B99" s="272"/>
      <c r="C99" s="274"/>
      <c r="D99" s="274"/>
      <c r="E99" s="274"/>
      <c r="F99" s="276"/>
      <c r="G99" s="276"/>
      <c r="H99" s="421"/>
      <c r="I99" s="421"/>
      <c r="J99" s="410" t="s">
        <v>446</v>
      </c>
      <c r="K99" s="410" t="s">
        <v>447</v>
      </c>
      <c r="L99" s="410" t="s">
        <v>448</v>
      </c>
      <c r="M99" s="65">
        <v>1</v>
      </c>
      <c r="N99" s="422"/>
      <c r="O99" s="276"/>
      <c r="P99" s="423"/>
      <c r="Q99" s="423"/>
      <c r="R99" s="423"/>
      <c r="S99" s="423"/>
      <c r="T99" s="423"/>
      <c r="U99" s="293"/>
      <c r="V99" s="293"/>
      <c r="W99" s="276"/>
      <c r="X99" s="276"/>
      <c r="Y99" s="276"/>
      <c r="Z99" s="276"/>
      <c r="AA99" s="276"/>
      <c r="AB99" s="293"/>
      <c r="AC99" s="276"/>
      <c r="AD99" s="276"/>
      <c r="AE99" s="293"/>
      <c r="AF99" s="237"/>
      <c r="AG99" s="237"/>
      <c r="AH99" s="259"/>
      <c r="AI99" s="259"/>
      <c r="AJ99" s="256"/>
    </row>
    <row r="100" spans="2:36" ht="38.25" x14ac:dyDescent="0.25">
      <c r="B100" s="271" t="s">
        <v>512</v>
      </c>
      <c r="C100" s="273" t="s">
        <v>510</v>
      </c>
      <c r="D100" s="273" t="s">
        <v>435</v>
      </c>
      <c r="E100" s="273" t="s">
        <v>436</v>
      </c>
      <c r="F100" s="307" t="s">
        <v>516</v>
      </c>
      <c r="G100" s="275" t="s">
        <v>438</v>
      </c>
      <c r="H100" s="413" t="s">
        <v>93</v>
      </c>
      <c r="I100" s="413" t="s">
        <v>439</v>
      </c>
      <c r="J100" s="403" t="s">
        <v>440</v>
      </c>
      <c r="K100" s="403" t="s">
        <v>441</v>
      </c>
      <c r="L100" s="403" t="s">
        <v>397</v>
      </c>
      <c r="M100" s="61">
        <v>2.1612</v>
      </c>
      <c r="N100" s="415" t="s">
        <v>97</v>
      </c>
      <c r="O100" s="406" t="s">
        <v>113</v>
      </c>
      <c r="P100" s="416" t="s">
        <v>442</v>
      </c>
      <c r="Q100" s="416" t="s">
        <v>100</v>
      </c>
      <c r="R100" s="416" t="s">
        <v>101</v>
      </c>
      <c r="S100" s="416" t="s">
        <v>102</v>
      </c>
      <c r="T100" s="292">
        <f>U100</f>
        <v>807965</v>
      </c>
      <c r="U100" s="308">
        <v>807965</v>
      </c>
      <c r="V100" s="308">
        <f>+U100</f>
        <v>807965</v>
      </c>
      <c r="W100" s="307" t="s">
        <v>103</v>
      </c>
      <c r="X100" s="307" t="s">
        <v>103</v>
      </c>
      <c r="Y100" s="307" t="s">
        <v>103</v>
      </c>
      <c r="Z100" s="307" t="s">
        <v>103</v>
      </c>
      <c r="AA100" s="307" t="s">
        <v>103</v>
      </c>
      <c r="AB100" s="308">
        <v>142583</v>
      </c>
      <c r="AC100" s="307" t="s">
        <v>104</v>
      </c>
      <c r="AD100" s="307"/>
      <c r="AE100" s="308">
        <f>U100</f>
        <v>807965</v>
      </c>
      <c r="AF100" s="241"/>
      <c r="AG100" s="241"/>
      <c r="AH100" s="247" t="s">
        <v>465</v>
      </c>
      <c r="AI100" s="247" t="s">
        <v>394</v>
      </c>
      <c r="AJ100" s="243" t="s">
        <v>231</v>
      </c>
    </row>
    <row r="101" spans="2:36" ht="25.5" x14ac:dyDescent="0.25">
      <c r="B101" s="277"/>
      <c r="C101" s="278"/>
      <c r="D101" s="278"/>
      <c r="E101" s="278"/>
      <c r="F101" s="297"/>
      <c r="G101" s="297"/>
      <c r="H101" s="418"/>
      <c r="I101" s="418"/>
      <c r="J101" s="403" t="s">
        <v>443</v>
      </c>
      <c r="K101" s="403" t="s">
        <v>444</v>
      </c>
      <c r="L101" s="403" t="s">
        <v>445</v>
      </c>
      <c r="M101" s="61">
        <v>21612</v>
      </c>
      <c r="N101" s="419"/>
      <c r="O101" s="404"/>
      <c r="P101" s="420"/>
      <c r="Q101" s="420"/>
      <c r="R101" s="420"/>
      <c r="S101" s="420"/>
      <c r="T101" s="297"/>
      <c r="U101" s="292"/>
      <c r="V101" s="292"/>
      <c r="W101" s="297"/>
      <c r="X101" s="297"/>
      <c r="Y101" s="297"/>
      <c r="Z101" s="297"/>
      <c r="AA101" s="297"/>
      <c r="AB101" s="292"/>
      <c r="AC101" s="297"/>
      <c r="AD101" s="297"/>
      <c r="AE101" s="292"/>
      <c r="AF101" s="236"/>
      <c r="AG101" s="236"/>
      <c r="AH101" s="247"/>
      <c r="AI101" s="247"/>
      <c r="AJ101" s="243"/>
    </row>
    <row r="102" spans="2:36" ht="26.25" thickBot="1" x14ac:dyDescent="0.3">
      <c r="B102" s="272"/>
      <c r="C102" s="274"/>
      <c r="D102" s="274"/>
      <c r="E102" s="274"/>
      <c r="F102" s="276"/>
      <c r="G102" s="276"/>
      <c r="H102" s="421"/>
      <c r="I102" s="421"/>
      <c r="J102" s="410" t="s">
        <v>446</v>
      </c>
      <c r="K102" s="410" t="s">
        <v>447</v>
      </c>
      <c r="L102" s="410" t="s">
        <v>448</v>
      </c>
      <c r="M102" s="65">
        <v>1</v>
      </c>
      <c r="N102" s="422"/>
      <c r="O102" s="412"/>
      <c r="P102" s="423"/>
      <c r="Q102" s="423"/>
      <c r="R102" s="423"/>
      <c r="S102" s="423"/>
      <c r="T102" s="276"/>
      <c r="U102" s="293"/>
      <c r="V102" s="293"/>
      <c r="W102" s="276"/>
      <c r="X102" s="276"/>
      <c r="Y102" s="276"/>
      <c r="Z102" s="276"/>
      <c r="AA102" s="276"/>
      <c r="AB102" s="293"/>
      <c r="AC102" s="276"/>
      <c r="AD102" s="276"/>
      <c r="AE102" s="293"/>
      <c r="AF102" s="237"/>
      <c r="AG102" s="237"/>
      <c r="AH102" s="248"/>
      <c r="AI102" s="248"/>
      <c r="AJ102" s="244"/>
    </row>
    <row r="103" spans="2:36" ht="38.25" x14ac:dyDescent="0.25">
      <c r="B103" s="396" t="s">
        <v>517</v>
      </c>
      <c r="C103" s="397" t="s">
        <v>518</v>
      </c>
      <c r="D103" s="397" t="s">
        <v>435</v>
      </c>
      <c r="E103" s="397" t="s">
        <v>436</v>
      </c>
      <c r="F103" s="275" t="s">
        <v>519</v>
      </c>
      <c r="G103" s="260" t="s">
        <v>438</v>
      </c>
      <c r="H103" s="275" t="s">
        <v>93</v>
      </c>
      <c r="I103" s="398" t="s">
        <v>439</v>
      </c>
      <c r="J103" s="399" t="s">
        <v>440</v>
      </c>
      <c r="K103" s="399" t="s">
        <v>441</v>
      </c>
      <c r="L103" s="399" t="s">
        <v>397</v>
      </c>
      <c r="M103" s="58">
        <v>4.8499999999999996</v>
      </c>
      <c r="N103" s="260" t="s">
        <v>97</v>
      </c>
      <c r="O103" s="400" t="s">
        <v>98</v>
      </c>
      <c r="P103" s="348" t="s">
        <v>442</v>
      </c>
      <c r="Q103" s="348" t="s">
        <v>100</v>
      </c>
      <c r="R103" s="348" t="s">
        <v>101</v>
      </c>
      <c r="S103" s="348" t="s">
        <v>102</v>
      </c>
      <c r="T103" s="291">
        <f>+U103+U106</f>
        <v>935000</v>
      </c>
      <c r="U103" s="291">
        <v>612000</v>
      </c>
      <c r="V103" s="291">
        <f>+U103</f>
        <v>612000</v>
      </c>
      <c r="W103" s="275" t="s">
        <v>103</v>
      </c>
      <c r="X103" s="275" t="s">
        <v>103</v>
      </c>
      <c r="Y103" s="275" t="s">
        <v>103</v>
      </c>
      <c r="Z103" s="275" t="s">
        <v>103</v>
      </c>
      <c r="AA103" s="275" t="s">
        <v>103</v>
      </c>
      <c r="AB103" s="291">
        <v>108000</v>
      </c>
      <c r="AC103" s="275" t="s">
        <v>104</v>
      </c>
      <c r="AD103" s="275"/>
      <c r="AE103" s="291">
        <f>U103</f>
        <v>612000</v>
      </c>
      <c r="AF103" s="235"/>
      <c r="AG103" s="235"/>
      <c r="AH103" s="249" t="s">
        <v>481</v>
      </c>
      <c r="AI103" s="249" t="s">
        <v>482</v>
      </c>
      <c r="AJ103" s="242" t="s">
        <v>439</v>
      </c>
    </row>
    <row r="104" spans="2:36" ht="25.5" x14ac:dyDescent="0.25">
      <c r="B104" s="401"/>
      <c r="C104" s="283"/>
      <c r="D104" s="283"/>
      <c r="E104" s="283"/>
      <c r="F104" s="297"/>
      <c r="G104" s="261"/>
      <c r="H104" s="297"/>
      <c r="I104" s="402"/>
      <c r="J104" s="403" t="s">
        <v>443</v>
      </c>
      <c r="K104" s="403" t="s">
        <v>444</v>
      </c>
      <c r="L104" s="403" t="s">
        <v>445</v>
      </c>
      <c r="M104" s="61">
        <v>48557</v>
      </c>
      <c r="N104" s="261"/>
      <c r="O104" s="404"/>
      <c r="P104" s="349"/>
      <c r="Q104" s="349"/>
      <c r="R104" s="349"/>
      <c r="S104" s="349"/>
      <c r="T104" s="292"/>
      <c r="U104" s="292"/>
      <c r="V104" s="292"/>
      <c r="W104" s="297"/>
      <c r="X104" s="297"/>
      <c r="Y104" s="297"/>
      <c r="Z104" s="297"/>
      <c r="AA104" s="297"/>
      <c r="AB104" s="292"/>
      <c r="AC104" s="297"/>
      <c r="AD104" s="297"/>
      <c r="AE104" s="292"/>
      <c r="AF104" s="236"/>
      <c r="AG104" s="236"/>
      <c r="AH104" s="247"/>
      <c r="AI104" s="247"/>
      <c r="AJ104" s="243"/>
    </row>
    <row r="105" spans="2:36" ht="25.5" x14ac:dyDescent="0.25">
      <c r="B105" s="401"/>
      <c r="C105" s="283"/>
      <c r="D105" s="283"/>
      <c r="E105" s="283"/>
      <c r="F105" s="297"/>
      <c r="G105" s="261"/>
      <c r="H105" s="297"/>
      <c r="I105" s="402"/>
      <c r="J105" s="403" t="s">
        <v>446</v>
      </c>
      <c r="K105" s="405" t="s">
        <v>447</v>
      </c>
      <c r="L105" s="405" t="s">
        <v>448</v>
      </c>
      <c r="M105" s="61">
        <v>1</v>
      </c>
      <c r="N105" s="261"/>
      <c r="O105" s="404"/>
      <c r="P105" s="349"/>
      <c r="Q105" s="349"/>
      <c r="R105" s="349"/>
      <c r="S105" s="349"/>
      <c r="T105" s="292"/>
      <c r="U105" s="292"/>
      <c r="V105" s="292"/>
      <c r="W105" s="297"/>
      <c r="X105" s="297"/>
      <c r="Y105" s="297"/>
      <c r="Z105" s="297"/>
      <c r="AA105" s="297"/>
      <c r="AB105" s="292"/>
      <c r="AC105" s="297"/>
      <c r="AD105" s="297"/>
      <c r="AE105" s="292"/>
      <c r="AF105" s="236"/>
      <c r="AG105" s="236"/>
      <c r="AH105" s="247"/>
      <c r="AI105" s="247"/>
      <c r="AJ105" s="243"/>
    </row>
    <row r="106" spans="2:36" ht="38.25" x14ac:dyDescent="0.25">
      <c r="B106" s="401"/>
      <c r="C106" s="283"/>
      <c r="D106" s="283"/>
      <c r="E106" s="283"/>
      <c r="F106" s="307" t="s">
        <v>520</v>
      </c>
      <c r="G106" s="261"/>
      <c r="H106" s="297"/>
      <c r="I106" s="402"/>
      <c r="J106" s="403" t="s">
        <v>440</v>
      </c>
      <c r="K106" s="403" t="s">
        <v>441</v>
      </c>
      <c r="L106" s="403" t="s">
        <v>397</v>
      </c>
      <c r="M106" s="61">
        <v>1.2589999999999999</v>
      </c>
      <c r="N106" s="261"/>
      <c r="O106" s="406" t="s">
        <v>98</v>
      </c>
      <c r="P106" s="349"/>
      <c r="Q106" s="349"/>
      <c r="R106" s="349"/>
      <c r="S106" s="349"/>
      <c r="T106" s="297"/>
      <c r="U106" s="308">
        <v>323000</v>
      </c>
      <c r="V106" s="308">
        <f>+U106</f>
        <v>323000</v>
      </c>
      <c r="W106" s="307" t="s">
        <v>103</v>
      </c>
      <c r="X106" s="307" t="s">
        <v>103</v>
      </c>
      <c r="Y106" s="307" t="s">
        <v>103</v>
      </c>
      <c r="Z106" s="307" t="s">
        <v>103</v>
      </c>
      <c r="AA106" s="307" t="s">
        <v>103</v>
      </c>
      <c r="AB106" s="308">
        <v>57000</v>
      </c>
      <c r="AC106" s="307" t="s">
        <v>104</v>
      </c>
      <c r="AD106" s="307"/>
      <c r="AE106" s="308">
        <f>U106</f>
        <v>323000</v>
      </c>
      <c r="AF106" s="241"/>
      <c r="AG106" s="241"/>
      <c r="AH106" s="247"/>
      <c r="AI106" s="247"/>
      <c r="AJ106" s="243"/>
    </row>
    <row r="107" spans="2:36" ht="25.5" x14ac:dyDescent="0.25">
      <c r="B107" s="401"/>
      <c r="C107" s="283"/>
      <c r="D107" s="283"/>
      <c r="E107" s="283"/>
      <c r="F107" s="297"/>
      <c r="G107" s="261"/>
      <c r="H107" s="297"/>
      <c r="I107" s="402"/>
      <c r="J107" s="403" t="s">
        <v>443</v>
      </c>
      <c r="K107" s="403" t="s">
        <v>444</v>
      </c>
      <c r="L107" s="403" t="s">
        <v>445</v>
      </c>
      <c r="M107" s="61">
        <v>12590</v>
      </c>
      <c r="N107" s="261"/>
      <c r="O107" s="404"/>
      <c r="P107" s="349"/>
      <c r="Q107" s="349"/>
      <c r="R107" s="349"/>
      <c r="S107" s="349"/>
      <c r="T107" s="297"/>
      <c r="U107" s="292"/>
      <c r="V107" s="292"/>
      <c r="W107" s="297"/>
      <c r="X107" s="297"/>
      <c r="Y107" s="297"/>
      <c r="Z107" s="297"/>
      <c r="AA107" s="297"/>
      <c r="AB107" s="292"/>
      <c r="AC107" s="297"/>
      <c r="AD107" s="297"/>
      <c r="AE107" s="292"/>
      <c r="AF107" s="236"/>
      <c r="AG107" s="236"/>
      <c r="AH107" s="247"/>
      <c r="AI107" s="247"/>
      <c r="AJ107" s="243"/>
    </row>
    <row r="108" spans="2:36" ht="26.25" thickBot="1" x14ac:dyDescent="0.3">
      <c r="B108" s="407"/>
      <c r="C108" s="408"/>
      <c r="D108" s="408"/>
      <c r="E108" s="408"/>
      <c r="F108" s="276"/>
      <c r="G108" s="262"/>
      <c r="H108" s="276"/>
      <c r="I108" s="409"/>
      <c r="J108" s="410" t="s">
        <v>446</v>
      </c>
      <c r="K108" s="410" t="s">
        <v>447</v>
      </c>
      <c r="L108" s="410" t="s">
        <v>448</v>
      </c>
      <c r="M108" s="65">
        <v>1</v>
      </c>
      <c r="N108" s="262"/>
      <c r="O108" s="412"/>
      <c r="P108" s="352"/>
      <c r="Q108" s="352"/>
      <c r="R108" s="352"/>
      <c r="S108" s="352"/>
      <c r="T108" s="276"/>
      <c r="U108" s="293"/>
      <c r="V108" s="293"/>
      <c r="W108" s="276"/>
      <c r="X108" s="276"/>
      <c r="Y108" s="276"/>
      <c r="Z108" s="276"/>
      <c r="AA108" s="276"/>
      <c r="AB108" s="293"/>
      <c r="AC108" s="276"/>
      <c r="AD108" s="276"/>
      <c r="AE108" s="293"/>
      <c r="AF108" s="237"/>
      <c r="AG108" s="237"/>
      <c r="AH108" s="248"/>
      <c r="AI108" s="248"/>
      <c r="AJ108" s="244"/>
    </row>
    <row r="109" spans="2:36" ht="45.75" customHeight="1" x14ac:dyDescent="0.25">
      <c r="B109" s="271" t="s">
        <v>521</v>
      </c>
      <c r="C109" s="273" t="s">
        <v>522</v>
      </c>
      <c r="D109" s="273" t="s">
        <v>435</v>
      </c>
      <c r="E109" s="273" t="s">
        <v>436</v>
      </c>
      <c r="F109" s="275" t="s">
        <v>523</v>
      </c>
      <c r="G109" s="275" t="s">
        <v>438</v>
      </c>
      <c r="H109" s="413" t="s">
        <v>93</v>
      </c>
      <c r="I109" s="413" t="s">
        <v>439</v>
      </c>
      <c r="J109" s="399" t="s">
        <v>461</v>
      </c>
      <c r="K109" s="399" t="s">
        <v>462</v>
      </c>
      <c r="L109" s="399" t="s">
        <v>463</v>
      </c>
      <c r="M109" s="58">
        <v>600</v>
      </c>
      <c r="N109" s="415" t="s">
        <v>97</v>
      </c>
      <c r="O109" s="275" t="s">
        <v>113</v>
      </c>
      <c r="P109" s="416" t="s">
        <v>442</v>
      </c>
      <c r="Q109" s="416" t="s">
        <v>100</v>
      </c>
      <c r="R109" s="416" t="s">
        <v>101</v>
      </c>
      <c r="S109" s="416" t="s">
        <v>102</v>
      </c>
      <c r="T109" s="417">
        <f>+U109</f>
        <v>1498968</v>
      </c>
      <c r="U109" s="291">
        <v>1498968</v>
      </c>
      <c r="V109" s="291">
        <f>+U109</f>
        <v>1498968</v>
      </c>
      <c r="W109" s="275" t="s">
        <v>103</v>
      </c>
      <c r="X109" s="275" t="s">
        <v>103</v>
      </c>
      <c r="Y109" s="275" t="s">
        <v>103</v>
      </c>
      <c r="Z109" s="275" t="s">
        <v>103</v>
      </c>
      <c r="AA109" s="275" t="s">
        <v>103</v>
      </c>
      <c r="AB109" s="291">
        <v>264524</v>
      </c>
      <c r="AC109" s="275" t="s">
        <v>104</v>
      </c>
      <c r="AD109" s="275"/>
      <c r="AE109" s="291">
        <f>U109</f>
        <v>1498968</v>
      </c>
      <c r="AF109" s="235"/>
      <c r="AG109" s="235"/>
      <c r="AH109" s="257" t="s">
        <v>365</v>
      </c>
      <c r="AI109" s="257" t="s">
        <v>490</v>
      </c>
      <c r="AJ109" s="254" t="s">
        <v>439</v>
      </c>
    </row>
    <row r="110" spans="2:36" ht="52.5" customHeight="1" thickBot="1" x14ac:dyDescent="0.3">
      <c r="B110" s="272"/>
      <c r="C110" s="274"/>
      <c r="D110" s="274"/>
      <c r="E110" s="274"/>
      <c r="F110" s="276"/>
      <c r="G110" s="276"/>
      <c r="H110" s="421"/>
      <c r="I110" s="421"/>
      <c r="J110" s="410" t="s">
        <v>446</v>
      </c>
      <c r="K110" s="410" t="s">
        <v>447</v>
      </c>
      <c r="L110" s="410" t="s">
        <v>448</v>
      </c>
      <c r="M110" s="65">
        <v>1</v>
      </c>
      <c r="N110" s="422"/>
      <c r="O110" s="276"/>
      <c r="P110" s="423"/>
      <c r="Q110" s="423"/>
      <c r="R110" s="423"/>
      <c r="S110" s="423"/>
      <c r="T110" s="423"/>
      <c r="U110" s="293"/>
      <c r="V110" s="293"/>
      <c r="W110" s="276"/>
      <c r="X110" s="276"/>
      <c r="Y110" s="276"/>
      <c r="Z110" s="276"/>
      <c r="AA110" s="276"/>
      <c r="AB110" s="293"/>
      <c r="AC110" s="276"/>
      <c r="AD110" s="276"/>
      <c r="AE110" s="293"/>
      <c r="AF110" s="237"/>
      <c r="AG110" s="237"/>
      <c r="AH110" s="259"/>
      <c r="AI110" s="259"/>
      <c r="AJ110" s="256"/>
    </row>
    <row r="111" spans="2:36" ht="25.5" x14ac:dyDescent="0.25">
      <c r="B111" s="396" t="s">
        <v>524</v>
      </c>
      <c r="C111" s="397" t="s">
        <v>525</v>
      </c>
      <c r="D111" s="397" t="s">
        <v>526</v>
      </c>
      <c r="E111" s="397" t="s">
        <v>527</v>
      </c>
      <c r="F111" s="275" t="s">
        <v>528</v>
      </c>
      <c r="G111" s="260" t="s">
        <v>529</v>
      </c>
      <c r="H111" s="275" t="s">
        <v>93</v>
      </c>
      <c r="I111" s="398" t="s">
        <v>439</v>
      </c>
      <c r="J111" s="399" t="s">
        <v>446</v>
      </c>
      <c r="K111" s="424" t="s">
        <v>447</v>
      </c>
      <c r="L111" s="424" t="s">
        <v>448</v>
      </c>
      <c r="M111" s="58">
        <v>1</v>
      </c>
      <c r="N111" s="260" t="s">
        <v>97</v>
      </c>
      <c r="O111" s="400" t="s">
        <v>123</v>
      </c>
      <c r="P111" s="348" t="s">
        <v>442</v>
      </c>
      <c r="Q111" s="348" t="s">
        <v>100</v>
      </c>
      <c r="R111" s="348" t="s">
        <v>101</v>
      </c>
      <c r="S111" s="348" t="s">
        <v>102</v>
      </c>
      <c r="T111" s="291">
        <f>+U111+U113+U115</f>
        <v>5137655</v>
      </c>
      <c r="U111" s="291">
        <v>2106232</v>
      </c>
      <c r="V111" s="291">
        <f>+U111</f>
        <v>2106232</v>
      </c>
      <c r="W111" s="275" t="s">
        <v>103</v>
      </c>
      <c r="X111" s="275" t="s">
        <v>103</v>
      </c>
      <c r="Y111" s="275" t="s">
        <v>103</v>
      </c>
      <c r="Z111" s="275" t="s">
        <v>103</v>
      </c>
      <c r="AA111" s="275" t="s">
        <v>103</v>
      </c>
      <c r="AB111" s="291">
        <v>371688</v>
      </c>
      <c r="AC111" s="275" t="s">
        <v>104</v>
      </c>
      <c r="AD111" s="275"/>
      <c r="AE111" s="291">
        <f>U111</f>
        <v>2106232</v>
      </c>
      <c r="AF111" s="235"/>
      <c r="AG111" s="235"/>
      <c r="AH111" s="249" t="s">
        <v>380</v>
      </c>
      <c r="AI111" s="249" t="s">
        <v>465</v>
      </c>
      <c r="AJ111" s="242" t="s">
        <v>439</v>
      </c>
    </row>
    <row r="112" spans="2:36" ht="25.5" x14ac:dyDescent="0.25">
      <c r="B112" s="401"/>
      <c r="C112" s="283"/>
      <c r="D112" s="283"/>
      <c r="E112" s="283"/>
      <c r="F112" s="311"/>
      <c r="G112" s="261"/>
      <c r="H112" s="297"/>
      <c r="I112" s="402"/>
      <c r="J112" s="403" t="s">
        <v>461</v>
      </c>
      <c r="K112" s="405" t="s">
        <v>462</v>
      </c>
      <c r="L112" s="405" t="s">
        <v>463</v>
      </c>
      <c r="M112" s="61">
        <v>220920</v>
      </c>
      <c r="N112" s="261"/>
      <c r="O112" s="404"/>
      <c r="P112" s="349"/>
      <c r="Q112" s="349"/>
      <c r="R112" s="349"/>
      <c r="S112" s="349"/>
      <c r="T112" s="297"/>
      <c r="U112" s="309"/>
      <c r="V112" s="309"/>
      <c r="W112" s="311"/>
      <c r="X112" s="311"/>
      <c r="Y112" s="311"/>
      <c r="Z112" s="311"/>
      <c r="AA112" s="311"/>
      <c r="AB112" s="309"/>
      <c r="AC112" s="311"/>
      <c r="AD112" s="311"/>
      <c r="AE112" s="309"/>
      <c r="AF112" s="240"/>
      <c r="AG112" s="240"/>
      <c r="AH112" s="247"/>
      <c r="AI112" s="247"/>
      <c r="AJ112" s="243"/>
    </row>
    <row r="113" spans="2:36" ht="25.5" x14ac:dyDescent="0.25">
      <c r="B113" s="401"/>
      <c r="C113" s="283"/>
      <c r="D113" s="283"/>
      <c r="E113" s="283"/>
      <c r="F113" s="307" t="s">
        <v>530</v>
      </c>
      <c r="G113" s="261"/>
      <c r="H113" s="297"/>
      <c r="I113" s="402"/>
      <c r="J113" s="403" t="s">
        <v>446</v>
      </c>
      <c r="K113" s="405" t="s">
        <v>447</v>
      </c>
      <c r="L113" s="405" t="s">
        <v>448</v>
      </c>
      <c r="M113" s="61">
        <v>1</v>
      </c>
      <c r="N113" s="261"/>
      <c r="O113" s="406" t="s">
        <v>123</v>
      </c>
      <c r="P113" s="349"/>
      <c r="Q113" s="349"/>
      <c r="R113" s="349"/>
      <c r="S113" s="349"/>
      <c r="T113" s="297"/>
      <c r="U113" s="308">
        <v>2721173</v>
      </c>
      <c r="V113" s="308">
        <f>+U113</f>
        <v>2721173</v>
      </c>
      <c r="W113" s="307" t="s">
        <v>103</v>
      </c>
      <c r="X113" s="307" t="s">
        <v>103</v>
      </c>
      <c r="Y113" s="307" t="s">
        <v>103</v>
      </c>
      <c r="Z113" s="307" t="s">
        <v>103</v>
      </c>
      <c r="AA113" s="307" t="s">
        <v>103</v>
      </c>
      <c r="AB113" s="308">
        <v>480207</v>
      </c>
      <c r="AC113" s="307" t="s">
        <v>104</v>
      </c>
      <c r="AD113" s="307"/>
      <c r="AE113" s="308">
        <f>U113</f>
        <v>2721173</v>
      </c>
      <c r="AF113" s="241"/>
      <c r="AG113" s="241"/>
      <c r="AH113" s="247"/>
      <c r="AI113" s="247"/>
      <c r="AJ113" s="243"/>
    </row>
    <row r="114" spans="2:36" ht="25.5" x14ac:dyDescent="0.25">
      <c r="B114" s="401"/>
      <c r="C114" s="283"/>
      <c r="D114" s="283"/>
      <c r="E114" s="283"/>
      <c r="F114" s="311"/>
      <c r="G114" s="261"/>
      <c r="H114" s="297"/>
      <c r="I114" s="402"/>
      <c r="J114" s="403" t="s">
        <v>461</v>
      </c>
      <c r="K114" s="405" t="s">
        <v>462</v>
      </c>
      <c r="L114" s="405" t="s">
        <v>463</v>
      </c>
      <c r="M114" s="61">
        <v>85680</v>
      </c>
      <c r="N114" s="261"/>
      <c r="O114" s="404"/>
      <c r="P114" s="349"/>
      <c r="Q114" s="349"/>
      <c r="R114" s="349"/>
      <c r="S114" s="349"/>
      <c r="T114" s="297"/>
      <c r="U114" s="309"/>
      <c r="V114" s="309"/>
      <c r="W114" s="311"/>
      <c r="X114" s="311"/>
      <c r="Y114" s="311"/>
      <c r="Z114" s="311"/>
      <c r="AA114" s="311"/>
      <c r="AB114" s="309"/>
      <c r="AC114" s="311"/>
      <c r="AD114" s="311"/>
      <c r="AE114" s="309"/>
      <c r="AF114" s="240"/>
      <c r="AG114" s="240"/>
      <c r="AH114" s="247"/>
      <c r="AI114" s="247"/>
      <c r="AJ114" s="243"/>
    </row>
    <row r="115" spans="2:36" ht="25.5" x14ac:dyDescent="0.25">
      <c r="B115" s="401"/>
      <c r="C115" s="283"/>
      <c r="D115" s="283"/>
      <c r="E115" s="283"/>
      <c r="F115" s="307" t="s">
        <v>531</v>
      </c>
      <c r="G115" s="261"/>
      <c r="H115" s="297"/>
      <c r="I115" s="402"/>
      <c r="J115" s="403" t="s">
        <v>446</v>
      </c>
      <c r="K115" s="405" t="s">
        <v>447</v>
      </c>
      <c r="L115" s="405" t="s">
        <v>448</v>
      </c>
      <c r="M115" s="61">
        <v>1</v>
      </c>
      <c r="N115" s="261"/>
      <c r="O115" s="406" t="s">
        <v>123</v>
      </c>
      <c r="P115" s="349"/>
      <c r="Q115" s="349"/>
      <c r="R115" s="349"/>
      <c r="S115" s="349"/>
      <c r="T115" s="297"/>
      <c r="U115" s="308">
        <v>310250</v>
      </c>
      <c r="V115" s="308">
        <f>+U115</f>
        <v>310250</v>
      </c>
      <c r="W115" s="307" t="s">
        <v>103</v>
      </c>
      <c r="X115" s="307" t="s">
        <v>103</v>
      </c>
      <c r="Y115" s="307" t="s">
        <v>103</v>
      </c>
      <c r="Z115" s="307" t="s">
        <v>103</v>
      </c>
      <c r="AA115" s="307" t="s">
        <v>103</v>
      </c>
      <c r="AB115" s="308">
        <v>54750</v>
      </c>
      <c r="AC115" s="307" t="s">
        <v>104</v>
      </c>
      <c r="AD115" s="307"/>
      <c r="AE115" s="308">
        <f>U115</f>
        <v>310250</v>
      </c>
      <c r="AF115" s="241"/>
      <c r="AG115" s="241"/>
      <c r="AH115" s="247"/>
      <c r="AI115" s="247"/>
      <c r="AJ115" s="243"/>
    </row>
    <row r="116" spans="2:36" ht="26.25" thickBot="1" x14ac:dyDescent="0.3">
      <c r="B116" s="407"/>
      <c r="C116" s="408"/>
      <c r="D116" s="408"/>
      <c r="E116" s="408"/>
      <c r="F116" s="276"/>
      <c r="G116" s="262"/>
      <c r="H116" s="276"/>
      <c r="I116" s="409"/>
      <c r="J116" s="410" t="s">
        <v>461</v>
      </c>
      <c r="K116" s="410" t="s">
        <v>462</v>
      </c>
      <c r="L116" s="410" t="s">
        <v>463</v>
      </c>
      <c r="M116" s="65">
        <v>21000</v>
      </c>
      <c r="N116" s="262"/>
      <c r="O116" s="412"/>
      <c r="P116" s="352"/>
      <c r="Q116" s="352"/>
      <c r="R116" s="352"/>
      <c r="S116" s="352"/>
      <c r="T116" s="276"/>
      <c r="U116" s="293"/>
      <c r="V116" s="293"/>
      <c r="W116" s="276"/>
      <c r="X116" s="276"/>
      <c r="Y116" s="276"/>
      <c r="Z116" s="276"/>
      <c r="AA116" s="276"/>
      <c r="AB116" s="293"/>
      <c r="AC116" s="276"/>
      <c r="AD116" s="276"/>
      <c r="AE116" s="293"/>
      <c r="AF116" s="237"/>
      <c r="AG116" s="237"/>
      <c r="AH116" s="248"/>
      <c r="AI116" s="248"/>
      <c r="AJ116" s="244"/>
    </row>
    <row r="117" spans="2:36" ht="25.5" x14ac:dyDescent="0.25">
      <c r="B117" s="396" t="s">
        <v>532</v>
      </c>
      <c r="C117" s="397" t="s">
        <v>533</v>
      </c>
      <c r="D117" s="397" t="s">
        <v>526</v>
      </c>
      <c r="E117" s="397" t="s">
        <v>527</v>
      </c>
      <c r="F117" s="275" t="s">
        <v>534</v>
      </c>
      <c r="G117" s="260" t="s">
        <v>529</v>
      </c>
      <c r="H117" s="275" t="s">
        <v>93</v>
      </c>
      <c r="I117" s="398" t="s">
        <v>439</v>
      </c>
      <c r="J117" s="399" t="s">
        <v>446</v>
      </c>
      <c r="K117" s="424" t="s">
        <v>447</v>
      </c>
      <c r="L117" s="424" t="s">
        <v>448</v>
      </c>
      <c r="M117" s="58">
        <v>1</v>
      </c>
      <c r="N117" s="260" t="s">
        <v>97</v>
      </c>
      <c r="O117" s="400" t="s">
        <v>123</v>
      </c>
      <c r="P117" s="348" t="s">
        <v>442</v>
      </c>
      <c r="Q117" s="348" t="s">
        <v>100</v>
      </c>
      <c r="R117" s="348" t="s">
        <v>101</v>
      </c>
      <c r="S117" s="348" t="s">
        <v>102</v>
      </c>
      <c r="T117" s="291">
        <f>+U117+U120+U123</f>
        <v>2584846</v>
      </c>
      <c r="U117" s="291">
        <v>340000</v>
      </c>
      <c r="V117" s="291">
        <f>+U117</f>
        <v>340000</v>
      </c>
      <c r="W117" s="275" t="s">
        <v>103</v>
      </c>
      <c r="X117" s="275" t="s">
        <v>103</v>
      </c>
      <c r="Y117" s="275" t="s">
        <v>103</v>
      </c>
      <c r="Z117" s="275" t="s">
        <v>103</v>
      </c>
      <c r="AA117" s="275" t="s">
        <v>103</v>
      </c>
      <c r="AB117" s="291">
        <v>60000</v>
      </c>
      <c r="AC117" s="275" t="s">
        <v>104</v>
      </c>
      <c r="AD117" s="275"/>
      <c r="AE117" s="291">
        <f>U117</f>
        <v>340000</v>
      </c>
      <c r="AF117" s="235"/>
      <c r="AG117" s="235"/>
      <c r="AH117" s="249" t="s">
        <v>465</v>
      </c>
      <c r="AI117" s="249" t="s">
        <v>394</v>
      </c>
      <c r="AJ117" s="242" t="s">
        <v>439</v>
      </c>
    </row>
    <row r="118" spans="2:36" ht="25.5" x14ac:dyDescent="0.25">
      <c r="B118" s="401"/>
      <c r="C118" s="283"/>
      <c r="D118" s="283"/>
      <c r="E118" s="283"/>
      <c r="F118" s="297"/>
      <c r="G118" s="261"/>
      <c r="H118" s="297"/>
      <c r="I118" s="402"/>
      <c r="J118" s="403" t="s">
        <v>535</v>
      </c>
      <c r="K118" s="403" t="s">
        <v>536</v>
      </c>
      <c r="L118" s="403" t="s">
        <v>445</v>
      </c>
      <c r="M118" s="61">
        <v>3500</v>
      </c>
      <c r="N118" s="261"/>
      <c r="O118" s="404"/>
      <c r="P118" s="349"/>
      <c r="Q118" s="349"/>
      <c r="R118" s="349"/>
      <c r="S118" s="349"/>
      <c r="T118" s="292"/>
      <c r="U118" s="292"/>
      <c r="V118" s="292"/>
      <c r="W118" s="297"/>
      <c r="X118" s="297"/>
      <c r="Y118" s="297"/>
      <c r="Z118" s="297"/>
      <c r="AA118" s="297"/>
      <c r="AB118" s="292"/>
      <c r="AC118" s="297"/>
      <c r="AD118" s="297"/>
      <c r="AE118" s="292"/>
      <c r="AF118" s="236"/>
      <c r="AG118" s="236"/>
      <c r="AH118" s="247"/>
      <c r="AI118" s="247"/>
      <c r="AJ118" s="243"/>
    </row>
    <row r="119" spans="2:36" ht="38.25" x14ac:dyDescent="0.25">
      <c r="B119" s="401"/>
      <c r="C119" s="283"/>
      <c r="D119" s="283"/>
      <c r="E119" s="283"/>
      <c r="F119" s="311"/>
      <c r="G119" s="261"/>
      <c r="H119" s="297"/>
      <c r="I119" s="402"/>
      <c r="J119" s="403" t="s">
        <v>537</v>
      </c>
      <c r="K119" s="405" t="s">
        <v>538</v>
      </c>
      <c r="L119" s="405" t="s">
        <v>397</v>
      </c>
      <c r="M119" s="61">
        <v>1</v>
      </c>
      <c r="N119" s="261"/>
      <c r="O119" s="404"/>
      <c r="P119" s="349"/>
      <c r="Q119" s="349"/>
      <c r="R119" s="349"/>
      <c r="S119" s="349"/>
      <c r="T119" s="297"/>
      <c r="U119" s="309"/>
      <c r="V119" s="309"/>
      <c r="W119" s="311"/>
      <c r="X119" s="311"/>
      <c r="Y119" s="311"/>
      <c r="Z119" s="311"/>
      <c r="AA119" s="311"/>
      <c r="AB119" s="309"/>
      <c r="AC119" s="311"/>
      <c r="AD119" s="311"/>
      <c r="AE119" s="309"/>
      <c r="AF119" s="240"/>
      <c r="AG119" s="240"/>
      <c r="AH119" s="247"/>
      <c r="AI119" s="247"/>
      <c r="AJ119" s="243"/>
    </row>
    <row r="120" spans="2:36" ht="25.5" x14ac:dyDescent="0.25">
      <c r="B120" s="401"/>
      <c r="C120" s="283"/>
      <c r="D120" s="283"/>
      <c r="E120" s="283"/>
      <c r="F120" s="307" t="s">
        <v>539</v>
      </c>
      <c r="G120" s="261"/>
      <c r="H120" s="297"/>
      <c r="I120" s="402"/>
      <c r="J120" s="403" t="s">
        <v>446</v>
      </c>
      <c r="K120" s="405" t="s">
        <v>447</v>
      </c>
      <c r="L120" s="405" t="s">
        <v>448</v>
      </c>
      <c r="M120" s="61">
        <v>1</v>
      </c>
      <c r="N120" s="261"/>
      <c r="O120" s="406" t="s">
        <v>123</v>
      </c>
      <c r="P120" s="349"/>
      <c r="Q120" s="349"/>
      <c r="R120" s="349"/>
      <c r="S120" s="349"/>
      <c r="T120" s="297"/>
      <c r="U120" s="308">
        <v>595000</v>
      </c>
      <c r="V120" s="308">
        <f>+U120</f>
        <v>595000</v>
      </c>
      <c r="W120" s="307" t="s">
        <v>103</v>
      </c>
      <c r="X120" s="307" t="s">
        <v>103</v>
      </c>
      <c r="Y120" s="307" t="s">
        <v>103</v>
      </c>
      <c r="Z120" s="307" t="s">
        <v>103</v>
      </c>
      <c r="AA120" s="307" t="s">
        <v>103</v>
      </c>
      <c r="AB120" s="308">
        <v>105000</v>
      </c>
      <c r="AC120" s="307" t="s">
        <v>104</v>
      </c>
      <c r="AD120" s="307"/>
      <c r="AE120" s="308">
        <f>U120</f>
        <v>595000</v>
      </c>
      <c r="AF120" s="241"/>
      <c r="AG120" s="241"/>
      <c r="AH120" s="247"/>
      <c r="AI120" s="247"/>
      <c r="AJ120" s="243"/>
    </row>
    <row r="121" spans="2:36" ht="25.5" x14ac:dyDescent="0.25">
      <c r="B121" s="401"/>
      <c r="C121" s="283"/>
      <c r="D121" s="283"/>
      <c r="E121" s="283"/>
      <c r="F121" s="297"/>
      <c r="G121" s="261"/>
      <c r="H121" s="297"/>
      <c r="I121" s="402"/>
      <c r="J121" s="403" t="s">
        <v>535</v>
      </c>
      <c r="K121" s="403" t="s">
        <v>536</v>
      </c>
      <c r="L121" s="403" t="s">
        <v>445</v>
      </c>
      <c r="M121" s="61">
        <v>23000</v>
      </c>
      <c r="N121" s="261"/>
      <c r="O121" s="404"/>
      <c r="P121" s="349"/>
      <c r="Q121" s="349"/>
      <c r="R121" s="349"/>
      <c r="S121" s="349"/>
      <c r="T121" s="297"/>
      <c r="U121" s="292"/>
      <c r="V121" s="292"/>
      <c r="W121" s="297"/>
      <c r="X121" s="297"/>
      <c r="Y121" s="297"/>
      <c r="Z121" s="297"/>
      <c r="AA121" s="297"/>
      <c r="AB121" s="292"/>
      <c r="AC121" s="297"/>
      <c r="AD121" s="297"/>
      <c r="AE121" s="292"/>
      <c r="AF121" s="236"/>
      <c r="AG121" s="236"/>
      <c r="AH121" s="247"/>
      <c r="AI121" s="247"/>
      <c r="AJ121" s="243"/>
    </row>
    <row r="122" spans="2:36" ht="38.25" x14ac:dyDescent="0.25">
      <c r="B122" s="401"/>
      <c r="C122" s="283"/>
      <c r="D122" s="283"/>
      <c r="E122" s="283"/>
      <c r="F122" s="311"/>
      <c r="G122" s="261"/>
      <c r="H122" s="297"/>
      <c r="I122" s="402"/>
      <c r="J122" s="403" t="s">
        <v>537</v>
      </c>
      <c r="K122" s="405" t="s">
        <v>538</v>
      </c>
      <c r="L122" s="405" t="s">
        <v>397</v>
      </c>
      <c r="M122" s="61">
        <v>2.2999999999999998</v>
      </c>
      <c r="N122" s="261"/>
      <c r="O122" s="404"/>
      <c r="P122" s="349"/>
      <c r="Q122" s="349"/>
      <c r="R122" s="349"/>
      <c r="S122" s="349"/>
      <c r="T122" s="297"/>
      <c r="U122" s="309"/>
      <c r="V122" s="309"/>
      <c r="W122" s="311"/>
      <c r="X122" s="311"/>
      <c r="Y122" s="311"/>
      <c r="Z122" s="311"/>
      <c r="AA122" s="311"/>
      <c r="AB122" s="309"/>
      <c r="AC122" s="311"/>
      <c r="AD122" s="311"/>
      <c r="AE122" s="309"/>
      <c r="AF122" s="240"/>
      <c r="AG122" s="240"/>
      <c r="AH122" s="247"/>
      <c r="AI122" s="247"/>
      <c r="AJ122" s="243"/>
    </row>
    <row r="123" spans="2:36" ht="25.5" x14ac:dyDescent="0.25">
      <c r="B123" s="401"/>
      <c r="C123" s="283"/>
      <c r="D123" s="283"/>
      <c r="E123" s="283"/>
      <c r="F123" s="307" t="s">
        <v>540</v>
      </c>
      <c r="G123" s="261"/>
      <c r="H123" s="297"/>
      <c r="I123" s="402"/>
      <c r="J123" s="403" t="s">
        <v>446</v>
      </c>
      <c r="K123" s="405" t="s">
        <v>447</v>
      </c>
      <c r="L123" s="405" t="s">
        <v>448</v>
      </c>
      <c r="M123" s="61">
        <v>1</v>
      </c>
      <c r="N123" s="261"/>
      <c r="O123" s="406" t="s">
        <v>123</v>
      </c>
      <c r="P123" s="349"/>
      <c r="Q123" s="349"/>
      <c r="R123" s="349"/>
      <c r="S123" s="349"/>
      <c r="T123" s="297"/>
      <c r="U123" s="308">
        <v>1649846</v>
      </c>
      <c r="V123" s="308">
        <f>+U123</f>
        <v>1649846</v>
      </c>
      <c r="W123" s="307" t="s">
        <v>103</v>
      </c>
      <c r="X123" s="307" t="s">
        <v>103</v>
      </c>
      <c r="Y123" s="307" t="s">
        <v>103</v>
      </c>
      <c r="Z123" s="307" t="s">
        <v>103</v>
      </c>
      <c r="AA123" s="307" t="s">
        <v>103</v>
      </c>
      <c r="AB123" s="308">
        <v>291150</v>
      </c>
      <c r="AC123" s="307" t="s">
        <v>104</v>
      </c>
      <c r="AD123" s="307"/>
      <c r="AE123" s="308">
        <f>U123</f>
        <v>1649846</v>
      </c>
      <c r="AF123" s="241"/>
      <c r="AG123" s="241"/>
      <c r="AH123" s="247"/>
      <c r="AI123" s="247"/>
      <c r="AJ123" s="243"/>
    </row>
    <row r="124" spans="2:36" ht="25.5" x14ac:dyDescent="0.25">
      <c r="B124" s="401"/>
      <c r="C124" s="283"/>
      <c r="D124" s="283"/>
      <c r="E124" s="283"/>
      <c r="F124" s="297"/>
      <c r="G124" s="261"/>
      <c r="H124" s="297"/>
      <c r="I124" s="402"/>
      <c r="J124" s="403" t="s">
        <v>535</v>
      </c>
      <c r="K124" s="403" t="s">
        <v>536</v>
      </c>
      <c r="L124" s="403" t="s">
        <v>445</v>
      </c>
      <c r="M124" s="61">
        <v>13000</v>
      </c>
      <c r="N124" s="261"/>
      <c r="O124" s="404"/>
      <c r="P124" s="349"/>
      <c r="Q124" s="349"/>
      <c r="R124" s="349"/>
      <c r="S124" s="349"/>
      <c r="T124" s="297"/>
      <c r="U124" s="292"/>
      <c r="V124" s="292"/>
      <c r="W124" s="297"/>
      <c r="X124" s="297"/>
      <c r="Y124" s="297"/>
      <c r="Z124" s="297"/>
      <c r="AA124" s="297"/>
      <c r="AB124" s="292"/>
      <c r="AC124" s="297"/>
      <c r="AD124" s="297"/>
      <c r="AE124" s="292"/>
      <c r="AF124" s="236"/>
      <c r="AG124" s="236"/>
      <c r="AH124" s="247"/>
      <c r="AI124" s="247"/>
      <c r="AJ124" s="243"/>
    </row>
    <row r="125" spans="2:36" ht="39" thickBot="1" x14ac:dyDescent="0.3">
      <c r="B125" s="407"/>
      <c r="C125" s="408"/>
      <c r="D125" s="408"/>
      <c r="E125" s="408"/>
      <c r="F125" s="276"/>
      <c r="G125" s="262"/>
      <c r="H125" s="276"/>
      <c r="I125" s="409"/>
      <c r="J125" s="410" t="s">
        <v>537</v>
      </c>
      <c r="K125" s="410" t="s">
        <v>538</v>
      </c>
      <c r="L125" s="410" t="s">
        <v>397</v>
      </c>
      <c r="M125" s="65">
        <v>1.8</v>
      </c>
      <c r="N125" s="262"/>
      <c r="O125" s="412"/>
      <c r="P125" s="352"/>
      <c r="Q125" s="352"/>
      <c r="R125" s="352"/>
      <c r="S125" s="352"/>
      <c r="T125" s="276"/>
      <c r="U125" s="293"/>
      <c r="V125" s="293"/>
      <c r="W125" s="276"/>
      <c r="X125" s="276"/>
      <c r="Y125" s="276"/>
      <c r="Z125" s="276"/>
      <c r="AA125" s="276"/>
      <c r="AB125" s="293"/>
      <c r="AC125" s="276"/>
      <c r="AD125" s="276"/>
      <c r="AE125" s="293"/>
      <c r="AF125" s="237"/>
      <c r="AG125" s="237"/>
      <c r="AH125" s="248"/>
      <c r="AI125" s="248"/>
      <c r="AJ125" s="244"/>
    </row>
    <row r="126" spans="2:36" ht="25.5" x14ac:dyDescent="0.25">
      <c r="B126" s="396" t="s">
        <v>541</v>
      </c>
      <c r="C126" s="397" t="s">
        <v>542</v>
      </c>
      <c r="D126" s="397" t="s">
        <v>526</v>
      </c>
      <c r="E126" s="397" t="s">
        <v>527</v>
      </c>
      <c r="F126" s="275" t="s">
        <v>543</v>
      </c>
      <c r="G126" s="260" t="s">
        <v>529</v>
      </c>
      <c r="H126" s="275" t="s">
        <v>93</v>
      </c>
      <c r="I126" s="398" t="s">
        <v>439</v>
      </c>
      <c r="J126" s="399" t="s">
        <v>446</v>
      </c>
      <c r="K126" s="424" t="s">
        <v>447</v>
      </c>
      <c r="L126" s="424" t="s">
        <v>448</v>
      </c>
      <c r="M126" s="58">
        <v>1</v>
      </c>
      <c r="N126" s="260" t="s">
        <v>97</v>
      </c>
      <c r="O126" s="400" t="s">
        <v>123</v>
      </c>
      <c r="P126" s="348" t="s">
        <v>442</v>
      </c>
      <c r="Q126" s="348" t="s">
        <v>100</v>
      </c>
      <c r="R126" s="348" t="s">
        <v>101</v>
      </c>
      <c r="S126" s="348" t="s">
        <v>102</v>
      </c>
      <c r="T126" s="291">
        <f>+U126+U129</f>
        <v>1399627</v>
      </c>
      <c r="U126" s="291">
        <v>342125</v>
      </c>
      <c r="V126" s="291">
        <f>+U126</f>
        <v>342125</v>
      </c>
      <c r="W126" s="275" t="s">
        <v>103</v>
      </c>
      <c r="X126" s="275" t="s">
        <v>103</v>
      </c>
      <c r="Y126" s="275" t="s">
        <v>103</v>
      </c>
      <c r="Z126" s="275" t="s">
        <v>103</v>
      </c>
      <c r="AA126" s="275" t="s">
        <v>103</v>
      </c>
      <c r="AB126" s="291">
        <v>60375</v>
      </c>
      <c r="AC126" s="275" t="s">
        <v>104</v>
      </c>
      <c r="AD126" s="275"/>
      <c r="AE126" s="291">
        <f>U126</f>
        <v>342125</v>
      </c>
      <c r="AF126" s="235"/>
      <c r="AG126" s="235"/>
      <c r="AH126" s="249" t="s">
        <v>425</v>
      </c>
      <c r="AI126" s="249" t="s">
        <v>398</v>
      </c>
      <c r="AJ126" s="242" t="s">
        <v>439</v>
      </c>
    </row>
    <row r="127" spans="2:36" ht="25.5" x14ac:dyDescent="0.25">
      <c r="B127" s="401"/>
      <c r="C127" s="283"/>
      <c r="D127" s="283"/>
      <c r="E127" s="283"/>
      <c r="F127" s="297"/>
      <c r="G127" s="261"/>
      <c r="H127" s="297"/>
      <c r="I127" s="402"/>
      <c r="J127" s="403" t="s">
        <v>535</v>
      </c>
      <c r="K127" s="403" t="s">
        <v>536</v>
      </c>
      <c r="L127" s="403" t="s">
        <v>445</v>
      </c>
      <c r="M127" s="61">
        <v>2500</v>
      </c>
      <c r="N127" s="261"/>
      <c r="O127" s="404"/>
      <c r="P127" s="349"/>
      <c r="Q127" s="349"/>
      <c r="R127" s="349"/>
      <c r="S127" s="349"/>
      <c r="T127" s="292"/>
      <c r="U127" s="292"/>
      <c r="V127" s="292"/>
      <c r="W127" s="297"/>
      <c r="X127" s="297"/>
      <c r="Y127" s="297"/>
      <c r="Z127" s="297"/>
      <c r="AA127" s="297"/>
      <c r="AB127" s="292"/>
      <c r="AC127" s="297"/>
      <c r="AD127" s="297"/>
      <c r="AE127" s="292"/>
      <c r="AF127" s="236"/>
      <c r="AG127" s="236"/>
      <c r="AH127" s="247"/>
      <c r="AI127" s="247"/>
      <c r="AJ127" s="243"/>
    </row>
    <row r="128" spans="2:36" ht="38.25" x14ac:dyDescent="0.25">
      <c r="B128" s="401"/>
      <c r="C128" s="283"/>
      <c r="D128" s="283"/>
      <c r="E128" s="283"/>
      <c r="F128" s="297"/>
      <c r="G128" s="261"/>
      <c r="H128" s="297"/>
      <c r="I128" s="402"/>
      <c r="J128" s="403" t="s">
        <v>537</v>
      </c>
      <c r="K128" s="405" t="s">
        <v>538</v>
      </c>
      <c r="L128" s="405" t="s">
        <v>397</v>
      </c>
      <c r="M128" s="61">
        <v>0.25</v>
      </c>
      <c r="N128" s="261"/>
      <c r="O128" s="404"/>
      <c r="P128" s="349"/>
      <c r="Q128" s="349"/>
      <c r="R128" s="349"/>
      <c r="S128" s="349"/>
      <c r="T128" s="292"/>
      <c r="U128" s="292"/>
      <c r="V128" s="292"/>
      <c r="W128" s="297"/>
      <c r="X128" s="297"/>
      <c r="Y128" s="297"/>
      <c r="Z128" s="297"/>
      <c r="AA128" s="297"/>
      <c r="AB128" s="292"/>
      <c r="AC128" s="297"/>
      <c r="AD128" s="297"/>
      <c r="AE128" s="292"/>
      <c r="AF128" s="236"/>
      <c r="AG128" s="236"/>
      <c r="AH128" s="247"/>
      <c r="AI128" s="247"/>
      <c r="AJ128" s="243"/>
    </row>
    <row r="129" spans="2:36" ht="25.5" x14ac:dyDescent="0.25">
      <c r="B129" s="401"/>
      <c r="C129" s="283"/>
      <c r="D129" s="283"/>
      <c r="E129" s="283"/>
      <c r="F129" s="307" t="s">
        <v>544</v>
      </c>
      <c r="G129" s="261"/>
      <c r="H129" s="297"/>
      <c r="I129" s="402"/>
      <c r="J129" s="403" t="s">
        <v>446</v>
      </c>
      <c r="K129" s="405" t="s">
        <v>447</v>
      </c>
      <c r="L129" s="405" t="s">
        <v>448</v>
      </c>
      <c r="M129" s="61">
        <v>1</v>
      </c>
      <c r="N129" s="261"/>
      <c r="O129" s="406" t="s">
        <v>123</v>
      </c>
      <c r="P129" s="349"/>
      <c r="Q129" s="349"/>
      <c r="R129" s="349"/>
      <c r="S129" s="349"/>
      <c r="T129" s="297"/>
      <c r="U129" s="308">
        <v>1057502</v>
      </c>
      <c r="V129" s="308">
        <f>+U129</f>
        <v>1057502</v>
      </c>
      <c r="W129" s="307" t="s">
        <v>103</v>
      </c>
      <c r="X129" s="307" t="s">
        <v>103</v>
      </c>
      <c r="Y129" s="307" t="s">
        <v>103</v>
      </c>
      <c r="Z129" s="307" t="s">
        <v>103</v>
      </c>
      <c r="AA129" s="307" t="s">
        <v>103</v>
      </c>
      <c r="AB129" s="308">
        <v>186618</v>
      </c>
      <c r="AC129" s="307" t="s">
        <v>104</v>
      </c>
      <c r="AD129" s="307"/>
      <c r="AE129" s="308">
        <f>U129</f>
        <v>1057502</v>
      </c>
      <c r="AF129" s="241"/>
      <c r="AG129" s="241"/>
      <c r="AH129" s="247"/>
      <c r="AI129" s="247"/>
      <c r="AJ129" s="243"/>
    </row>
    <row r="130" spans="2:36" ht="25.5" x14ac:dyDescent="0.25">
      <c r="B130" s="401"/>
      <c r="C130" s="283"/>
      <c r="D130" s="283"/>
      <c r="E130" s="283"/>
      <c r="F130" s="297"/>
      <c r="G130" s="261"/>
      <c r="H130" s="297"/>
      <c r="I130" s="402"/>
      <c r="J130" s="403" t="s">
        <v>535</v>
      </c>
      <c r="K130" s="403" t="s">
        <v>536</v>
      </c>
      <c r="L130" s="403" t="s">
        <v>445</v>
      </c>
      <c r="M130" s="61">
        <v>61000</v>
      </c>
      <c r="N130" s="261"/>
      <c r="O130" s="404"/>
      <c r="P130" s="349"/>
      <c r="Q130" s="349"/>
      <c r="R130" s="349"/>
      <c r="S130" s="349"/>
      <c r="T130" s="297"/>
      <c r="U130" s="292"/>
      <c r="V130" s="292"/>
      <c r="W130" s="297"/>
      <c r="X130" s="297"/>
      <c r="Y130" s="297"/>
      <c r="Z130" s="297"/>
      <c r="AA130" s="297"/>
      <c r="AB130" s="292"/>
      <c r="AC130" s="297"/>
      <c r="AD130" s="297"/>
      <c r="AE130" s="292"/>
      <c r="AF130" s="236"/>
      <c r="AG130" s="236"/>
      <c r="AH130" s="247"/>
      <c r="AI130" s="247"/>
      <c r="AJ130" s="243"/>
    </row>
    <row r="131" spans="2:36" ht="39" thickBot="1" x14ac:dyDescent="0.3">
      <c r="B131" s="407"/>
      <c r="C131" s="408"/>
      <c r="D131" s="283"/>
      <c r="E131" s="408"/>
      <c r="F131" s="276"/>
      <c r="G131" s="262"/>
      <c r="H131" s="276"/>
      <c r="I131" s="409"/>
      <c r="J131" s="410" t="s">
        <v>537</v>
      </c>
      <c r="K131" s="410" t="s">
        <v>538</v>
      </c>
      <c r="L131" s="410" t="s">
        <v>397</v>
      </c>
      <c r="M131" s="65">
        <v>23.6</v>
      </c>
      <c r="N131" s="262"/>
      <c r="O131" s="412"/>
      <c r="P131" s="352"/>
      <c r="Q131" s="352"/>
      <c r="R131" s="352"/>
      <c r="S131" s="352"/>
      <c r="T131" s="276"/>
      <c r="U131" s="293"/>
      <c r="V131" s="293"/>
      <c r="W131" s="276"/>
      <c r="X131" s="276"/>
      <c r="Y131" s="276"/>
      <c r="Z131" s="276"/>
      <c r="AA131" s="276"/>
      <c r="AB131" s="293"/>
      <c r="AC131" s="276"/>
      <c r="AD131" s="276"/>
      <c r="AE131" s="293"/>
      <c r="AF131" s="237"/>
      <c r="AG131" s="237"/>
      <c r="AH131" s="248"/>
      <c r="AI131" s="248"/>
      <c r="AJ131" s="244"/>
    </row>
    <row r="132" spans="2:36" ht="25.5" x14ac:dyDescent="0.25">
      <c r="B132" s="271" t="s">
        <v>545</v>
      </c>
      <c r="C132" s="273" t="s">
        <v>546</v>
      </c>
      <c r="D132" s="397" t="s">
        <v>526</v>
      </c>
      <c r="E132" s="273" t="s">
        <v>527</v>
      </c>
      <c r="F132" s="275" t="s">
        <v>547</v>
      </c>
      <c r="G132" s="275" t="s">
        <v>529</v>
      </c>
      <c r="H132" s="413" t="s">
        <v>93</v>
      </c>
      <c r="I132" s="413" t="s">
        <v>439</v>
      </c>
      <c r="J132" s="399" t="s">
        <v>446</v>
      </c>
      <c r="K132" s="424" t="s">
        <v>447</v>
      </c>
      <c r="L132" s="424" t="s">
        <v>448</v>
      </c>
      <c r="M132" s="58">
        <v>1</v>
      </c>
      <c r="N132" s="415" t="s">
        <v>97</v>
      </c>
      <c r="O132" s="400" t="s">
        <v>123</v>
      </c>
      <c r="P132" s="416" t="s">
        <v>442</v>
      </c>
      <c r="Q132" s="416" t="s">
        <v>100</v>
      </c>
      <c r="R132" s="416" t="s">
        <v>101</v>
      </c>
      <c r="S132" s="416" t="s">
        <v>102</v>
      </c>
      <c r="T132" s="417">
        <f>+U132</f>
        <v>595000</v>
      </c>
      <c r="U132" s="291">
        <v>595000</v>
      </c>
      <c r="V132" s="291">
        <f>+U132</f>
        <v>595000</v>
      </c>
      <c r="W132" s="275" t="s">
        <v>103</v>
      </c>
      <c r="X132" s="275" t="s">
        <v>103</v>
      </c>
      <c r="Y132" s="275" t="s">
        <v>103</v>
      </c>
      <c r="Z132" s="275" t="s">
        <v>103</v>
      </c>
      <c r="AA132" s="275" t="s">
        <v>103</v>
      </c>
      <c r="AB132" s="291">
        <v>105000</v>
      </c>
      <c r="AC132" s="275" t="s">
        <v>104</v>
      </c>
      <c r="AD132" s="275"/>
      <c r="AE132" s="291">
        <f>U132</f>
        <v>595000</v>
      </c>
      <c r="AF132" s="235"/>
      <c r="AG132" s="235"/>
      <c r="AH132" s="257" t="s">
        <v>481</v>
      </c>
      <c r="AI132" s="257" t="s">
        <v>482</v>
      </c>
      <c r="AJ132" s="254" t="s">
        <v>439</v>
      </c>
    </row>
    <row r="133" spans="2:36" ht="25.5" x14ac:dyDescent="0.25">
      <c r="B133" s="277"/>
      <c r="C133" s="278"/>
      <c r="D133" s="283"/>
      <c r="E133" s="278"/>
      <c r="F133" s="297"/>
      <c r="G133" s="297"/>
      <c r="H133" s="418"/>
      <c r="I133" s="418"/>
      <c r="J133" s="403" t="s">
        <v>535</v>
      </c>
      <c r="K133" s="403" t="s">
        <v>536</v>
      </c>
      <c r="L133" s="403" t="s">
        <v>445</v>
      </c>
      <c r="M133" s="61">
        <v>8000</v>
      </c>
      <c r="N133" s="419"/>
      <c r="O133" s="404"/>
      <c r="P133" s="420"/>
      <c r="Q133" s="420"/>
      <c r="R133" s="420"/>
      <c r="S133" s="420"/>
      <c r="T133" s="425"/>
      <c r="U133" s="292"/>
      <c r="V133" s="292"/>
      <c r="W133" s="297"/>
      <c r="X133" s="297"/>
      <c r="Y133" s="297"/>
      <c r="Z133" s="297"/>
      <c r="AA133" s="297"/>
      <c r="AB133" s="292"/>
      <c r="AC133" s="297"/>
      <c r="AD133" s="297"/>
      <c r="AE133" s="292"/>
      <c r="AF133" s="236"/>
      <c r="AG133" s="236"/>
      <c r="AH133" s="258"/>
      <c r="AI133" s="258"/>
      <c r="AJ133" s="255"/>
    </row>
    <row r="134" spans="2:36" ht="39" thickBot="1" x14ac:dyDescent="0.3">
      <c r="B134" s="272"/>
      <c r="C134" s="274"/>
      <c r="D134" s="283"/>
      <c r="E134" s="274"/>
      <c r="F134" s="276"/>
      <c r="G134" s="276"/>
      <c r="H134" s="421"/>
      <c r="I134" s="421"/>
      <c r="J134" s="410" t="s">
        <v>537</v>
      </c>
      <c r="K134" s="410" t="s">
        <v>538</v>
      </c>
      <c r="L134" s="410" t="s">
        <v>397</v>
      </c>
      <c r="M134" s="65">
        <v>3.8</v>
      </c>
      <c r="N134" s="422"/>
      <c r="O134" s="412"/>
      <c r="P134" s="423"/>
      <c r="Q134" s="423"/>
      <c r="R134" s="423"/>
      <c r="S134" s="423"/>
      <c r="T134" s="423"/>
      <c r="U134" s="293"/>
      <c r="V134" s="293"/>
      <c r="W134" s="276"/>
      <c r="X134" s="276"/>
      <c r="Y134" s="276"/>
      <c r="Z134" s="276"/>
      <c r="AA134" s="276"/>
      <c r="AB134" s="293"/>
      <c r="AC134" s="276"/>
      <c r="AD134" s="276"/>
      <c r="AE134" s="293"/>
      <c r="AF134" s="237"/>
      <c r="AG134" s="237"/>
      <c r="AH134" s="259"/>
      <c r="AI134" s="259"/>
      <c r="AJ134" s="256"/>
    </row>
    <row r="135" spans="2:36" ht="25.5" x14ac:dyDescent="0.25">
      <c r="B135" s="271" t="s">
        <v>548</v>
      </c>
      <c r="C135" s="273" t="s">
        <v>549</v>
      </c>
      <c r="D135" s="397" t="s">
        <v>526</v>
      </c>
      <c r="E135" s="273" t="s">
        <v>527</v>
      </c>
      <c r="F135" s="275" t="s">
        <v>550</v>
      </c>
      <c r="G135" s="275" t="s">
        <v>529</v>
      </c>
      <c r="H135" s="413" t="s">
        <v>93</v>
      </c>
      <c r="I135" s="413" t="s">
        <v>439</v>
      </c>
      <c r="J135" s="399" t="s">
        <v>446</v>
      </c>
      <c r="K135" s="424" t="s">
        <v>447</v>
      </c>
      <c r="L135" s="424" t="s">
        <v>448</v>
      </c>
      <c r="M135" s="58">
        <v>1</v>
      </c>
      <c r="N135" s="415" t="s">
        <v>97</v>
      </c>
      <c r="O135" s="400" t="s">
        <v>123</v>
      </c>
      <c r="P135" s="416" t="s">
        <v>442</v>
      </c>
      <c r="Q135" s="416" t="s">
        <v>100</v>
      </c>
      <c r="R135" s="416" t="s">
        <v>101</v>
      </c>
      <c r="S135" s="416" t="s">
        <v>102</v>
      </c>
      <c r="T135" s="417">
        <f>+U135</f>
        <v>1181500</v>
      </c>
      <c r="U135" s="291">
        <v>1181500</v>
      </c>
      <c r="V135" s="291">
        <f>+U135</f>
        <v>1181500</v>
      </c>
      <c r="W135" s="275" t="s">
        <v>103</v>
      </c>
      <c r="X135" s="275" t="s">
        <v>103</v>
      </c>
      <c r="Y135" s="275" t="s">
        <v>103</v>
      </c>
      <c r="Z135" s="275" t="s">
        <v>103</v>
      </c>
      <c r="AA135" s="275" t="s">
        <v>103</v>
      </c>
      <c r="AB135" s="291">
        <v>208500</v>
      </c>
      <c r="AC135" s="275" t="s">
        <v>104</v>
      </c>
      <c r="AD135" s="275"/>
      <c r="AE135" s="291">
        <f>U135</f>
        <v>1181500</v>
      </c>
      <c r="AF135" s="235"/>
      <c r="AG135" s="235"/>
      <c r="AH135" s="257" t="s">
        <v>494</v>
      </c>
      <c r="AI135" s="257" t="s">
        <v>495</v>
      </c>
      <c r="AJ135" s="254" t="s">
        <v>439</v>
      </c>
    </row>
    <row r="136" spans="2:36" ht="25.5" x14ac:dyDescent="0.25">
      <c r="B136" s="277"/>
      <c r="C136" s="278"/>
      <c r="D136" s="283"/>
      <c r="E136" s="278"/>
      <c r="F136" s="297"/>
      <c r="G136" s="297"/>
      <c r="H136" s="418"/>
      <c r="I136" s="418"/>
      <c r="J136" s="403" t="s">
        <v>535</v>
      </c>
      <c r="K136" s="403" t="s">
        <v>536</v>
      </c>
      <c r="L136" s="403" t="s">
        <v>445</v>
      </c>
      <c r="M136" s="61">
        <v>12000</v>
      </c>
      <c r="N136" s="419"/>
      <c r="O136" s="404"/>
      <c r="P136" s="420"/>
      <c r="Q136" s="420"/>
      <c r="R136" s="420"/>
      <c r="S136" s="420"/>
      <c r="T136" s="425"/>
      <c r="U136" s="292"/>
      <c r="V136" s="292"/>
      <c r="W136" s="297"/>
      <c r="X136" s="297"/>
      <c r="Y136" s="297"/>
      <c r="Z136" s="297"/>
      <c r="AA136" s="297"/>
      <c r="AB136" s="292"/>
      <c r="AC136" s="297"/>
      <c r="AD136" s="297"/>
      <c r="AE136" s="292"/>
      <c r="AF136" s="236"/>
      <c r="AG136" s="236"/>
      <c r="AH136" s="258"/>
      <c r="AI136" s="258"/>
      <c r="AJ136" s="255"/>
    </row>
    <row r="137" spans="2:36" ht="39" thickBot="1" x14ac:dyDescent="0.3">
      <c r="B137" s="272"/>
      <c r="C137" s="274"/>
      <c r="D137" s="283"/>
      <c r="E137" s="274"/>
      <c r="F137" s="276"/>
      <c r="G137" s="276"/>
      <c r="H137" s="421"/>
      <c r="I137" s="421"/>
      <c r="J137" s="410" t="s">
        <v>537</v>
      </c>
      <c r="K137" s="410" t="s">
        <v>538</v>
      </c>
      <c r="L137" s="410" t="s">
        <v>397</v>
      </c>
      <c r="M137" s="65">
        <v>1.2</v>
      </c>
      <c r="N137" s="422"/>
      <c r="O137" s="412"/>
      <c r="P137" s="423"/>
      <c r="Q137" s="423"/>
      <c r="R137" s="423"/>
      <c r="S137" s="423"/>
      <c r="T137" s="423"/>
      <c r="U137" s="293"/>
      <c r="V137" s="293"/>
      <c r="W137" s="276"/>
      <c r="X137" s="276"/>
      <c r="Y137" s="276"/>
      <c r="Z137" s="276"/>
      <c r="AA137" s="276"/>
      <c r="AB137" s="293"/>
      <c r="AC137" s="276"/>
      <c r="AD137" s="276"/>
      <c r="AE137" s="293"/>
      <c r="AF137" s="237"/>
      <c r="AG137" s="237"/>
      <c r="AH137" s="259"/>
      <c r="AI137" s="259"/>
      <c r="AJ137" s="256"/>
    </row>
    <row r="138" spans="2:36" ht="25.5" customHeight="1" x14ac:dyDescent="0.25">
      <c r="B138" s="263" t="s">
        <v>565</v>
      </c>
      <c r="C138" s="426" t="s">
        <v>551</v>
      </c>
      <c r="D138" s="397" t="s">
        <v>526</v>
      </c>
      <c r="E138" s="426" t="s">
        <v>527</v>
      </c>
      <c r="F138" s="427" t="s">
        <v>552</v>
      </c>
      <c r="G138" s="427" t="s">
        <v>529</v>
      </c>
      <c r="H138" s="428" t="s">
        <v>93</v>
      </c>
      <c r="I138" s="428" t="s">
        <v>439</v>
      </c>
      <c r="J138" s="429" t="s">
        <v>446</v>
      </c>
      <c r="K138" s="430" t="s">
        <v>447</v>
      </c>
      <c r="L138" s="430" t="s">
        <v>448</v>
      </c>
      <c r="M138" s="431">
        <v>1</v>
      </c>
      <c r="N138" s="432" t="s">
        <v>97</v>
      </c>
      <c r="O138" s="433" t="s">
        <v>123</v>
      </c>
      <c r="P138" s="434" t="s">
        <v>442</v>
      </c>
      <c r="Q138" s="434" t="s">
        <v>100</v>
      </c>
      <c r="R138" s="434" t="s">
        <v>101</v>
      </c>
      <c r="S138" s="434" t="s">
        <v>102</v>
      </c>
      <c r="T138" s="435">
        <f>+U138</f>
        <v>155805</v>
      </c>
      <c r="U138" s="436">
        <v>155805</v>
      </c>
      <c r="V138" s="436">
        <f>+U138</f>
        <v>155805</v>
      </c>
      <c r="W138" s="427" t="s">
        <v>103</v>
      </c>
      <c r="X138" s="427" t="s">
        <v>103</v>
      </c>
      <c r="Y138" s="427" t="s">
        <v>103</v>
      </c>
      <c r="Z138" s="427" t="s">
        <v>103</v>
      </c>
      <c r="AA138" s="427" t="s">
        <v>103</v>
      </c>
      <c r="AB138" s="436">
        <v>27495</v>
      </c>
      <c r="AC138" s="427" t="s">
        <v>104</v>
      </c>
      <c r="AD138" s="427"/>
      <c r="AE138" s="436">
        <f>U138</f>
        <v>155805</v>
      </c>
      <c r="AF138" s="265"/>
      <c r="AG138" s="265"/>
      <c r="AH138" s="267" t="s">
        <v>380</v>
      </c>
      <c r="AI138" s="267" t="s">
        <v>465</v>
      </c>
      <c r="AJ138" s="269" t="s">
        <v>439</v>
      </c>
    </row>
    <row r="139" spans="2:36" ht="26.25" thickBot="1" x14ac:dyDescent="0.3">
      <c r="B139" s="264"/>
      <c r="C139" s="437"/>
      <c r="D139" s="283"/>
      <c r="E139" s="437"/>
      <c r="F139" s="438"/>
      <c r="G139" s="438"/>
      <c r="H139" s="439"/>
      <c r="I139" s="439"/>
      <c r="J139" s="440" t="s">
        <v>461</v>
      </c>
      <c r="K139" s="440" t="s">
        <v>462</v>
      </c>
      <c r="L139" s="440" t="s">
        <v>463</v>
      </c>
      <c r="M139" s="441">
        <v>2880</v>
      </c>
      <c r="N139" s="442"/>
      <c r="O139" s="443"/>
      <c r="P139" s="444"/>
      <c r="Q139" s="444"/>
      <c r="R139" s="444"/>
      <c r="S139" s="444"/>
      <c r="T139" s="444"/>
      <c r="U139" s="445"/>
      <c r="V139" s="445"/>
      <c r="W139" s="438"/>
      <c r="X139" s="438"/>
      <c r="Y139" s="438"/>
      <c r="Z139" s="438"/>
      <c r="AA139" s="438"/>
      <c r="AB139" s="445"/>
      <c r="AC139" s="438"/>
      <c r="AD139" s="438"/>
      <c r="AE139" s="445"/>
      <c r="AF139" s="266"/>
      <c r="AG139" s="266"/>
      <c r="AH139" s="268"/>
      <c r="AI139" s="268"/>
      <c r="AJ139" s="270"/>
    </row>
    <row r="140" spans="2:36" ht="42" customHeight="1" x14ac:dyDescent="0.25">
      <c r="B140" s="271" t="s">
        <v>553</v>
      </c>
      <c r="C140" s="273" t="s">
        <v>554</v>
      </c>
      <c r="D140" s="273" t="s">
        <v>561</v>
      </c>
      <c r="E140" s="273" t="s">
        <v>436</v>
      </c>
      <c r="F140" s="275" t="s">
        <v>555</v>
      </c>
      <c r="G140" s="275" t="s">
        <v>529</v>
      </c>
      <c r="H140" s="413" t="s">
        <v>93</v>
      </c>
      <c r="I140" s="413" t="s">
        <v>439</v>
      </c>
      <c r="J140" s="399" t="s">
        <v>446</v>
      </c>
      <c r="K140" s="424" t="s">
        <v>447</v>
      </c>
      <c r="L140" s="424" t="s">
        <v>448</v>
      </c>
      <c r="M140" s="58">
        <v>1</v>
      </c>
      <c r="N140" s="415" t="s">
        <v>97</v>
      </c>
      <c r="O140" s="400" t="s">
        <v>123</v>
      </c>
      <c r="P140" s="416" t="s">
        <v>442</v>
      </c>
      <c r="Q140" s="416" t="s">
        <v>100</v>
      </c>
      <c r="R140" s="416" t="s">
        <v>101</v>
      </c>
      <c r="S140" s="416" t="s">
        <v>102</v>
      </c>
      <c r="T140" s="417">
        <f>+U140</f>
        <v>637500</v>
      </c>
      <c r="U140" s="291">
        <v>637500</v>
      </c>
      <c r="V140" s="291">
        <f>+U140</f>
        <v>637500</v>
      </c>
      <c r="W140" s="275" t="s">
        <v>103</v>
      </c>
      <c r="X140" s="275" t="s">
        <v>103</v>
      </c>
      <c r="Y140" s="275" t="s">
        <v>103</v>
      </c>
      <c r="Z140" s="275" t="s">
        <v>103</v>
      </c>
      <c r="AA140" s="275" t="s">
        <v>103</v>
      </c>
      <c r="AB140" s="291">
        <v>112500</v>
      </c>
      <c r="AC140" s="275" t="s">
        <v>104</v>
      </c>
      <c r="AD140" s="275"/>
      <c r="AE140" s="291">
        <f>U140</f>
        <v>637500</v>
      </c>
      <c r="AF140" s="235"/>
      <c r="AG140" s="235"/>
      <c r="AH140" s="257" t="s">
        <v>465</v>
      </c>
      <c r="AI140" s="257" t="s">
        <v>394</v>
      </c>
      <c r="AJ140" s="254" t="s">
        <v>439</v>
      </c>
    </row>
    <row r="141" spans="2:36" ht="42" customHeight="1" thickBot="1" x14ac:dyDescent="0.3">
      <c r="B141" s="272"/>
      <c r="C141" s="274"/>
      <c r="D141" s="274"/>
      <c r="E141" s="274"/>
      <c r="F141" s="276"/>
      <c r="G141" s="276"/>
      <c r="H141" s="421"/>
      <c r="I141" s="421"/>
      <c r="J141" s="410" t="s">
        <v>556</v>
      </c>
      <c r="K141" s="410" t="s">
        <v>557</v>
      </c>
      <c r="L141" s="410" t="s">
        <v>397</v>
      </c>
      <c r="M141" s="65">
        <v>4.4000000000000004</v>
      </c>
      <c r="N141" s="422"/>
      <c r="O141" s="412"/>
      <c r="P141" s="423"/>
      <c r="Q141" s="423"/>
      <c r="R141" s="423"/>
      <c r="S141" s="423"/>
      <c r="T141" s="423"/>
      <c r="U141" s="293"/>
      <c r="V141" s="293"/>
      <c r="W141" s="276"/>
      <c r="X141" s="276"/>
      <c r="Y141" s="276"/>
      <c r="Z141" s="276"/>
      <c r="AA141" s="276"/>
      <c r="AB141" s="293"/>
      <c r="AC141" s="276"/>
      <c r="AD141" s="276"/>
      <c r="AE141" s="293"/>
      <c r="AF141" s="237"/>
      <c r="AG141" s="237"/>
      <c r="AH141" s="259"/>
      <c r="AI141" s="259"/>
      <c r="AJ141" s="256"/>
    </row>
    <row r="142" spans="2:36" ht="42" customHeight="1" x14ac:dyDescent="0.25">
      <c r="B142" s="271" t="s">
        <v>558</v>
      </c>
      <c r="C142" s="273" t="s">
        <v>559</v>
      </c>
      <c r="D142" s="273" t="s">
        <v>561</v>
      </c>
      <c r="E142" s="273" t="s">
        <v>436</v>
      </c>
      <c r="F142" s="275" t="s">
        <v>560</v>
      </c>
      <c r="G142" s="275" t="s">
        <v>529</v>
      </c>
      <c r="H142" s="413" t="s">
        <v>93</v>
      </c>
      <c r="I142" s="413" t="s">
        <v>439</v>
      </c>
      <c r="J142" s="399" t="s">
        <v>446</v>
      </c>
      <c r="K142" s="424" t="s">
        <v>447</v>
      </c>
      <c r="L142" s="424" t="s">
        <v>448</v>
      </c>
      <c r="M142" s="58">
        <v>1</v>
      </c>
      <c r="N142" s="415" t="s">
        <v>97</v>
      </c>
      <c r="O142" s="400" t="s">
        <v>123</v>
      </c>
      <c r="P142" s="416" t="s">
        <v>442</v>
      </c>
      <c r="Q142" s="416" t="s">
        <v>100</v>
      </c>
      <c r="R142" s="416" t="s">
        <v>101</v>
      </c>
      <c r="S142" s="416" t="s">
        <v>102</v>
      </c>
      <c r="T142" s="417">
        <f>+U142</f>
        <v>4775436</v>
      </c>
      <c r="U142" s="291">
        <v>4775436</v>
      </c>
      <c r="V142" s="291">
        <f>+U142</f>
        <v>4775436</v>
      </c>
      <c r="W142" s="275" t="s">
        <v>103</v>
      </c>
      <c r="X142" s="275" t="s">
        <v>103</v>
      </c>
      <c r="Y142" s="275" t="s">
        <v>103</v>
      </c>
      <c r="Z142" s="275" t="s">
        <v>103</v>
      </c>
      <c r="AA142" s="275" t="s">
        <v>103</v>
      </c>
      <c r="AB142" s="291">
        <v>842724</v>
      </c>
      <c r="AC142" s="275" t="s">
        <v>104</v>
      </c>
      <c r="AD142" s="275"/>
      <c r="AE142" s="291">
        <f>U142</f>
        <v>4775436</v>
      </c>
      <c r="AF142" s="235"/>
      <c r="AG142" s="235"/>
      <c r="AH142" s="257" t="s">
        <v>481</v>
      </c>
      <c r="AI142" s="257" t="s">
        <v>482</v>
      </c>
      <c r="AJ142" s="254" t="s">
        <v>439</v>
      </c>
    </row>
    <row r="143" spans="2:36" ht="42" customHeight="1" thickBot="1" x14ac:dyDescent="0.3">
      <c r="B143" s="272"/>
      <c r="C143" s="274"/>
      <c r="D143" s="274"/>
      <c r="E143" s="274"/>
      <c r="F143" s="276"/>
      <c r="G143" s="276"/>
      <c r="H143" s="421"/>
      <c r="I143" s="421"/>
      <c r="J143" s="410" t="s">
        <v>556</v>
      </c>
      <c r="K143" s="410" t="s">
        <v>557</v>
      </c>
      <c r="L143" s="410" t="s">
        <v>397</v>
      </c>
      <c r="M143" s="65">
        <v>3.5</v>
      </c>
      <c r="N143" s="422"/>
      <c r="O143" s="412"/>
      <c r="P143" s="423"/>
      <c r="Q143" s="423"/>
      <c r="R143" s="423"/>
      <c r="S143" s="423"/>
      <c r="T143" s="423"/>
      <c r="U143" s="293"/>
      <c r="V143" s="293"/>
      <c r="W143" s="276"/>
      <c r="X143" s="276"/>
      <c r="Y143" s="276"/>
      <c r="Z143" s="276"/>
      <c r="AA143" s="276"/>
      <c r="AB143" s="293"/>
      <c r="AC143" s="276"/>
      <c r="AD143" s="276"/>
      <c r="AE143" s="293"/>
      <c r="AF143" s="237"/>
      <c r="AG143" s="237"/>
      <c r="AH143" s="259"/>
      <c r="AI143" s="259"/>
      <c r="AJ143" s="256"/>
    </row>
    <row r="144" spans="2:36" ht="51" customHeight="1" thickBot="1" x14ac:dyDescent="0.3">
      <c r="B144" s="271" t="s">
        <v>564</v>
      </c>
      <c r="C144" s="273" t="s">
        <v>551</v>
      </c>
      <c r="D144" s="273" t="s">
        <v>561</v>
      </c>
      <c r="E144" s="273" t="s">
        <v>436</v>
      </c>
      <c r="F144" s="275" t="s">
        <v>552</v>
      </c>
      <c r="G144" s="275" t="s">
        <v>529</v>
      </c>
      <c r="H144" s="413" t="s">
        <v>93</v>
      </c>
      <c r="I144" s="413" t="s">
        <v>439</v>
      </c>
      <c r="J144" s="399" t="s">
        <v>446</v>
      </c>
      <c r="K144" s="424" t="s">
        <v>447</v>
      </c>
      <c r="L144" s="424" t="s">
        <v>448</v>
      </c>
      <c r="M144" s="58">
        <v>1</v>
      </c>
      <c r="N144" s="415" t="s">
        <v>97</v>
      </c>
      <c r="O144" s="400" t="s">
        <v>123</v>
      </c>
      <c r="P144" s="416" t="s">
        <v>442</v>
      </c>
      <c r="Q144" s="416" t="s">
        <v>100</v>
      </c>
      <c r="R144" s="416" t="s">
        <v>101</v>
      </c>
      <c r="S144" s="416" t="s">
        <v>102</v>
      </c>
      <c r="T144" s="417">
        <f>+U144</f>
        <v>155805</v>
      </c>
      <c r="U144" s="291">
        <v>155805</v>
      </c>
      <c r="V144" s="291">
        <f>+U144</f>
        <v>155805</v>
      </c>
      <c r="W144" s="275" t="s">
        <v>103</v>
      </c>
      <c r="X144" s="275" t="s">
        <v>103</v>
      </c>
      <c r="Y144" s="275" t="s">
        <v>103</v>
      </c>
      <c r="Z144" s="275" t="s">
        <v>103</v>
      </c>
      <c r="AA144" s="275" t="s">
        <v>103</v>
      </c>
      <c r="AB144" s="291">
        <v>27495</v>
      </c>
      <c r="AC144" s="275" t="s">
        <v>104</v>
      </c>
      <c r="AD144" s="275"/>
      <c r="AE144" s="291">
        <f>U144</f>
        <v>155805</v>
      </c>
      <c r="AF144" s="235"/>
      <c r="AG144" s="235"/>
      <c r="AH144" s="257" t="s">
        <v>380</v>
      </c>
      <c r="AI144" s="257" t="s">
        <v>465</v>
      </c>
      <c r="AJ144" s="254" t="s">
        <v>439</v>
      </c>
    </row>
    <row r="145" spans="1:37" ht="66" customHeight="1" thickBot="1" x14ac:dyDescent="0.3">
      <c r="B145" s="277"/>
      <c r="C145" s="278"/>
      <c r="D145" s="446"/>
      <c r="E145" s="278"/>
      <c r="F145" s="297"/>
      <c r="G145" s="297"/>
      <c r="H145" s="418"/>
      <c r="I145" s="418"/>
      <c r="J145" s="405" t="s">
        <v>461</v>
      </c>
      <c r="K145" s="405" t="s">
        <v>462</v>
      </c>
      <c r="L145" s="405" t="s">
        <v>463</v>
      </c>
      <c r="M145" s="123">
        <v>2880</v>
      </c>
      <c r="N145" s="419"/>
      <c r="O145" s="404"/>
      <c r="P145" s="420"/>
      <c r="Q145" s="420"/>
      <c r="R145" s="420"/>
      <c r="S145" s="420"/>
      <c r="T145" s="420"/>
      <c r="U145" s="292"/>
      <c r="V145" s="292"/>
      <c r="W145" s="297"/>
      <c r="X145" s="297"/>
      <c r="Y145" s="297"/>
      <c r="Z145" s="297"/>
      <c r="AA145" s="297"/>
      <c r="AB145" s="292"/>
      <c r="AC145" s="297"/>
      <c r="AD145" s="297"/>
      <c r="AE145" s="292"/>
      <c r="AF145" s="236"/>
      <c r="AG145" s="236"/>
      <c r="AH145" s="258"/>
      <c r="AI145" s="258"/>
      <c r="AJ145" s="255"/>
      <c r="AK145" s="279"/>
    </row>
    <row r="146" spans="1:37" ht="51.75" customHeight="1" x14ac:dyDescent="0.25">
      <c r="B146" s="273" t="s">
        <v>566</v>
      </c>
      <c r="C146" s="273" t="s">
        <v>574</v>
      </c>
      <c r="D146" s="273" t="s">
        <v>567</v>
      </c>
      <c r="E146" s="273" t="s">
        <v>436</v>
      </c>
      <c r="F146" s="275" t="s">
        <v>460</v>
      </c>
      <c r="G146" s="275" t="s">
        <v>438</v>
      </c>
      <c r="H146" s="413" t="s">
        <v>93</v>
      </c>
      <c r="I146" s="413" t="s">
        <v>439</v>
      </c>
      <c r="J146" s="403" t="s">
        <v>461</v>
      </c>
      <c r="K146" s="403" t="s">
        <v>462</v>
      </c>
      <c r="L146" s="403" t="s">
        <v>463</v>
      </c>
      <c r="M146" s="61">
        <v>5000</v>
      </c>
      <c r="N146" s="415" t="s">
        <v>97</v>
      </c>
      <c r="O146" s="275" t="s">
        <v>464</v>
      </c>
      <c r="P146" s="275" t="s">
        <v>442</v>
      </c>
      <c r="Q146" s="416" t="s">
        <v>100</v>
      </c>
      <c r="R146" s="416" t="s">
        <v>101</v>
      </c>
      <c r="S146" s="416" t="s">
        <v>102</v>
      </c>
      <c r="T146" s="308">
        <v>150000</v>
      </c>
      <c r="U146" s="308">
        <v>150000</v>
      </c>
      <c r="V146" s="308">
        <f>+U146</f>
        <v>150000</v>
      </c>
      <c r="W146" s="349" t="s">
        <v>103</v>
      </c>
      <c r="X146" s="349" t="s">
        <v>103</v>
      </c>
      <c r="Y146" s="349" t="s">
        <v>103</v>
      </c>
      <c r="Z146" s="349" t="s">
        <v>103</v>
      </c>
      <c r="AA146" s="349" t="s">
        <v>103</v>
      </c>
      <c r="AB146" s="335">
        <v>26471</v>
      </c>
      <c r="AC146" s="349" t="s">
        <v>104</v>
      </c>
      <c r="AD146" s="349"/>
      <c r="AE146" s="335">
        <f>U146</f>
        <v>150000</v>
      </c>
      <c r="AF146" s="238"/>
      <c r="AG146" s="238"/>
      <c r="AH146" s="280" t="s">
        <v>465</v>
      </c>
      <c r="AI146" s="280" t="s">
        <v>394</v>
      </c>
      <c r="AJ146" s="254" t="s">
        <v>439</v>
      </c>
      <c r="AK146" s="136"/>
    </row>
    <row r="147" spans="1:37" ht="54" customHeight="1" thickBot="1" x14ac:dyDescent="0.3">
      <c r="B147" s="278"/>
      <c r="C147" s="278"/>
      <c r="D147" s="278"/>
      <c r="E147" s="278"/>
      <c r="F147" s="297"/>
      <c r="G147" s="297"/>
      <c r="H147" s="418"/>
      <c r="I147" s="418"/>
      <c r="J147" s="405" t="s">
        <v>446</v>
      </c>
      <c r="K147" s="405" t="s">
        <v>447</v>
      </c>
      <c r="L147" s="405" t="s">
        <v>448</v>
      </c>
      <c r="M147" s="123">
        <v>1</v>
      </c>
      <c r="N147" s="419"/>
      <c r="O147" s="297"/>
      <c r="P147" s="297"/>
      <c r="Q147" s="420"/>
      <c r="R147" s="420"/>
      <c r="S147" s="420"/>
      <c r="T147" s="292"/>
      <c r="U147" s="292"/>
      <c r="V147" s="292"/>
      <c r="W147" s="307"/>
      <c r="X147" s="307"/>
      <c r="Y147" s="307"/>
      <c r="Z147" s="307"/>
      <c r="AA147" s="307"/>
      <c r="AB147" s="308"/>
      <c r="AC147" s="307"/>
      <c r="AD147" s="307"/>
      <c r="AE147" s="308"/>
      <c r="AF147" s="241"/>
      <c r="AG147" s="241"/>
      <c r="AH147" s="281"/>
      <c r="AI147" s="281"/>
      <c r="AJ147" s="255"/>
    </row>
    <row r="148" spans="1:37" ht="55.5" customHeight="1" x14ac:dyDescent="0.25">
      <c r="A148" s="282"/>
      <c r="B148" s="283" t="s">
        <v>568</v>
      </c>
      <c r="C148" s="283" t="s">
        <v>513</v>
      </c>
      <c r="D148" s="283" t="s">
        <v>567</v>
      </c>
      <c r="E148" s="283" t="s">
        <v>436</v>
      </c>
      <c r="F148" s="349" t="s">
        <v>514</v>
      </c>
      <c r="G148" s="349" t="s">
        <v>438</v>
      </c>
      <c r="H148" s="447" t="s">
        <v>93</v>
      </c>
      <c r="I148" s="447" t="s">
        <v>439</v>
      </c>
      <c r="J148" s="403" t="s">
        <v>461</v>
      </c>
      <c r="K148" s="403" t="s">
        <v>462</v>
      </c>
      <c r="L148" s="403" t="s">
        <v>463</v>
      </c>
      <c r="M148" s="121">
        <v>5000</v>
      </c>
      <c r="N148" s="448" t="s">
        <v>97</v>
      </c>
      <c r="O148" s="349" t="s">
        <v>515</v>
      </c>
      <c r="P148" s="349" t="s">
        <v>442</v>
      </c>
      <c r="Q148" s="449" t="s">
        <v>100</v>
      </c>
      <c r="R148" s="449" t="s">
        <v>101</v>
      </c>
      <c r="S148" s="449" t="s">
        <v>102</v>
      </c>
      <c r="T148" s="335">
        <v>150000</v>
      </c>
      <c r="U148" s="335">
        <v>150000</v>
      </c>
      <c r="V148" s="335">
        <f>+U148</f>
        <v>150000</v>
      </c>
      <c r="W148" s="349" t="s">
        <v>103</v>
      </c>
      <c r="X148" s="349" t="s">
        <v>103</v>
      </c>
      <c r="Y148" s="349" t="s">
        <v>103</v>
      </c>
      <c r="Z148" s="349" t="s">
        <v>103</v>
      </c>
      <c r="AA148" s="349" t="s">
        <v>103</v>
      </c>
      <c r="AB148" s="335">
        <v>26471</v>
      </c>
      <c r="AC148" s="349" t="s">
        <v>104</v>
      </c>
      <c r="AD148" s="335"/>
      <c r="AE148" s="335">
        <f>U148</f>
        <v>150000</v>
      </c>
      <c r="AF148" s="238"/>
      <c r="AG148" s="282"/>
      <c r="AH148" s="280" t="s">
        <v>465</v>
      </c>
      <c r="AI148" s="280" t="s">
        <v>394</v>
      </c>
      <c r="AJ148" s="254" t="s">
        <v>439</v>
      </c>
    </row>
    <row r="149" spans="1:37" ht="93.75" customHeight="1" x14ac:dyDescent="0.25">
      <c r="A149" s="450"/>
      <c r="B149" s="368"/>
      <c r="C149" s="368"/>
      <c r="D149" s="368"/>
      <c r="E149" s="368"/>
      <c r="F149" s="307"/>
      <c r="G149" s="307"/>
      <c r="H149" s="451"/>
      <c r="I149" s="451"/>
      <c r="J149" s="405" t="s">
        <v>446</v>
      </c>
      <c r="K149" s="405" t="s">
        <v>447</v>
      </c>
      <c r="L149" s="405" t="s">
        <v>448</v>
      </c>
      <c r="M149" s="123">
        <v>1</v>
      </c>
      <c r="N149" s="452"/>
      <c r="O149" s="307"/>
      <c r="P149" s="307"/>
      <c r="Q149" s="453"/>
      <c r="R149" s="453"/>
      <c r="S149" s="453"/>
      <c r="T149" s="308"/>
      <c r="U149" s="308"/>
      <c r="V149" s="308"/>
      <c r="W149" s="307"/>
      <c r="X149" s="307"/>
      <c r="Y149" s="307"/>
      <c r="Z149" s="307"/>
      <c r="AA149" s="307"/>
      <c r="AB149" s="308"/>
      <c r="AC149" s="307"/>
      <c r="AD149" s="308"/>
      <c r="AE149" s="308"/>
      <c r="AF149" s="241"/>
      <c r="AG149" s="450"/>
      <c r="AH149" s="281"/>
      <c r="AI149" s="281"/>
      <c r="AJ149" s="255"/>
    </row>
    <row r="150" spans="1:37" ht="38.25" x14ac:dyDescent="0.25">
      <c r="A150" s="238"/>
      <c r="B150" s="283" t="s">
        <v>575</v>
      </c>
      <c r="C150" s="349" t="s">
        <v>576</v>
      </c>
      <c r="D150" s="349" t="s">
        <v>435</v>
      </c>
      <c r="E150" s="349" t="s">
        <v>436</v>
      </c>
      <c r="F150" s="349" t="s">
        <v>469</v>
      </c>
      <c r="G150" s="349" t="s">
        <v>438</v>
      </c>
      <c r="H150" s="349" t="s">
        <v>93</v>
      </c>
      <c r="I150" s="349" t="s">
        <v>439</v>
      </c>
      <c r="J150" s="403" t="s">
        <v>440</v>
      </c>
      <c r="K150" s="403" t="s">
        <v>441</v>
      </c>
      <c r="L150" s="403" t="s">
        <v>397</v>
      </c>
      <c r="M150" s="61">
        <v>1</v>
      </c>
      <c r="N150" s="349" t="s">
        <v>97</v>
      </c>
      <c r="O150" s="349" t="s">
        <v>113</v>
      </c>
      <c r="P150" s="349" t="s">
        <v>442</v>
      </c>
      <c r="Q150" s="349" t="s">
        <v>100</v>
      </c>
      <c r="R150" s="349" t="s">
        <v>101</v>
      </c>
      <c r="S150" s="349" t="s">
        <v>102</v>
      </c>
      <c r="T150" s="335">
        <f>U150</f>
        <v>425000</v>
      </c>
      <c r="U150" s="335">
        <v>425000</v>
      </c>
      <c r="V150" s="335">
        <f>+U150</f>
        <v>425000</v>
      </c>
      <c r="W150" s="349" t="s">
        <v>103</v>
      </c>
      <c r="X150" s="349" t="s">
        <v>103</v>
      </c>
      <c r="Y150" s="349" t="s">
        <v>103</v>
      </c>
      <c r="Z150" s="349" t="s">
        <v>103</v>
      </c>
      <c r="AA150" s="349" t="s">
        <v>103</v>
      </c>
      <c r="AB150" s="335">
        <v>75000</v>
      </c>
      <c r="AC150" s="349" t="s">
        <v>104</v>
      </c>
      <c r="AD150" s="349" t="s">
        <v>231</v>
      </c>
      <c r="AE150" s="335">
        <f>U150</f>
        <v>425000</v>
      </c>
      <c r="AF150" s="238"/>
      <c r="AG150" s="238"/>
      <c r="AH150" s="454">
        <v>45901</v>
      </c>
      <c r="AI150" s="454">
        <v>45962</v>
      </c>
      <c r="AJ150" s="238"/>
    </row>
    <row r="151" spans="1:37" ht="25.5" x14ac:dyDescent="0.25">
      <c r="A151" s="238"/>
      <c r="B151" s="283"/>
      <c r="C151" s="349"/>
      <c r="D151" s="349"/>
      <c r="E151" s="349"/>
      <c r="F151" s="349"/>
      <c r="G151" s="349"/>
      <c r="H151" s="349"/>
      <c r="I151" s="349"/>
      <c r="J151" s="403" t="s">
        <v>443</v>
      </c>
      <c r="K151" s="403" t="s">
        <v>444</v>
      </c>
      <c r="L151" s="403" t="s">
        <v>445</v>
      </c>
      <c r="M151" s="61">
        <v>10000</v>
      </c>
      <c r="N151" s="349"/>
      <c r="O151" s="349"/>
      <c r="P151" s="349"/>
      <c r="Q151" s="349"/>
      <c r="R151" s="349"/>
      <c r="S151" s="349"/>
      <c r="T151" s="349"/>
      <c r="U151" s="335"/>
      <c r="V151" s="335"/>
      <c r="W151" s="349"/>
      <c r="X151" s="349"/>
      <c r="Y151" s="349"/>
      <c r="Z151" s="349"/>
      <c r="AA151" s="349"/>
      <c r="AB151" s="335"/>
      <c r="AC151" s="349"/>
      <c r="AD151" s="349"/>
      <c r="AE151" s="335"/>
      <c r="AF151" s="238"/>
      <c r="AG151" s="238"/>
      <c r="AH151" s="454"/>
      <c r="AI151" s="454"/>
      <c r="AJ151" s="238"/>
    </row>
    <row r="152" spans="1:37" ht="25.5" x14ac:dyDescent="0.25">
      <c r="A152" s="238"/>
      <c r="B152" s="283"/>
      <c r="C152" s="349"/>
      <c r="D152" s="349"/>
      <c r="E152" s="349"/>
      <c r="F152" s="349"/>
      <c r="G152" s="349"/>
      <c r="H152" s="349"/>
      <c r="I152" s="349"/>
      <c r="J152" s="403" t="s">
        <v>446</v>
      </c>
      <c r="K152" s="403" t="s">
        <v>447</v>
      </c>
      <c r="L152" s="403" t="s">
        <v>448</v>
      </c>
      <c r="M152" s="61">
        <v>1</v>
      </c>
      <c r="N152" s="349"/>
      <c r="O152" s="349"/>
      <c r="P152" s="349"/>
      <c r="Q152" s="349"/>
      <c r="R152" s="349"/>
      <c r="S152" s="349"/>
      <c r="T152" s="349"/>
      <c r="U152" s="335"/>
      <c r="V152" s="335"/>
      <c r="W152" s="349"/>
      <c r="X152" s="349"/>
      <c r="Y152" s="349"/>
      <c r="Z152" s="349"/>
      <c r="AA152" s="349"/>
      <c r="AB152" s="335"/>
      <c r="AC152" s="349"/>
      <c r="AD152" s="349"/>
      <c r="AE152" s="335"/>
      <c r="AF152" s="238"/>
      <c r="AG152" s="238"/>
      <c r="AH152" s="454"/>
      <c r="AI152" s="454"/>
      <c r="AJ152" s="238"/>
    </row>
    <row r="153" spans="1:37" x14ac:dyDescent="0.25">
      <c r="A153" s="122"/>
      <c r="B153" s="122"/>
      <c r="C153" s="122"/>
      <c r="D153" s="122"/>
      <c r="E153" s="122"/>
      <c r="F153" s="122"/>
      <c r="G153" s="122"/>
      <c r="H153" s="122"/>
      <c r="I153" s="122"/>
      <c r="J153" s="28"/>
      <c r="K153" s="28"/>
      <c r="L153" s="28"/>
      <c r="M153" s="122"/>
      <c r="N153" s="122"/>
      <c r="O153" s="122"/>
      <c r="P153" s="122"/>
      <c r="Q153" s="122"/>
      <c r="R153" s="122"/>
      <c r="S153" s="122"/>
      <c r="T153" s="122"/>
      <c r="U153" s="455"/>
      <c r="V153" s="455"/>
      <c r="W153" s="122"/>
      <c r="X153" s="122"/>
      <c r="Y153" s="122"/>
      <c r="Z153" s="122"/>
      <c r="AA153" s="122"/>
      <c r="AB153" s="455"/>
      <c r="AC153" s="122"/>
      <c r="AD153" s="122"/>
      <c r="AE153" s="455"/>
      <c r="AF153" s="122"/>
      <c r="AG153" s="122"/>
      <c r="AH153" s="456"/>
      <c r="AI153" s="456"/>
      <c r="AJ153" s="122"/>
    </row>
    <row r="154" spans="1:37" x14ac:dyDescent="0.25">
      <c r="A154" s="122"/>
      <c r="B154" s="122"/>
      <c r="C154" s="122"/>
      <c r="D154" s="122"/>
      <c r="E154" s="122"/>
      <c r="F154" s="122"/>
      <c r="G154" s="122"/>
      <c r="H154" s="122"/>
      <c r="I154" s="122"/>
      <c r="J154" s="28"/>
      <c r="K154" s="28"/>
      <c r="L154" s="28"/>
      <c r="M154" s="122"/>
      <c r="N154" s="122"/>
      <c r="O154" s="122"/>
      <c r="P154" s="122"/>
      <c r="Q154" s="122"/>
      <c r="R154" s="122"/>
      <c r="S154" s="122"/>
      <c r="T154" s="122"/>
      <c r="U154" s="455"/>
      <c r="V154" s="455"/>
      <c r="W154" s="122"/>
      <c r="X154" s="122"/>
      <c r="Y154" s="122"/>
      <c r="Z154" s="122"/>
      <c r="AA154" s="122"/>
      <c r="AB154" s="455"/>
      <c r="AC154" s="122"/>
      <c r="AD154" s="122"/>
      <c r="AE154" s="455"/>
      <c r="AF154" s="122"/>
      <c r="AG154" s="122"/>
      <c r="AH154" s="456"/>
      <c r="AI154" s="456"/>
      <c r="AJ154" s="122"/>
    </row>
    <row r="155" spans="1:37" ht="15.75" x14ac:dyDescent="0.25">
      <c r="A155" s="122"/>
      <c r="B155" s="122"/>
      <c r="C155" s="122"/>
      <c r="D155" s="122"/>
      <c r="E155" s="122"/>
      <c r="F155" s="122"/>
      <c r="G155" s="122"/>
      <c r="H155" s="122"/>
      <c r="I155" s="122"/>
      <c r="J155" s="28"/>
      <c r="K155" s="28"/>
      <c r="L155" s="28"/>
      <c r="M155" s="122"/>
      <c r="N155" s="122"/>
      <c r="O155" s="122"/>
      <c r="P155" s="122"/>
      <c r="Q155" s="122"/>
      <c r="R155" s="122"/>
      <c r="S155" s="122"/>
      <c r="T155" s="122"/>
      <c r="U155" s="455"/>
      <c r="V155" s="455"/>
      <c r="W155" s="122"/>
      <c r="X155" s="457"/>
      <c r="Y155" s="122"/>
      <c r="Z155" s="122"/>
      <c r="AA155" s="122"/>
      <c r="AB155" s="455"/>
      <c r="AC155" s="122"/>
      <c r="AD155" s="122"/>
      <c r="AE155" s="455"/>
      <c r="AF155" s="122"/>
      <c r="AG155" s="122"/>
      <c r="AH155" s="456"/>
      <c r="AI155" s="456"/>
      <c r="AJ155" s="122"/>
    </row>
    <row r="156" spans="1:37" ht="21" customHeight="1" x14ac:dyDescent="0.25">
      <c r="A156" s="122"/>
      <c r="B156" s="122"/>
      <c r="C156" s="122"/>
      <c r="D156" s="122"/>
      <c r="E156" s="122"/>
      <c r="F156" s="122"/>
      <c r="G156" s="122"/>
      <c r="H156" s="122"/>
      <c r="I156" s="122"/>
      <c r="J156" s="28"/>
      <c r="K156" s="28"/>
      <c r="L156" s="28"/>
      <c r="M156" s="122"/>
      <c r="N156" s="122"/>
      <c r="O156" s="122"/>
      <c r="P156" s="122"/>
      <c r="Q156" s="122"/>
      <c r="R156" s="122"/>
      <c r="S156" s="122"/>
      <c r="T156" s="122"/>
      <c r="U156" s="455"/>
      <c r="V156" s="455"/>
      <c r="W156" s="122"/>
      <c r="X156" s="457"/>
      <c r="Y156" s="122"/>
      <c r="Z156" s="122"/>
      <c r="AA156" s="122"/>
      <c r="AB156" s="455"/>
      <c r="AC156" s="122"/>
      <c r="AD156" s="122"/>
      <c r="AE156" s="455"/>
      <c r="AF156" s="122"/>
      <c r="AG156" s="122"/>
      <c r="AH156" s="456"/>
      <c r="AI156" s="456"/>
      <c r="AJ156" s="122"/>
    </row>
    <row r="157" spans="1:37" ht="15.75" x14ac:dyDescent="0.25">
      <c r="A157" s="122"/>
      <c r="B157" s="122"/>
      <c r="C157" s="122"/>
      <c r="D157" s="122"/>
      <c r="E157" s="122"/>
      <c r="F157" s="122"/>
      <c r="G157" s="122"/>
      <c r="H157" s="122"/>
      <c r="I157" s="122"/>
      <c r="J157" s="28"/>
      <c r="K157" s="28"/>
      <c r="L157" s="28"/>
      <c r="M157" s="122"/>
      <c r="N157" s="122"/>
      <c r="O157" s="122"/>
      <c r="P157" s="122"/>
      <c r="Q157" s="122"/>
      <c r="R157" s="122"/>
      <c r="S157" s="122"/>
      <c r="T157" s="122"/>
      <c r="U157" s="455"/>
      <c r="V157" s="455"/>
      <c r="W157" s="122"/>
      <c r="X157" s="457"/>
      <c r="Y157" s="122"/>
      <c r="Z157" s="122"/>
      <c r="AA157" s="122"/>
      <c r="AB157" s="455"/>
      <c r="AC157" s="122"/>
      <c r="AD157" s="122"/>
      <c r="AE157" s="455"/>
      <c r="AF157" s="122"/>
      <c r="AG157" s="122"/>
      <c r="AH157" s="456"/>
      <c r="AI157" s="456"/>
      <c r="AJ157" s="122"/>
    </row>
    <row r="158" spans="1:37" ht="15.75" x14ac:dyDescent="0.25">
      <c r="X158" s="458"/>
      <c r="AH158" s="120"/>
      <c r="AI158" s="120"/>
    </row>
    <row r="159" spans="1:37" ht="15.75" x14ac:dyDescent="0.25">
      <c r="C159" s="27"/>
      <c r="D159" s="27"/>
      <c r="E159" s="27"/>
      <c r="X159" s="458"/>
    </row>
    <row r="160" spans="1:37" ht="15.75" x14ac:dyDescent="0.25">
      <c r="C160" s="27"/>
      <c r="D160" s="27"/>
      <c r="E160" s="27"/>
      <c r="X160" s="458"/>
    </row>
    <row r="161" spans="3:28" ht="15.75" x14ac:dyDescent="0.25">
      <c r="C161" s="27"/>
      <c r="D161" s="27"/>
      <c r="E161" s="27"/>
      <c r="X161" s="458"/>
    </row>
    <row r="162" spans="3:28" ht="15.75" x14ac:dyDescent="0.25">
      <c r="C162" s="27"/>
      <c r="D162" s="27"/>
      <c r="E162" s="27"/>
      <c r="X162" s="458"/>
    </row>
    <row r="163" spans="3:28" ht="15.75" x14ac:dyDescent="0.25">
      <c r="C163" s="27"/>
      <c r="D163" s="27"/>
      <c r="E163" s="27"/>
      <c r="X163" s="458"/>
    </row>
    <row r="164" spans="3:28" ht="15.75" x14ac:dyDescent="0.25">
      <c r="C164" s="27"/>
      <c r="D164" s="27"/>
      <c r="E164" s="27"/>
      <c r="K164" s="28"/>
      <c r="M164" s="119"/>
      <c r="X164" s="458"/>
    </row>
    <row r="165" spans="3:28" ht="15.75" x14ac:dyDescent="0.25">
      <c r="C165" s="27"/>
      <c r="D165" s="27"/>
      <c r="E165" s="27"/>
      <c r="K165" s="28"/>
      <c r="X165" s="458"/>
    </row>
    <row r="166" spans="3:28" ht="15.75" x14ac:dyDescent="0.25">
      <c r="C166" s="27"/>
      <c r="D166" s="27"/>
      <c r="E166" s="27"/>
      <c r="K166" s="28"/>
      <c r="X166" s="458"/>
    </row>
    <row r="167" spans="3:28" ht="15.75" x14ac:dyDescent="0.25">
      <c r="C167" s="27"/>
      <c r="D167" s="27"/>
      <c r="E167" s="27"/>
      <c r="K167" s="28"/>
      <c r="X167" s="459"/>
    </row>
    <row r="168" spans="3:28" ht="15.75" x14ac:dyDescent="0.25">
      <c r="C168" s="27"/>
      <c r="D168" s="27"/>
      <c r="E168" s="27"/>
      <c r="T168" s="118"/>
      <c r="U168" s="118"/>
      <c r="V168" s="118"/>
      <c r="W168" s="118"/>
      <c r="X168" s="459"/>
      <c r="Y168" s="118"/>
      <c r="Z168" s="118"/>
      <c r="AB168" s="118"/>
    </row>
    <row r="169" spans="3:28" ht="15.75" x14ac:dyDescent="0.25">
      <c r="C169" s="27"/>
      <c r="D169" s="27"/>
      <c r="E169" s="27"/>
      <c r="X169" s="459"/>
    </row>
    <row r="170" spans="3:28" ht="15.75" x14ac:dyDescent="0.25">
      <c r="C170" s="27"/>
      <c r="D170" s="27"/>
      <c r="E170" s="27"/>
      <c r="K170" s="28"/>
      <c r="X170" s="459"/>
    </row>
    <row r="171" spans="3:28" ht="15.75" x14ac:dyDescent="0.25">
      <c r="C171" s="27"/>
      <c r="D171" s="27"/>
      <c r="E171" s="27"/>
      <c r="K171" s="28"/>
      <c r="X171" s="459"/>
    </row>
    <row r="172" spans="3:28" ht="15.75" x14ac:dyDescent="0.25">
      <c r="C172" s="27"/>
      <c r="D172" s="27"/>
      <c r="E172" s="27"/>
      <c r="X172" s="459"/>
    </row>
    <row r="173" spans="3:28" ht="15.75" x14ac:dyDescent="0.25">
      <c r="X173" s="460"/>
    </row>
    <row r="174" spans="3:28" ht="15.75" x14ac:dyDescent="0.25">
      <c r="K174" s="28"/>
      <c r="T174" s="118"/>
      <c r="U174" s="118"/>
      <c r="V174" s="118"/>
      <c r="W174" s="118"/>
      <c r="X174" s="459"/>
      <c r="Y174" s="118"/>
      <c r="Z174" s="118"/>
      <c r="AA174" s="118"/>
      <c r="AB174" s="118"/>
    </row>
    <row r="175" spans="3:28" ht="15.75" x14ac:dyDescent="0.25">
      <c r="K175" s="28"/>
      <c r="X175" s="459"/>
    </row>
    <row r="176" spans="3:28" ht="15.75" x14ac:dyDescent="0.25">
      <c r="K176" s="28"/>
      <c r="X176" s="459"/>
    </row>
    <row r="177" spans="11:28" ht="15.75" x14ac:dyDescent="0.25">
      <c r="T177" s="118"/>
      <c r="U177" s="118"/>
      <c r="V177" s="118"/>
      <c r="W177" s="118"/>
      <c r="X177" s="459"/>
      <c r="Y177" s="118"/>
      <c r="Z177" s="118"/>
      <c r="AA177" s="118"/>
      <c r="AB177" s="118"/>
    </row>
    <row r="178" spans="11:28" ht="15.75" x14ac:dyDescent="0.25">
      <c r="K178" s="28"/>
      <c r="X178" s="459"/>
    </row>
    <row r="179" spans="11:28" x14ac:dyDescent="0.25">
      <c r="K179" s="28"/>
    </row>
    <row r="180" spans="11:28" x14ac:dyDescent="0.25">
      <c r="K180" s="28"/>
    </row>
  </sheetData>
  <autoFilter ref="B8:AJ96" xr:uid="{E0335641-86E3-4601-8931-80FB16655894}"/>
  <mergeCells count="1134">
    <mergeCell ref="AJ150:AJ152"/>
    <mergeCell ref="AD150:AD152"/>
    <mergeCell ref="AE150:AE152"/>
    <mergeCell ref="AF150:AF152"/>
    <mergeCell ref="AG150:AG152"/>
    <mergeCell ref="AH150:AH152"/>
    <mergeCell ref="AI150:AI152"/>
    <mergeCell ref="X150:X152"/>
    <mergeCell ref="Y150:Y152"/>
    <mergeCell ref="Z150:Z152"/>
    <mergeCell ref="AA150:AA152"/>
    <mergeCell ref="AB150:AB152"/>
    <mergeCell ref="AC150:AC152"/>
    <mergeCell ref="R150:R152"/>
    <mergeCell ref="S150:S152"/>
    <mergeCell ref="T150:T152"/>
    <mergeCell ref="U150:U152"/>
    <mergeCell ref="V150:V152"/>
    <mergeCell ref="W150:W152"/>
    <mergeCell ref="H150:H152"/>
    <mergeCell ref="I150:I152"/>
    <mergeCell ref="N150:N152"/>
    <mergeCell ref="O150:O152"/>
    <mergeCell ref="P150:P152"/>
    <mergeCell ref="Q150:Q152"/>
    <mergeCell ref="AH148:AH149"/>
    <mergeCell ref="AI148:AI149"/>
    <mergeCell ref="AJ148:AJ149"/>
    <mergeCell ref="A150:A152"/>
    <mergeCell ref="B150:B152"/>
    <mergeCell ref="C150:C152"/>
    <mergeCell ref="D150:D152"/>
    <mergeCell ref="E150:E152"/>
    <mergeCell ref="F150:F152"/>
    <mergeCell ref="G150:G152"/>
    <mergeCell ref="AB148:AB149"/>
    <mergeCell ref="AC148:AC149"/>
    <mergeCell ref="AD148:AD149"/>
    <mergeCell ref="AE148:AE149"/>
    <mergeCell ref="AF148:AF149"/>
    <mergeCell ref="AG148:AG149"/>
    <mergeCell ref="V148:V149"/>
    <mergeCell ref="W148:W149"/>
    <mergeCell ref="X148:X149"/>
    <mergeCell ref="Y148:Y149"/>
    <mergeCell ref="Z148:Z149"/>
    <mergeCell ref="AA148:AA149"/>
    <mergeCell ref="P148:P149"/>
    <mergeCell ref="Q148:Q149"/>
    <mergeCell ref="R148:R149"/>
    <mergeCell ref="S148:S149"/>
    <mergeCell ref="T148:T149"/>
    <mergeCell ref="U148:U149"/>
    <mergeCell ref="F148:F149"/>
    <mergeCell ref="G148:G149"/>
    <mergeCell ref="H148:H149"/>
    <mergeCell ref="I148:I149"/>
    <mergeCell ref="N148:N149"/>
    <mergeCell ref="O148:O149"/>
    <mergeCell ref="AF146:AF147"/>
    <mergeCell ref="AG146:AG147"/>
    <mergeCell ref="AH146:AH147"/>
    <mergeCell ref="AI146:AI147"/>
    <mergeCell ref="AJ146:AJ147"/>
    <mergeCell ref="A148:A149"/>
    <mergeCell ref="B148:B149"/>
    <mergeCell ref="C148:C149"/>
    <mergeCell ref="D148:D149"/>
    <mergeCell ref="E148:E149"/>
    <mergeCell ref="Z146:Z147"/>
    <mergeCell ref="AA146:AA147"/>
    <mergeCell ref="AB146:AB147"/>
    <mergeCell ref="AC146:AC147"/>
    <mergeCell ref="AD146:AD147"/>
    <mergeCell ref="AE146:AE147"/>
    <mergeCell ref="T146:T147"/>
    <mergeCell ref="U146:U147"/>
    <mergeCell ref="V146:V147"/>
    <mergeCell ref="W146:W147"/>
    <mergeCell ref="X146:X147"/>
    <mergeCell ref="Y146:Y147"/>
    <mergeCell ref="N146:N147"/>
    <mergeCell ref="O146:O147"/>
    <mergeCell ref="P146:P147"/>
    <mergeCell ref="Q146:Q147"/>
    <mergeCell ref="R146:R147"/>
    <mergeCell ref="S146:S147"/>
    <mergeCell ref="AJ144:AJ145"/>
    <mergeCell ref="AK145:AK146"/>
    <mergeCell ref="B146:B147"/>
    <mergeCell ref="C146:C147"/>
    <mergeCell ref="D146:D147"/>
    <mergeCell ref="E146:E147"/>
    <mergeCell ref="F146:F147"/>
    <mergeCell ref="G146:G147"/>
    <mergeCell ref="H146:H147"/>
    <mergeCell ref="I146:I147"/>
    <mergeCell ref="AD144:AD145"/>
    <mergeCell ref="AE144:AE145"/>
    <mergeCell ref="AF144:AF145"/>
    <mergeCell ref="AG144:AG145"/>
    <mergeCell ref="AH144:AH145"/>
    <mergeCell ref="AI144:AI145"/>
    <mergeCell ref="X144:X145"/>
    <mergeCell ref="Y144:Y145"/>
    <mergeCell ref="Z144:Z145"/>
    <mergeCell ref="AA144:AA145"/>
    <mergeCell ref="AB144:AB145"/>
    <mergeCell ref="AC144:AC145"/>
    <mergeCell ref="R144:R145"/>
    <mergeCell ref="S144:S145"/>
    <mergeCell ref="T144:T145"/>
    <mergeCell ref="U144:U145"/>
    <mergeCell ref="V144:V145"/>
    <mergeCell ref="W144:W145"/>
    <mergeCell ref="H144:H145"/>
    <mergeCell ref="I144:I145"/>
    <mergeCell ref="N144:N145"/>
    <mergeCell ref="O144:O145"/>
    <mergeCell ref="P144:P145"/>
    <mergeCell ref="Q144:Q145"/>
    <mergeCell ref="AG142:AG143"/>
    <mergeCell ref="AH142:AH143"/>
    <mergeCell ref="AI142:AI143"/>
    <mergeCell ref="AJ142:AJ143"/>
    <mergeCell ref="B144:B145"/>
    <mergeCell ref="C144:C145"/>
    <mergeCell ref="D144:D145"/>
    <mergeCell ref="E144:E145"/>
    <mergeCell ref="F144:F145"/>
    <mergeCell ref="G144:G145"/>
    <mergeCell ref="AA142:AA143"/>
    <mergeCell ref="AB142:AB143"/>
    <mergeCell ref="AC142:AC143"/>
    <mergeCell ref="AD142:AD143"/>
    <mergeCell ref="AE142:AE143"/>
    <mergeCell ref="AF142:AF143"/>
    <mergeCell ref="U142:U143"/>
    <mergeCell ref="V142:V143"/>
    <mergeCell ref="W142:W143"/>
    <mergeCell ref="X142:X143"/>
    <mergeCell ref="Y142:Y143"/>
    <mergeCell ref="Z142:Z143"/>
    <mergeCell ref="O142:O143"/>
    <mergeCell ref="P142:P143"/>
    <mergeCell ref="Q142:Q143"/>
    <mergeCell ref="R142:R143"/>
    <mergeCell ref="S142:S143"/>
    <mergeCell ref="T142:T143"/>
    <mergeCell ref="AJ140:AJ141"/>
    <mergeCell ref="B142:B143"/>
    <mergeCell ref="C142:C143"/>
    <mergeCell ref="D142:D143"/>
    <mergeCell ref="E142:E143"/>
    <mergeCell ref="F142:F143"/>
    <mergeCell ref="G142:G143"/>
    <mergeCell ref="H142:H143"/>
    <mergeCell ref="I142:I143"/>
    <mergeCell ref="N142:N143"/>
    <mergeCell ref="AD140:AD141"/>
    <mergeCell ref="AE140:AE141"/>
    <mergeCell ref="AF140:AF141"/>
    <mergeCell ref="AG140:AG141"/>
    <mergeCell ref="AH140:AH141"/>
    <mergeCell ref="AI140:AI141"/>
    <mergeCell ref="X140:X141"/>
    <mergeCell ref="Y140:Y141"/>
    <mergeCell ref="Z140:Z141"/>
    <mergeCell ref="AA140:AA141"/>
    <mergeCell ref="AB140:AB141"/>
    <mergeCell ref="AC140:AC141"/>
    <mergeCell ref="R140:R141"/>
    <mergeCell ref="S140:S141"/>
    <mergeCell ref="T140:T141"/>
    <mergeCell ref="U140:U141"/>
    <mergeCell ref="V140:V141"/>
    <mergeCell ref="W140:W141"/>
    <mergeCell ref="H140:H141"/>
    <mergeCell ref="I140:I141"/>
    <mergeCell ref="N140:N141"/>
    <mergeCell ref="O140:O141"/>
    <mergeCell ref="P140:P141"/>
    <mergeCell ref="Q140:Q141"/>
    <mergeCell ref="AG138:AG139"/>
    <mergeCell ref="AH138:AH139"/>
    <mergeCell ref="AI138:AI139"/>
    <mergeCell ref="AJ138:AJ139"/>
    <mergeCell ref="B140:B141"/>
    <mergeCell ref="C140:C141"/>
    <mergeCell ref="D140:D141"/>
    <mergeCell ref="E140:E141"/>
    <mergeCell ref="F140:F141"/>
    <mergeCell ref="G140:G141"/>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P135:P137"/>
    <mergeCell ref="Q135:Q137"/>
    <mergeCell ref="B135:B137"/>
    <mergeCell ref="C135:C137"/>
    <mergeCell ref="D135:D137"/>
    <mergeCell ref="E135:E137"/>
    <mergeCell ref="F135:F137"/>
    <mergeCell ref="G135:G137"/>
    <mergeCell ref="AE132:AE134"/>
    <mergeCell ref="AF132:AF134"/>
    <mergeCell ref="AG132:AG134"/>
    <mergeCell ref="AH132:AH134"/>
    <mergeCell ref="AI132:AI134"/>
    <mergeCell ref="AJ132:AJ134"/>
    <mergeCell ref="Y132:Y134"/>
    <mergeCell ref="Z132:Z134"/>
    <mergeCell ref="AA132:AA134"/>
    <mergeCell ref="AB132:AB134"/>
    <mergeCell ref="AC132:AC134"/>
    <mergeCell ref="AD132:AD134"/>
    <mergeCell ref="S132:S134"/>
    <mergeCell ref="T132:T134"/>
    <mergeCell ref="U132:U134"/>
    <mergeCell ref="V132:V134"/>
    <mergeCell ref="W132:W134"/>
    <mergeCell ref="X132:X134"/>
    <mergeCell ref="I132:I134"/>
    <mergeCell ref="N132:N134"/>
    <mergeCell ref="O132:O134"/>
    <mergeCell ref="P132:P134"/>
    <mergeCell ref="Q132:Q134"/>
    <mergeCell ref="R132:R134"/>
    <mergeCell ref="AE129:AE131"/>
    <mergeCell ref="AF129:AF131"/>
    <mergeCell ref="AG129:AG131"/>
    <mergeCell ref="B132:B134"/>
    <mergeCell ref="C132:C134"/>
    <mergeCell ref="D132:D134"/>
    <mergeCell ref="E132:E134"/>
    <mergeCell ref="F132:F134"/>
    <mergeCell ref="G132:G134"/>
    <mergeCell ref="H132:H134"/>
    <mergeCell ref="Y129:Y131"/>
    <mergeCell ref="Z129:Z131"/>
    <mergeCell ref="AA129:AA131"/>
    <mergeCell ref="AB129:AB131"/>
    <mergeCell ref="AC129:AC131"/>
    <mergeCell ref="AD129:AD131"/>
    <mergeCell ref="AG126:AG128"/>
    <mergeCell ref="AH126:AH131"/>
    <mergeCell ref="AI126:AI131"/>
    <mergeCell ref="AJ126:AJ131"/>
    <mergeCell ref="F129:F131"/>
    <mergeCell ref="O129:O131"/>
    <mergeCell ref="U129:U131"/>
    <mergeCell ref="V129:V131"/>
    <mergeCell ref="W129:W131"/>
    <mergeCell ref="X129:X131"/>
    <mergeCell ref="AA126:AA128"/>
    <mergeCell ref="AB126:AB128"/>
    <mergeCell ref="AC126:AC128"/>
    <mergeCell ref="AD126:AD128"/>
    <mergeCell ref="AE126:AE128"/>
    <mergeCell ref="AF126:AF128"/>
    <mergeCell ref="U126:U128"/>
    <mergeCell ref="V126:V128"/>
    <mergeCell ref="W126:W128"/>
    <mergeCell ref="X126:X128"/>
    <mergeCell ref="Y126:Y128"/>
    <mergeCell ref="Z126:Z128"/>
    <mergeCell ref="O126:O128"/>
    <mergeCell ref="P126:P131"/>
    <mergeCell ref="Q126:Q131"/>
    <mergeCell ref="R126:R131"/>
    <mergeCell ref="S126:S131"/>
    <mergeCell ref="T126:T131"/>
    <mergeCell ref="AG123:AG125"/>
    <mergeCell ref="B126:B131"/>
    <mergeCell ref="C126:C131"/>
    <mergeCell ref="D126:D131"/>
    <mergeCell ref="E126:E131"/>
    <mergeCell ref="F126:F128"/>
    <mergeCell ref="G126:G131"/>
    <mergeCell ref="H126:H131"/>
    <mergeCell ref="I126:I131"/>
    <mergeCell ref="N126:N131"/>
    <mergeCell ref="AA123:AA125"/>
    <mergeCell ref="AB123:AB125"/>
    <mergeCell ref="AC123:AC125"/>
    <mergeCell ref="AD123:AD125"/>
    <mergeCell ref="AE123:AE125"/>
    <mergeCell ref="AF123:AF125"/>
    <mergeCell ref="AF120:AF122"/>
    <mergeCell ref="AG120:AG122"/>
    <mergeCell ref="F123:F125"/>
    <mergeCell ref="O123:O125"/>
    <mergeCell ref="U123:U125"/>
    <mergeCell ref="V123:V125"/>
    <mergeCell ref="W123:W125"/>
    <mergeCell ref="X123:X125"/>
    <mergeCell ref="Y123:Y125"/>
    <mergeCell ref="Z123:Z125"/>
    <mergeCell ref="Z120:Z122"/>
    <mergeCell ref="AA120:AA122"/>
    <mergeCell ref="AB120:AB122"/>
    <mergeCell ref="AC120:AC122"/>
    <mergeCell ref="AD120:AD122"/>
    <mergeCell ref="AE120:AE122"/>
    <mergeCell ref="AF117:AF119"/>
    <mergeCell ref="AG117:AG119"/>
    <mergeCell ref="AH117:AH125"/>
    <mergeCell ref="AI117:AI125"/>
    <mergeCell ref="AJ117:AJ125"/>
    <mergeCell ref="F120:F122"/>
    <mergeCell ref="O120:O122"/>
    <mergeCell ref="U120:U122"/>
    <mergeCell ref="V120:V122"/>
    <mergeCell ref="W120:W122"/>
    <mergeCell ref="Z117:Z119"/>
    <mergeCell ref="AA117:AA119"/>
    <mergeCell ref="AB117:AB119"/>
    <mergeCell ref="AC117:AC119"/>
    <mergeCell ref="AD117:AD119"/>
    <mergeCell ref="AE117:AE119"/>
    <mergeCell ref="T117:T125"/>
    <mergeCell ref="U117:U119"/>
    <mergeCell ref="V117:V119"/>
    <mergeCell ref="W117:W119"/>
    <mergeCell ref="X117:X119"/>
    <mergeCell ref="Y117:Y119"/>
    <mergeCell ref="X120:X122"/>
    <mergeCell ref="Y120:Y122"/>
    <mergeCell ref="N117:N125"/>
    <mergeCell ref="O117:O119"/>
    <mergeCell ref="P117:P125"/>
    <mergeCell ref="Q117:Q125"/>
    <mergeCell ref="R117:R125"/>
    <mergeCell ref="S117:S125"/>
    <mergeCell ref="AF115:AF116"/>
    <mergeCell ref="AG115:AG116"/>
    <mergeCell ref="B117:B125"/>
    <mergeCell ref="C117:C125"/>
    <mergeCell ref="D117:D125"/>
    <mergeCell ref="E117:E125"/>
    <mergeCell ref="F117:F119"/>
    <mergeCell ref="G117:G125"/>
    <mergeCell ref="H117:H125"/>
    <mergeCell ref="I117:I125"/>
    <mergeCell ref="Z115:Z116"/>
    <mergeCell ref="AA115:AA116"/>
    <mergeCell ref="AB115:AB116"/>
    <mergeCell ref="AC115:AC116"/>
    <mergeCell ref="AD115:AD116"/>
    <mergeCell ref="AE115:AE116"/>
    <mergeCell ref="AE113:AE114"/>
    <mergeCell ref="AF113:AF114"/>
    <mergeCell ref="AG113:AG114"/>
    <mergeCell ref="F115:F116"/>
    <mergeCell ref="O115:O116"/>
    <mergeCell ref="U115:U116"/>
    <mergeCell ref="V115:V116"/>
    <mergeCell ref="W115:W116"/>
    <mergeCell ref="X115:X116"/>
    <mergeCell ref="Y115:Y116"/>
    <mergeCell ref="Y113:Y114"/>
    <mergeCell ref="Z113:Z114"/>
    <mergeCell ref="AA113:AA114"/>
    <mergeCell ref="AB113:AB114"/>
    <mergeCell ref="AC113:AC114"/>
    <mergeCell ref="AD113:AD114"/>
    <mergeCell ref="AG111:AG112"/>
    <mergeCell ref="AH111:AH116"/>
    <mergeCell ref="AI111:AI116"/>
    <mergeCell ref="AJ111:AJ116"/>
    <mergeCell ref="F113:F114"/>
    <mergeCell ref="O113:O114"/>
    <mergeCell ref="U113:U114"/>
    <mergeCell ref="V113:V114"/>
    <mergeCell ref="W113:W114"/>
    <mergeCell ref="X113:X114"/>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6"/>
    <mergeCell ref="Q111:Q116"/>
    <mergeCell ref="R111:R116"/>
    <mergeCell ref="S111:S116"/>
    <mergeCell ref="T111:T116"/>
    <mergeCell ref="AJ109:AJ110"/>
    <mergeCell ref="B111:B116"/>
    <mergeCell ref="C111:C116"/>
    <mergeCell ref="D111:D116"/>
    <mergeCell ref="E111:E116"/>
    <mergeCell ref="F111:F112"/>
    <mergeCell ref="G111:G116"/>
    <mergeCell ref="H111:H116"/>
    <mergeCell ref="I111:I116"/>
    <mergeCell ref="N111:N116"/>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P109:P110"/>
    <mergeCell ref="Q109:Q110"/>
    <mergeCell ref="B109:B110"/>
    <mergeCell ref="C109:C110"/>
    <mergeCell ref="D109:D110"/>
    <mergeCell ref="E109:E110"/>
    <mergeCell ref="F109:F110"/>
    <mergeCell ref="G109:G110"/>
    <mergeCell ref="AB106:AB108"/>
    <mergeCell ref="AC106:AC108"/>
    <mergeCell ref="AD106:AD108"/>
    <mergeCell ref="AE106:AE108"/>
    <mergeCell ref="AF106:AF108"/>
    <mergeCell ref="AG106:AG108"/>
    <mergeCell ref="AJ103:AJ108"/>
    <mergeCell ref="F106:F108"/>
    <mergeCell ref="O106:O108"/>
    <mergeCell ref="U106:U108"/>
    <mergeCell ref="V106:V108"/>
    <mergeCell ref="W106:W108"/>
    <mergeCell ref="X106:X108"/>
    <mergeCell ref="Y106:Y108"/>
    <mergeCell ref="Z106:Z108"/>
    <mergeCell ref="AA106:AA108"/>
    <mergeCell ref="AD103:AD105"/>
    <mergeCell ref="AE103:AE105"/>
    <mergeCell ref="AF103:AF105"/>
    <mergeCell ref="AG103:AG105"/>
    <mergeCell ref="AH103:AH108"/>
    <mergeCell ref="AI103:AI108"/>
    <mergeCell ref="X103:X105"/>
    <mergeCell ref="Y103:Y105"/>
    <mergeCell ref="Z103:Z105"/>
    <mergeCell ref="AA103:AA105"/>
    <mergeCell ref="AB103:AB105"/>
    <mergeCell ref="AC103:AC105"/>
    <mergeCell ref="R103:R108"/>
    <mergeCell ref="S103:S108"/>
    <mergeCell ref="T103:T108"/>
    <mergeCell ref="U103:U105"/>
    <mergeCell ref="V103:V105"/>
    <mergeCell ref="W103:W105"/>
    <mergeCell ref="H103:H108"/>
    <mergeCell ref="I103:I108"/>
    <mergeCell ref="N103:N108"/>
    <mergeCell ref="O103:O105"/>
    <mergeCell ref="P103:P108"/>
    <mergeCell ref="Q103:Q108"/>
    <mergeCell ref="AG100:AG102"/>
    <mergeCell ref="AH100:AH102"/>
    <mergeCell ref="AI100:AI102"/>
    <mergeCell ref="AJ100:AJ102"/>
    <mergeCell ref="B103:B108"/>
    <mergeCell ref="C103:C108"/>
    <mergeCell ref="D103:D108"/>
    <mergeCell ref="E103:E108"/>
    <mergeCell ref="F103:F105"/>
    <mergeCell ref="G103:G108"/>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97:P99"/>
    <mergeCell ref="Q97:Q99"/>
    <mergeCell ref="B97:B99"/>
    <mergeCell ref="C97:C99"/>
    <mergeCell ref="D97:D99"/>
    <mergeCell ref="E97:E99"/>
    <mergeCell ref="F97:F99"/>
    <mergeCell ref="G97:G99"/>
    <mergeCell ref="AB94:AB96"/>
    <mergeCell ref="AC94:AC96"/>
    <mergeCell ref="AD94:AD96"/>
    <mergeCell ref="AE94:AE96"/>
    <mergeCell ref="AF94:AF96"/>
    <mergeCell ref="AG94:AG96"/>
    <mergeCell ref="AJ89:AJ96"/>
    <mergeCell ref="F94:F96"/>
    <mergeCell ref="O94:O96"/>
    <mergeCell ref="U94:U96"/>
    <mergeCell ref="V94:V96"/>
    <mergeCell ref="W94:W96"/>
    <mergeCell ref="X94:X96"/>
    <mergeCell ref="Y94:Y96"/>
    <mergeCell ref="Z94:Z96"/>
    <mergeCell ref="AA94:AA96"/>
    <mergeCell ref="AD89:AD93"/>
    <mergeCell ref="AE89:AE93"/>
    <mergeCell ref="AF89:AF93"/>
    <mergeCell ref="AG89:AG93"/>
    <mergeCell ref="AH89:AH96"/>
    <mergeCell ref="AI89:AI96"/>
    <mergeCell ref="X89:X93"/>
    <mergeCell ref="Y89:Y93"/>
    <mergeCell ref="Z89:Z93"/>
    <mergeCell ref="AA89:AA93"/>
    <mergeCell ref="AB89:AB93"/>
    <mergeCell ref="AC89:AC93"/>
    <mergeCell ref="R89:R96"/>
    <mergeCell ref="S89:S96"/>
    <mergeCell ref="T89:T96"/>
    <mergeCell ref="U89:U93"/>
    <mergeCell ref="V89:V93"/>
    <mergeCell ref="W89:W93"/>
    <mergeCell ref="H89:H96"/>
    <mergeCell ref="I89:I96"/>
    <mergeCell ref="N89:N96"/>
    <mergeCell ref="O89:O93"/>
    <mergeCell ref="P89:P96"/>
    <mergeCell ref="Q89:Q96"/>
    <mergeCell ref="B89:B96"/>
    <mergeCell ref="C89:C96"/>
    <mergeCell ref="D89:D96"/>
    <mergeCell ref="E89:E96"/>
    <mergeCell ref="F89:F93"/>
    <mergeCell ref="G89:G96"/>
    <mergeCell ref="Y84:Y88"/>
    <mergeCell ref="Z84:Z88"/>
    <mergeCell ref="AA84:AA88"/>
    <mergeCell ref="AB84:AB88"/>
    <mergeCell ref="AC84:AC88"/>
    <mergeCell ref="AD84:AD88"/>
    <mergeCell ref="F84:F88"/>
    <mergeCell ref="O84:O88"/>
    <mergeCell ref="U84:U88"/>
    <mergeCell ref="V84:V88"/>
    <mergeCell ref="W84:W88"/>
    <mergeCell ref="X84:X88"/>
    <mergeCell ref="AB81:AB83"/>
    <mergeCell ref="AC81:AC83"/>
    <mergeCell ref="AD81:AD83"/>
    <mergeCell ref="AE81:AE83"/>
    <mergeCell ref="AF81:AF83"/>
    <mergeCell ref="AG81:AG83"/>
    <mergeCell ref="AJ78:AJ88"/>
    <mergeCell ref="F81:F83"/>
    <mergeCell ref="O81:O83"/>
    <mergeCell ref="U81:U83"/>
    <mergeCell ref="V81:V83"/>
    <mergeCell ref="W81:W83"/>
    <mergeCell ref="X81:X83"/>
    <mergeCell ref="Y81:Y83"/>
    <mergeCell ref="Z81:Z83"/>
    <mergeCell ref="AA81:AA83"/>
    <mergeCell ref="AD78:AD80"/>
    <mergeCell ref="AE78:AE80"/>
    <mergeCell ref="AF78:AF80"/>
    <mergeCell ref="AG78:AG80"/>
    <mergeCell ref="AH78:AH88"/>
    <mergeCell ref="AI78:AI88"/>
    <mergeCell ref="AE84:AE88"/>
    <mergeCell ref="AF84:AF88"/>
    <mergeCell ref="AG84:AG88"/>
    <mergeCell ref="X78:X80"/>
    <mergeCell ref="Y78:Y80"/>
    <mergeCell ref="Z78:Z80"/>
    <mergeCell ref="AA78:AA80"/>
    <mergeCell ref="AB78:AB80"/>
    <mergeCell ref="AC78:AC80"/>
    <mergeCell ref="R78:R88"/>
    <mergeCell ref="S78:S88"/>
    <mergeCell ref="T78:T88"/>
    <mergeCell ref="U78:U80"/>
    <mergeCell ref="V78:V80"/>
    <mergeCell ref="W78:W80"/>
    <mergeCell ref="H78:H88"/>
    <mergeCell ref="I78:I88"/>
    <mergeCell ref="N78:N88"/>
    <mergeCell ref="O78:O80"/>
    <mergeCell ref="P78:P88"/>
    <mergeCell ref="Q78:Q88"/>
    <mergeCell ref="AG75:AG77"/>
    <mergeCell ref="AH75:AH77"/>
    <mergeCell ref="AI75:AI77"/>
    <mergeCell ref="AJ75:AJ77"/>
    <mergeCell ref="B78:B88"/>
    <mergeCell ref="C78:C88"/>
    <mergeCell ref="D78:D88"/>
    <mergeCell ref="E78:E88"/>
    <mergeCell ref="F78:F80"/>
    <mergeCell ref="G78:G88"/>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B72:B74"/>
    <mergeCell ref="C72:C74"/>
    <mergeCell ref="D72:D74"/>
    <mergeCell ref="E72:E74"/>
    <mergeCell ref="F72:F74"/>
    <mergeCell ref="G72:G74"/>
    <mergeCell ref="AB69:AB71"/>
    <mergeCell ref="AC69:AC71"/>
    <mergeCell ref="AD69:AD71"/>
    <mergeCell ref="AE69:AE71"/>
    <mergeCell ref="AF69:AF71"/>
    <mergeCell ref="AG69:AG71"/>
    <mergeCell ref="AG66:AG68"/>
    <mergeCell ref="F69:F71"/>
    <mergeCell ref="O69:O71"/>
    <mergeCell ref="U69:U71"/>
    <mergeCell ref="V69:V71"/>
    <mergeCell ref="W69:W71"/>
    <mergeCell ref="X69:X71"/>
    <mergeCell ref="Y69:Y71"/>
    <mergeCell ref="Z69:Z71"/>
    <mergeCell ref="AA69:AA71"/>
    <mergeCell ref="AA66:AA68"/>
    <mergeCell ref="AB66:AB68"/>
    <mergeCell ref="AC66:AC68"/>
    <mergeCell ref="AD66:AD68"/>
    <mergeCell ref="AE66:AE68"/>
    <mergeCell ref="AF66:AF68"/>
    <mergeCell ref="AF63:AF65"/>
    <mergeCell ref="AG63:AG65"/>
    <mergeCell ref="F66:F68"/>
    <mergeCell ref="O66:O68"/>
    <mergeCell ref="U66:U68"/>
    <mergeCell ref="V66:V68"/>
    <mergeCell ref="W66:W68"/>
    <mergeCell ref="X66:X68"/>
    <mergeCell ref="Y66:Y68"/>
    <mergeCell ref="Z66:Z68"/>
    <mergeCell ref="Y63:Y65"/>
    <mergeCell ref="Z63:Z65"/>
    <mergeCell ref="AA63:AA65"/>
    <mergeCell ref="AB63:AB65"/>
    <mergeCell ref="AC63:AC65"/>
    <mergeCell ref="AD63:AD65"/>
    <mergeCell ref="F63:F65"/>
    <mergeCell ref="O63:O65"/>
    <mergeCell ref="U63:U65"/>
    <mergeCell ref="V63:V65"/>
    <mergeCell ref="W63:W65"/>
    <mergeCell ref="X63:X65"/>
    <mergeCell ref="Y60:Y62"/>
    <mergeCell ref="Z60:Z62"/>
    <mergeCell ref="AA60:AA62"/>
    <mergeCell ref="AB60:AB62"/>
    <mergeCell ref="AC60:AC62"/>
    <mergeCell ref="AD60:AD62"/>
    <mergeCell ref="F60:F62"/>
    <mergeCell ref="O60:O62"/>
    <mergeCell ref="U60:U62"/>
    <mergeCell ref="V60:V62"/>
    <mergeCell ref="W60:W62"/>
    <mergeCell ref="X60:X62"/>
    <mergeCell ref="AE55:AE59"/>
    <mergeCell ref="AF55:AF59"/>
    <mergeCell ref="AG55:AG59"/>
    <mergeCell ref="AH55:AH71"/>
    <mergeCell ref="AI55:AI71"/>
    <mergeCell ref="AJ55:AJ71"/>
    <mergeCell ref="AE60:AE62"/>
    <mergeCell ref="AF60:AF62"/>
    <mergeCell ref="AG60:AG62"/>
    <mergeCell ref="AE63:AE65"/>
    <mergeCell ref="Y55:Y59"/>
    <mergeCell ref="Z55:Z59"/>
    <mergeCell ref="AA55:AA59"/>
    <mergeCell ref="AB55:AB59"/>
    <mergeCell ref="AC55:AC59"/>
    <mergeCell ref="AD55:AD59"/>
    <mergeCell ref="S55:S71"/>
    <mergeCell ref="T55:T71"/>
    <mergeCell ref="U55:U59"/>
    <mergeCell ref="V55:V59"/>
    <mergeCell ref="W55:W59"/>
    <mergeCell ref="X55:X59"/>
    <mergeCell ref="I55:I71"/>
    <mergeCell ref="N55:N71"/>
    <mergeCell ref="O55:O59"/>
    <mergeCell ref="P55:P71"/>
    <mergeCell ref="Q55:Q71"/>
    <mergeCell ref="R55:R71"/>
    <mergeCell ref="AE52:AE54"/>
    <mergeCell ref="AF52:AF54"/>
    <mergeCell ref="AG52:AG54"/>
    <mergeCell ref="B55:B71"/>
    <mergeCell ref="C55:C71"/>
    <mergeCell ref="D55:D71"/>
    <mergeCell ref="E55:E71"/>
    <mergeCell ref="F55:F59"/>
    <mergeCell ref="G55:G71"/>
    <mergeCell ref="H55:H71"/>
    <mergeCell ref="Y52:Y54"/>
    <mergeCell ref="Z52:Z54"/>
    <mergeCell ref="AA52:AA54"/>
    <mergeCell ref="AB52:AB54"/>
    <mergeCell ref="AC52:AC54"/>
    <mergeCell ref="AD52:AD54"/>
    <mergeCell ref="F52:F54"/>
    <mergeCell ref="O52:O54"/>
    <mergeCell ref="U52:U54"/>
    <mergeCell ref="V52:V54"/>
    <mergeCell ref="W52:W54"/>
    <mergeCell ref="X52:X54"/>
    <mergeCell ref="AB49:AB51"/>
    <mergeCell ref="AC49:AC51"/>
    <mergeCell ref="AD49:AD51"/>
    <mergeCell ref="AE49:AE51"/>
    <mergeCell ref="AF49:AF51"/>
    <mergeCell ref="AG49:AG51"/>
    <mergeCell ref="AG46:AG48"/>
    <mergeCell ref="F49:F51"/>
    <mergeCell ref="O49:O51"/>
    <mergeCell ref="U49:U51"/>
    <mergeCell ref="V49:V51"/>
    <mergeCell ref="W49:W51"/>
    <mergeCell ref="X49:X51"/>
    <mergeCell ref="Y49:Y51"/>
    <mergeCell ref="Z49:Z51"/>
    <mergeCell ref="AA49:AA51"/>
    <mergeCell ref="AA46:AA48"/>
    <mergeCell ref="AB46:AB48"/>
    <mergeCell ref="AC46:AC48"/>
    <mergeCell ref="AD46:AD48"/>
    <mergeCell ref="AE46:AE48"/>
    <mergeCell ref="AF46:AF48"/>
    <mergeCell ref="AF43:AF45"/>
    <mergeCell ref="AG43:AG45"/>
    <mergeCell ref="F46:F48"/>
    <mergeCell ref="O46:O48"/>
    <mergeCell ref="U46:U48"/>
    <mergeCell ref="V46:V48"/>
    <mergeCell ref="W46:W48"/>
    <mergeCell ref="X46:X48"/>
    <mergeCell ref="Y46:Y48"/>
    <mergeCell ref="Z46:Z48"/>
    <mergeCell ref="Y43:Y45"/>
    <mergeCell ref="Z43:Z45"/>
    <mergeCell ref="AA43:AA45"/>
    <mergeCell ref="AB43:AB45"/>
    <mergeCell ref="AC43:AC45"/>
    <mergeCell ref="AD43:AD45"/>
    <mergeCell ref="F43:F45"/>
    <mergeCell ref="O43:O45"/>
    <mergeCell ref="U43:U45"/>
    <mergeCell ref="V43:V45"/>
    <mergeCell ref="W43:W45"/>
    <mergeCell ref="X43:X45"/>
    <mergeCell ref="Y40:Y42"/>
    <mergeCell ref="Z40:Z42"/>
    <mergeCell ref="AA40:AA42"/>
    <mergeCell ref="AB40:AB42"/>
    <mergeCell ref="AC40:AC42"/>
    <mergeCell ref="AD40:AD42"/>
    <mergeCell ref="F40:F42"/>
    <mergeCell ref="O40:O42"/>
    <mergeCell ref="U40:U42"/>
    <mergeCell ref="V40:V42"/>
    <mergeCell ref="W40:W42"/>
    <mergeCell ref="X40:X42"/>
    <mergeCell ref="AE37:AE39"/>
    <mergeCell ref="AF37:AF39"/>
    <mergeCell ref="AG37:AG39"/>
    <mergeCell ref="AH37:AH54"/>
    <mergeCell ref="AI37:AI54"/>
    <mergeCell ref="AJ37:AJ54"/>
    <mergeCell ref="AE40:AE42"/>
    <mergeCell ref="AF40:AF42"/>
    <mergeCell ref="AG40:AG42"/>
    <mergeCell ref="AE43:AE45"/>
    <mergeCell ref="Y37:Y39"/>
    <mergeCell ref="Z37:Z39"/>
    <mergeCell ref="AA37:AA39"/>
    <mergeCell ref="AB37:AB39"/>
    <mergeCell ref="AC37:AC39"/>
    <mergeCell ref="AD37:AD39"/>
    <mergeCell ref="S37:S54"/>
    <mergeCell ref="T37:T54"/>
    <mergeCell ref="U37:U39"/>
    <mergeCell ref="V37:V39"/>
    <mergeCell ref="W37:W39"/>
    <mergeCell ref="X37:X39"/>
    <mergeCell ref="I37:I54"/>
    <mergeCell ref="N37:N54"/>
    <mergeCell ref="O37:O39"/>
    <mergeCell ref="P37:P54"/>
    <mergeCell ref="Q37:Q54"/>
    <mergeCell ref="R37:R54"/>
    <mergeCell ref="AE34:AE36"/>
    <mergeCell ref="AF34:AF36"/>
    <mergeCell ref="AG34:AG36"/>
    <mergeCell ref="B37:B54"/>
    <mergeCell ref="C37:C54"/>
    <mergeCell ref="D37:D54"/>
    <mergeCell ref="E37:E54"/>
    <mergeCell ref="F37:F39"/>
    <mergeCell ref="G37:G54"/>
    <mergeCell ref="H37:H54"/>
    <mergeCell ref="Y34:Y36"/>
    <mergeCell ref="Z34:Z36"/>
    <mergeCell ref="AA34:AA36"/>
    <mergeCell ref="AB34:AB36"/>
    <mergeCell ref="AC34:AC36"/>
    <mergeCell ref="AD34:AD36"/>
    <mergeCell ref="AG29:AG33"/>
    <mergeCell ref="AH29:AH36"/>
    <mergeCell ref="AI29:AI36"/>
    <mergeCell ref="AJ29:AJ36"/>
    <mergeCell ref="F34:F36"/>
    <mergeCell ref="O34:O36"/>
    <mergeCell ref="U34:U36"/>
    <mergeCell ref="V34:V36"/>
    <mergeCell ref="W34:W36"/>
    <mergeCell ref="X34:X36"/>
    <mergeCell ref="AA29:AA33"/>
    <mergeCell ref="AB29:AB33"/>
    <mergeCell ref="AC29:AC33"/>
    <mergeCell ref="AD29:AD33"/>
    <mergeCell ref="AE29:AE33"/>
    <mergeCell ref="AF29:AF33"/>
    <mergeCell ref="U29:U33"/>
    <mergeCell ref="V29:V33"/>
    <mergeCell ref="W29:W33"/>
    <mergeCell ref="X29:X33"/>
    <mergeCell ref="Y29:Y33"/>
    <mergeCell ref="Z29:Z33"/>
    <mergeCell ref="O29:O33"/>
    <mergeCell ref="P29:P36"/>
    <mergeCell ref="Q29:Q36"/>
    <mergeCell ref="R29:R36"/>
    <mergeCell ref="S29:S36"/>
    <mergeCell ref="T29:T36"/>
    <mergeCell ref="AG24:AG28"/>
    <mergeCell ref="B29:B36"/>
    <mergeCell ref="C29:C36"/>
    <mergeCell ref="D29:D36"/>
    <mergeCell ref="E29:E36"/>
    <mergeCell ref="F29:F33"/>
    <mergeCell ref="G29:G36"/>
    <mergeCell ref="H29:H36"/>
    <mergeCell ref="I29:I36"/>
    <mergeCell ref="N29:N36"/>
    <mergeCell ref="AA24:AA28"/>
    <mergeCell ref="AB24:AB28"/>
    <mergeCell ref="AC24:AC28"/>
    <mergeCell ref="AD24:AD28"/>
    <mergeCell ref="AE24:AE28"/>
    <mergeCell ref="AF24:AF28"/>
    <mergeCell ref="AF21:AF23"/>
    <mergeCell ref="AG21:AG23"/>
    <mergeCell ref="F24:F28"/>
    <mergeCell ref="O24:O28"/>
    <mergeCell ref="U24:U28"/>
    <mergeCell ref="V24:V28"/>
    <mergeCell ref="W24:W28"/>
    <mergeCell ref="X24:X28"/>
    <mergeCell ref="Y24:Y28"/>
    <mergeCell ref="Z24:Z28"/>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8"/>
    <mergeCell ref="AJ9:AJ28"/>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8"/>
    <mergeCell ref="AG12:AG14"/>
    <mergeCell ref="AE15:AE17"/>
    <mergeCell ref="AF15:AF17"/>
    <mergeCell ref="AG15:AG17"/>
    <mergeCell ref="W9:W11"/>
    <mergeCell ref="X9:X11"/>
    <mergeCell ref="Y9:Y11"/>
    <mergeCell ref="Z9:Z11"/>
    <mergeCell ref="AA9:AA11"/>
    <mergeCell ref="AB9:AB11"/>
    <mergeCell ref="Q9:Q28"/>
    <mergeCell ref="R9:R28"/>
    <mergeCell ref="S9:S28"/>
    <mergeCell ref="T9:T28"/>
    <mergeCell ref="U9:U11"/>
    <mergeCell ref="V9:V11"/>
    <mergeCell ref="G9:G28"/>
    <mergeCell ref="H9:H28"/>
    <mergeCell ref="I9:I28"/>
    <mergeCell ref="N9:N28"/>
    <mergeCell ref="O9:O11"/>
    <mergeCell ref="P9:P28"/>
    <mergeCell ref="AD5:AF5"/>
    <mergeCell ref="AG5:AG6"/>
    <mergeCell ref="AH5:AH6"/>
    <mergeCell ref="AI5:AI6"/>
    <mergeCell ref="AJ5:AJ6"/>
    <mergeCell ref="B9:B28"/>
    <mergeCell ref="C9:C28"/>
    <mergeCell ref="D9:D28"/>
    <mergeCell ref="E9:E28"/>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062D-2BF0-482C-8E39-20D1729C08ED}">
  <dimension ref="A1:AJ52"/>
  <sheetViews>
    <sheetView zoomScale="80" zoomScaleNormal="80" workbookViewId="0">
      <pane xSplit="6" ySplit="5" topLeftCell="G35" activePane="bottomRight" state="frozen"/>
      <selection pane="topRight" activeCell="G1" sqref="G1"/>
      <selection pane="bottomLeft" activeCell="A6" sqref="A6"/>
      <selection pane="bottomRight" activeCell="B36" sqref="B36:B37"/>
    </sheetView>
  </sheetViews>
  <sheetFormatPr defaultRowHeight="15" x14ac:dyDescent="0.25"/>
  <cols>
    <col min="1" max="1" width="5" customWidth="1"/>
    <col min="2" max="2" width="10.85546875" customWidth="1"/>
    <col min="3" max="3" width="19.28515625" customWidth="1"/>
    <col min="4" max="4" width="14.85546875" customWidth="1"/>
    <col min="5" max="5" width="13.85546875" customWidth="1"/>
    <col min="6" max="6" width="25" customWidth="1"/>
    <col min="7" max="7" width="50.140625" customWidth="1"/>
    <col min="8" max="8" width="10.5703125" customWidth="1"/>
    <col min="9" max="9" width="10.42578125" customWidth="1"/>
    <col min="10" max="10" width="26.140625" customWidth="1"/>
    <col min="11" max="14" width="10.5703125" customWidth="1"/>
    <col min="15" max="15" width="17.140625" customWidth="1"/>
    <col min="16" max="16" width="15.85546875" customWidth="1"/>
    <col min="17" max="17" width="18.5703125" customWidth="1"/>
    <col min="18" max="18" width="15.85546875" hidden="1" customWidth="1"/>
    <col min="19" max="19" width="14" hidden="1" customWidth="1"/>
    <col min="20" max="21" width="14" customWidth="1"/>
    <col min="22" max="22" width="11.285156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45" customHeight="1" thickBot="1" x14ac:dyDescent="0.3">
      <c r="A3" s="1"/>
      <c r="B3" s="322" t="s">
        <v>0</v>
      </c>
      <c r="C3" s="315" t="s">
        <v>1</v>
      </c>
      <c r="D3" s="315" t="s">
        <v>28</v>
      </c>
      <c r="E3" s="315" t="s">
        <v>29</v>
      </c>
      <c r="F3" s="315" t="s">
        <v>30</v>
      </c>
      <c r="G3" s="315" t="s">
        <v>3</v>
      </c>
      <c r="H3" s="315" t="s">
        <v>4</v>
      </c>
      <c r="I3" s="315" t="s">
        <v>5</v>
      </c>
      <c r="J3" s="317" t="s">
        <v>6</v>
      </c>
      <c r="K3" s="317"/>
      <c r="L3" s="317"/>
      <c r="M3" s="317"/>
      <c r="N3" s="315" t="s">
        <v>47</v>
      </c>
      <c r="O3" s="315" t="s">
        <v>31</v>
      </c>
      <c r="P3" s="318" t="s">
        <v>42</v>
      </c>
      <c r="Q3" s="318" t="s">
        <v>32</v>
      </c>
      <c r="R3" s="318" t="s">
        <v>37</v>
      </c>
      <c r="S3" s="318" t="s">
        <v>33</v>
      </c>
      <c r="T3" s="315" t="s">
        <v>55</v>
      </c>
      <c r="U3" s="315" t="s">
        <v>57</v>
      </c>
      <c r="V3" s="317" t="s">
        <v>59</v>
      </c>
      <c r="W3" s="317"/>
      <c r="X3" s="317"/>
      <c r="Y3" s="317"/>
      <c r="Z3" s="317"/>
      <c r="AA3" s="317"/>
      <c r="AB3" s="315" t="s">
        <v>69</v>
      </c>
      <c r="AC3" s="318" t="s">
        <v>75</v>
      </c>
      <c r="AD3" s="319" t="s">
        <v>77</v>
      </c>
      <c r="AE3" s="320"/>
      <c r="AF3" s="321"/>
      <c r="AG3" s="315" t="s">
        <v>27</v>
      </c>
      <c r="AH3" s="315" t="s">
        <v>36</v>
      </c>
      <c r="AI3" s="315" t="s">
        <v>34</v>
      </c>
      <c r="AJ3" s="316" t="s">
        <v>35</v>
      </c>
    </row>
    <row r="4" spans="1:36" ht="168.95" customHeight="1" thickBot="1" x14ac:dyDescent="0.3">
      <c r="A4" s="1"/>
      <c r="B4" s="322"/>
      <c r="C4" s="315"/>
      <c r="D4" s="315"/>
      <c r="E4" s="315"/>
      <c r="F4" s="315"/>
      <c r="G4" s="315"/>
      <c r="H4" s="315"/>
      <c r="I4" s="315"/>
      <c r="J4" s="72" t="s">
        <v>7</v>
      </c>
      <c r="K4" s="72" t="s">
        <v>8</v>
      </c>
      <c r="L4" s="72" t="s">
        <v>9</v>
      </c>
      <c r="M4" s="73" t="s">
        <v>10</v>
      </c>
      <c r="N4" s="315"/>
      <c r="O4" s="315"/>
      <c r="P4" s="318"/>
      <c r="Q4" s="318"/>
      <c r="R4" s="318"/>
      <c r="S4" s="318"/>
      <c r="T4" s="315"/>
      <c r="U4" s="315"/>
      <c r="V4" s="72" t="s">
        <v>61</v>
      </c>
      <c r="W4" s="72" t="s">
        <v>62</v>
      </c>
      <c r="X4" s="72" t="s">
        <v>15</v>
      </c>
      <c r="Y4" s="72" t="s">
        <v>63</v>
      </c>
      <c r="Z4" s="72" t="s">
        <v>60</v>
      </c>
      <c r="AA4" s="72" t="s">
        <v>25</v>
      </c>
      <c r="AB4" s="315"/>
      <c r="AC4" s="318"/>
      <c r="AD4" s="72" t="s">
        <v>16</v>
      </c>
      <c r="AE4" s="72" t="s">
        <v>17</v>
      </c>
      <c r="AF4" s="72" t="s">
        <v>26</v>
      </c>
      <c r="AG4" s="315"/>
      <c r="AH4" s="315"/>
      <c r="AI4" s="315"/>
      <c r="AJ4" s="316"/>
    </row>
    <row r="5" spans="1:36" ht="15.75" thickBot="1" x14ac:dyDescent="0.3">
      <c r="A5" s="1"/>
      <c r="B5" s="74">
        <v>1</v>
      </c>
      <c r="C5" s="75">
        <v>2</v>
      </c>
      <c r="D5" s="75">
        <v>3</v>
      </c>
      <c r="E5" s="75">
        <v>4</v>
      </c>
      <c r="F5" s="75">
        <v>5</v>
      </c>
      <c r="G5" s="75">
        <v>6</v>
      </c>
      <c r="H5" s="75">
        <v>7</v>
      </c>
      <c r="I5" s="75">
        <v>8</v>
      </c>
      <c r="J5" s="75">
        <v>9</v>
      </c>
      <c r="K5" s="75">
        <v>10</v>
      </c>
      <c r="L5" s="75">
        <v>11</v>
      </c>
      <c r="M5" s="75">
        <v>12</v>
      </c>
      <c r="N5" s="75">
        <v>13</v>
      </c>
      <c r="O5" s="75">
        <v>14</v>
      </c>
      <c r="P5" s="75">
        <v>15</v>
      </c>
      <c r="Q5" s="75">
        <v>16</v>
      </c>
      <c r="R5" s="75">
        <v>17</v>
      </c>
      <c r="S5" s="76">
        <v>18</v>
      </c>
      <c r="T5" s="75">
        <v>19</v>
      </c>
      <c r="U5" s="75">
        <v>20</v>
      </c>
      <c r="V5" s="75">
        <v>21</v>
      </c>
      <c r="W5" s="75">
        <v>22</v>
      </c>
      <c r="X5" s="75">
        <v>23</v>
      </c>
      <c r="Y5" s="75">
        <v>24</v>
      </c>
      <c r="Z5" s="75">
        <v>25</v>
      </c>
      <c r="AA5" s="75">
        <v>26</v>
      </c>
      <c r="AB5" s="75">
        <v>27</v>
      </c>
      <c r="AC5" s="75">
        <v>28</v>
      </c>
      <c r="AD5" s="75">
        <v>29</v>
      </c>
      <c r="AE5" s="75">
        <v>30</v>
      </c>
      <c r="AF5" s="75">
        <v>31</v>
      </c>
      <c r="AG5" s="75">
        <v>32</v>
      </c>
      <c r="AH5" s="75">
        <v>33</v>
      </c>
      <c r="AI5" s="75">
        <v>34</v>
      </c>
      <c r="AJ5" s="77">
        <v>35</v>
      </c>
    </row>
    <row r="6" spans="1:36" ht="30" customHeight="1" x14ac:dyDescent="0.25">
      <c r="A6" s="1"/>
      <c r="B6" s="250" t="s">
        <v>160</v>
      </c>
      <c r="C6" s="235" t="s">
        <v>161</v>
      </c>
      <c r="D6" s="235" t="s">
        <v>281</v>
      </c>
      <c r="E6" s="235" t="s">
        <v>162</v>
      </c>
      <c r="F6" s="235" t="s">
        <v>163</v>
      </c>
      <c r="G6" s="235" t="s">
        <v>164</v>
      </c>
      <c r="H6" s="235" t="s">
        <v>93</v>
      </c>
      <c r="I6" s="235" t="s">
        <v>93</v>
      </c>
      <c r="J6" s="78" t="s">
        <v>165</v>
      </c>
      <c r="K6" s="78" t="s">
        <v>166</v>
      </c>
      <c r="L6" s="78" t="s">
        <v>143</v>
      </c>
      <c r="M6" s="78">
        <v>39</v>
      </c>
      <c r="N6" s="235" t="s">
        <v>97</v>
      </c>
      <c r="O6" s="235" t="s">
        <v>112</v>
      </c>
      <c r="P6" s="275" t="s">
        <v>170</v>
      </c>
      <c r="Q6" s="275" t="s">
        <v>171</v>
      </c>
      <c r="R6" s="275" t="s">
        <v>101</v>
      </c>
      <c r="S6" s="275" t="s">
        <v>172</v>
      </c>
      <c r="T6" s="232">
        <f>SUM(U6:U11)</f>
        <v>3727119</v>
      </c>
      <c r="U6" s="232">
        <f>SUM(V6:AA6)</f>
        <v>969411</v>
      </c>
      <c r="V6" s="232">
        <v>969411</v>
      </c>
      <c r="W6" s="232">
        <v>0</v>
      </c>
      <c r="X6" s="232">
        <v>0</v>
      </c>
      <c r="Y6" s="232">
        <v>0</v>
      </c>
      <c r="Z6" s="232">
        <v>0</v>
      </c>
      <c r="AA6" s="291">
        <v>0</v>
      </c>
      <c r="AB6" s="232">
        <v>171073</v>
      </c>
      <c r="AC6" s="275" t="s">
        <v>104</v>
      </c>
      <c r="AD6" s="291">
        <v>0</v>
      </c>
      <c r="AE6" s="291">
        <f>V6</f>
        <v>969411</v>
      </c>
      <c r="AF6" s="291">
        <v>0</v>
      </c>
      <c r="AG6" s="294"/>
      <c r="AH6" s="284">
        <v>45292</v>
      </c>
      <c r="AI6" s="284">
        <v>45352</v>
      </c>
      <c r="AJ6" s="298">
        <v>45301</v>
      </c>
    </row>
    <row r="7" spans="1:36" ht="41.45" customHeight="1" x14ac:dyDescent="0.25">
      <c r="A7" s="1"/>
      <c r="B7" s="251"/>
      <c r="C7" s="236"/>
      <c r="D7" s="236"/>
      <c r="E7" s="236"/>
      <c r="F7" s="240"/>
      <c r="G7" s="236"/>
      <c r="H7" s="240"/>
      <c r="I7" s="240"/>
      <c r="J7" s="80" t="s">
        <v>167</v>
      </c>
      <c r="K7" s="80" t="s">
        <v>168</v>
      </c>
      <c r="L7" s="80" t="s">
        <v>169</v>
      </c>
      <c r="M7" s="80">
        <v>39</v>
      </c>
      <c r="N7" s="240"/>
      <c r="O7" s="240"/>
      <c r="P7" s="311"/>
      <c r="Q7" s="311"/>
      <c r="R7" s="311"/>
      <c r="S7" s="311"/>
      <c r="T7" s="233"/>
      <c r="U7" s="234"/>
      <c r="V7" s="234"/>
      <c r="W7" s="234"/>
      <c r="X7" s="234"/>
      <c r="Y7" s="234"/>
      <c r="Z7" s="234"/>
      <c r="AA7" s="309"/>
      <c r="AB7" s="234"/>
      <c r="AC7" s="311"/>
      <c r="AD7" s="309"/>
      <c r="AE7" s="309"/>
      <c r="AF7" s="309"/>
      <c r="AG7" s="312"/>
      <c r="AH7" s="285"/>
      <c r="AI7" s="285"/>
      <c r="AJ7" s="310"/>
    </row>
    <row r="8" spans="1:36" ht="35.1" customHeight="1" x14ac:dyDescent="0.25">
      <c r="A8" s="1"/>
      <c r="B8" s="251"/>
      <c r="C8" s="236"/>
      <c r="D8" s="236"/>
      <c r="E8" s="236"/>
      <c r="F8" s="241" t="s">
        <v>280</v>
      </c>
      <c r="G8" s="236"/>
      <c r="H8" s="241" t="s">
        <v>93</v>
      </c>
      <c r="I8" s="241" t="s">
        <v>93</v>
      </c>
      <c r="J8" s="80" t="s">
        <v>165</v>
      </c>
      <c r="K8" s="80" t="s">
        <v>166</v>
      </c>
      <c r="L8" s="80" t="s">
        <v>143</v>
      </c>
      <c r="M8" s="80">
        <v>36</v>
      </c>
      <c r="N8" s="241" t="s">
        <v>97</v>
      </c>
      <c r="O8" s="241" t="s">
        <v>113</v>
      </c>
      <c r="P8" s="307" t="s">
        <v>170</v>
      </c>
      <c r="Q8" s="307" t="s">
        <v>171</v>
      </c>
      <c r="R8" s="307" t="s">
        <v>101</v>
      </c>
      <c r="S8" s="307" t="s">
        <v>172</v>
      </c>
      <c r="T8" s="233"/>
      <c r="U8" s="245">
        <f>SUM(V8:AA8)</f>
        <v>1122073</v>
      </c>
      <c r="V8" s="245">
        <v>1122073</v>
      </c>
      <c r="W8" s="245">
        <v>0</v>
      </c>
      <c r="X8" s="245">
        <v>0</v>
      </c>
      <c r="Y8" s="245">
        <v>0</v>
      </c>
      <c r="Z8" s="245">
        <v>0</v>
      </c>
      <c r="AA8" s="308">
        <v>0</v>
      </c>
      <c r="AB8" s="245">
        <v>198013</v>
      </c>
      <c r="AC8" s="307" t="s">
        <v>104</v>
      </c>
      <c r="AD8" s="308">
        <v>0</v>
      </c>
      <c r="AE8" s="308">
        <f>V8</f>
        <v>1122073</v>
      </c>
      <c r="AF8" s="308">
        <v>0</v>
      </c>
      <c r="AG8" s="303"/>
      <c r="AH8" s="285"/>
      <c r="AI8" s="285"/>
      <c r="AJ8" s="310"/>
    </row>
    <row r="9" spans="1:36" ht="44.1" customHeight="1" x14ac:dyDescent="0.25">
      <c r="A9" s="1"/>
      <c r="B9" s="251"/>
      <c r="C9" s="236"/>
      <c r="D9" s="236"/>
      <c r="E9" s="236"/>
      <c r="F9" s="240"/>
      <c r="G9" s="236"/>
      <c r="H9" s="240"/>
      <c r="I9" s="240"/>
      <c r="J9" s="80" t="s">
        <v>167</v>
      </c>
      <c r="K9" s="80" t="s">
        <v>168</v>
      </c>
      <c r="L9" s="80" t="s">
        <v>169</v>
      </c>
      <c r="M9" s="80">
        <v>36</v>
      </c>
      <c r="N9" s="240"/>
      <c r="O9" s="240"/>
      <c r="P9" s="311"/>
      <c r="Q9" s="311"/>
      <c r="R9" s="311"/>
      <c r="S9" s="311"/>
      <c r="T9" s="233"/>
      <c r="U9" s="234"/>
      <c r="V9" s="234"/>
      <c r="W9" s="234"/>
      <c r="X9" s="234"/>
      <c r="Y9" s="234"/>
      <c r="Z9" s="234"/>
      <c r="AA9" s="309"/>
      <c r="AB9" s="234"/>
      <c r="AC9" s="311"/>
      <c r="AD9" s="309"/>
      <c r="AE9" s="309"/>
      <c r="AF9" s="309"/>
      <c r="AG9" s="312"/>
      <c r="AH9" s="285"/>
      <c r="AI9" s="285"/>
      <c r="AJ9" s="310"/>
    </row>
    <row r="10" spans="1:36" ht="32.1" customHeight="1" x14ac:dyDescent="0.25">
      <c r="A10" s="1"/>
      <c r="B10" s="251"/>
      <c r="C10" s="236"/>
      <c r="D10" s="236"/>
      <c r="E10" s="236"/>
      <c r="F10" s="241" t="s">
        <v>173</v>
      </c>
      <c r="G10" s="236"/>
      <c r="H10" s="241" t="s">
        <v>93</v>
      </c>
      <c r="I10" s="241" t="s">
        <v>93</v>
      </c>
      <c r="J10" s="80" t="s">
        <v>165</v>
      </c>
      <c r="K10" s="80" t="s">
        <v>166</v>
      </c>
      <c r="L10" s="80" t="s">
        <v>143</v>
      </c>
      <c r="M10" s="80">
        <v>87</v>
      </c>
      <c r="N10" s="241" t="s">
        <v>97</v>
      </c>
      <c r="O10" s="241" t="s">
        <v>123</v>
      </c>
      <c r="P10" s="307" t="s">
        <v>170</v>
      </c>
      <c r="Q10" s="307" t="s">
        <v>171</v>
      </c>
      <c r="R10" s="307" t="s">
        <v>101</v>
      </c>
      <c r="S10" s="307" t="s">
        <v>172</v>
      </c>
      <c r="T10" s="233"/>
      <c r="U10" s="245">
        <f>SUM(V10:AA10)</f>
        <v>1635635</v>
      </c>
      <c r="V10" s="245">
        <v>1635635</v>
      </c>
      <c r="W10" s="245">
        <v>0</v>
      </c>
      <c r="X10" s="245">
        <v>0</v>
      </c>
      <c r="Y10" s="245">
        <v>0</v>
      </c>
      <c r="Z10" s="245">
        <v>0</v>
      </c>
      <c r="AA10" s="308">
        <v>0</v>
      </c>
      <c r="AB10" s="245">
        <v>336745</v>
      </c>
      <c r="AC10" s="307" t="s">
        <v>104</v>
      </c>
      <c r="AD10" s="308">
        <v>0</v>
      </c>
      <c r="AE10" s="308">
        <f>V10</f>
        <v>1635635</v>
      </c>
      <c r="AF10" s="308">
        <v>0</v>
      </c>
      <c r="AG10" s="307"/>
      <c r="AH10" s="285"/>
      <c r="AI10" s="285"/>
      <c r="AJ10" s="310"/>
    </row>
    <row r="11" spans="1:36" ht="45.6" customHeight="1" thickBot="1" x14ac:dyDescent="0.3">
      <c r="A11" s="1"/>
      <c r="B11" s="252"/>
      <c r="C11" s="237"/>
      <c r="D11" s="237"/>
      <c r="E11" s="237"/>
      <c r="F11" s="237"/>
      <c r="G11" s="237"/>
      <c r="H11" s="237"/>
      <c r="I11" s="237"/>
      <c r="J11" s="82" t="s">
        <v>167</v>
      </c>
      <c r="K11" s="82" t="s">
        <v>168</v>
      </c>
      <c r="L11" s="82" t="s">
        <v>169</v>
      </c>
      <c r="M11" s="82">
        <v>87</v>
      </c>
      <c r="N11" s="237"/>
      <c r="O11" s="237"/>
      <c r="P11" s="276"/>
      <c r="Q11" s="276"/>
      <c r="R11" s="276"/>
      <c r="S11" s="276"/>
      <c r="T11" s="246"/>
      <c r="U11" s="246"/>
      <c r="V11" s="246"/>
      <c r="W11" s="246"/>
      <c r="X11" s="246"/>
      <c r="Y11" s="246"/>
      <c r="Z11" s="246"/>
      <c r="AA11" s="293"/>
      <c r="AB11" s="246"/>
      <c r="AC11" s="276"/>
      <c r="AD11" s="293"/>
      <c r="AE11" s="293"/>
      <c r="AF11" s="293"/>
      <c r="AG11" s="276"/>
      <c r="AH11" s="286"/>
      <c r="AI11" s="286"/>
      <c r="AJ11" s="299"/>
    </row>
    <row r="12" spans="1:36" ht="57.6" customHeight="1" x14ac:dyDescent="0.25">
      <c r="A12" s="1"/>
      <c r="B12" s="250" t="s">
        <v>174</v>
      </c>
      <c r="C12" s="235" t="s">
        <v>175</v>
      </c>
      <c r="D12" s="235" t="s">
        <v>281</v>
      </c>
      <c r="E12" s="235" t="s">
        <v>162</v>
      </c>
      <c r="F12" s="235" t="s">
        <v>176</v>
      </c>
      <c r="G12" s="235" t="s">
        <v>164</v>
      </c>
      <c r="H12" s="235" t="s">
        <v>93</v>
      </c>
      <c r="I12" s="235" t="s">
        <v>93</v>
      </c>
      <c r="J12" s="78" t="s">
        <v>177</v>
      </c>
      <c r="K12" s="78" t="s">
        <v>179</v>
      </c>
      <c r="L12" s="78" t="s">
        <v>181</v>
      </c>
      <c r="M12" s="78">
        <v>10</v>
      </c>
      <c r="N12" s="235" t="s">
        <v>97</v>
      </c>
      <c r="O12" s="235" t="s">
        <v>112</v>
      </c>
      <c r="P12" s="275" t="s">
        <v>170</v>
      </c>
      <c r="Q12" s="275" t="s">
        <v>171</v>
      </c>
      <c r="R12" s="275" t="s">
        <v>101</v>
      </c>
      <c r="S12" s="275" t="s">
        <v>172</v>
      </c>
      <c r="T12" s="232">
        <f>SUM(U12:U13)</f>
        <v>637500</v>
      </c>
      <c r="U12" s="232">
        <f>SUM(V12:AA12)</f>
        <v>637500</v>
      </c>
      <c r="V12" s="232">
        <v>637500</v>
      </c>
      <c r="W12" s="232">
        <v>0</v>
      </c>
      <c r="X12" s="232">
        <v>0</v>
      </c>
      <c r="Y12" s="232">
        <v>0</v>
      </c>
      <c r="Z12" s="232">
        <v>0</v>
      </c>
      <c r="AA12" s="291">
        <v>0</v>
      </c>
      <c r="AB12" s="232">
        <v>112500</v>
      </c>
      <c r="AC12" s="291" t="s">
        <v>104</v>
      </c>
      <c r="AD12" s="291">
        <v>0</v>
      </c>
      <c r="AE12" s="291">
        <f>V12</f>
        <v>637500</v>
      </c>
      <c r="AF12" s="291">
        <v>0</v>
      </c>
      <c r="AG12" s="294"/>
      <c r="AH12" s="284">
        <v>45292</v>
      </c>
      <c r="AI12" s="284">
        <v>45352</v>
      </c>
      <c r="AJ12" s="298">
        <v>45301</v>
      </c>
    </row>
    <row r="13" spans="1:36" ht="69.95" customHeight="1" thickBot="1" x14ac:dyDescent="0.3">
      <c r="A13" s="1"/>
      <c r="B13" s="252"/>
      <c r="C13" s="237"/>
      <c r="D13" s="237"/>
      <c r="E13" s="237"/>
      <c r="F13" s="237"/>
      <c r="G13" s="237"/>
      <c r="H13" s="237"/>
      <c r="I13" s="237"/>
      <c r="J13" s="82" t="s">
        <v>178</v>
      </c>
      <c r="K13" s="82" t="s">
        <v>180</v>
      </c>
      <c r="L13" s="82" t="s">
        <v>182</v>
      </c>
      <c r="M13" s="82">
        <v>10</v>
      </c>
      <c r="N13" s="237"/>
      <c r="O13" s="237"/>
      <c r="P13" s="276"/>
      <c r="Q13" s="276"/>
      <c r="R13" s="276"/>
      <c r="S13" s="276"/>
      <c r="T13" s="246"/>
      <c r="U13" s="246"/>
      <c r="V13" s="246"/>
      <c r="W13" s="246"/>
      <c r="X13" s="246"/>
      <c r="Y13" s="246"/>
      <c r="Z13" s="246"/>
      <c r="AA13" s="293"/>
      <c r="AB13" s="246"/>
      <c r="AC13" s="293"/>
      <c r="AD13" s="293"/>
      <c r="AE13" s="293"/>
      <c r="AF13" s="293"/>
      <c r="AG13" s="296"/>
      <c r="AH13" s="286"/>
      <c r="AI13" s="286"/>
      <c r="AJ13" s="299"/>
    </row>
    <row r="14" spans="1:36" ht="45" customHeight="1" x14ac:dyDescent="0.25">
      <c r="A14" s="1"/>
      <c r="B14" s="251" t="s">
        <v>188</v>
      </c>
      <c r="C14" s="236" t="s">
        <v>189</v>
      </c>
      <c r="D14" s="235" t="s">
        <v>281</v>
      </c>
      <c r="E14" s="235" t="s">
        <v>162</v>
      </c>
      <c r="F14" s="236" t="s">
        <v>183</v>
      </c>
      <c r="G14" s="236" t="s">
        <v>215</v>
      </c>
      <c r="H14" s="236" t="s">
        <v>93</v>
      </c>
      <c r="I14" s="236" t="s">
        <v>93</v>
      </c>
      <c r="J14" s="79" t="s">
        <v>184</v>
      </c>
      <c r="K14" s="79" t="s">
        <v>185</v>
      </c>
      <c r="L14" s="79" t="s">
        <v>182</v>
      </c>
      <c r="M14" s="79">
        <v>32</v>
      </c>
      <c r="N14" s="236" t="s">
        <v>97</v>
      </c>
      <c r="O14" s="236" t="s">
        <v>112</v>
      </c>
      <c r="P14" s="297" t="s">
        <v>170</v>
      </c>
      <c r="Q14" s="297" t="s">
        <v>171</v>
      </c>
      <c r="R14" s="297" t="s">
        <v>101</v>
      </c>
      <c r="S14" s="297" t="s">
        <v>172</v>
      </c>
      <c r="T14" s="232">
        <f>SUM(U14:U15)</f>
        <v>398167</v>
      </c>
      <c r="U14" s="233">
        <f>SUM(V14:AA14)</f>
        <v>398167</v>
      </c>
      <c r="V14" s="233">
        <v>398167</v>
      </c>
      <c r="W14" s="233">
        <v>0</v>
      </c>
      <c r="X14" s="233">
        <v>0</v>
      </c>
      <c r="Y14" s="233">
        <v>0</v>
      </c>
      <c r="Z14" s="233">
        <v>0</v>
      </c>
      <c r="AA14" s="292">
        <v>0</v>
      </c>
      <c r="AB14" s="233">
        <v>70265</v>
      </c>
      <c r="AC14" s="292" t="s">
        <v>104</v>
      </c>
      <c r="AD14" s="292">
        <v>0</v>
      </c>
      <c r="AE14" s="292">
        <f>V14</f>
        <v>398167</v>
      </c>
      <c r="AF14" s="292">
        <v>0</v>
      </c>
      <c r="AG14" s="295"/>
      <c r="AH14" s="285">
        <v>45292</v>
      </c>
      <c r="AI14" s="285">
        <v>45352</v>
      </c>
      <c r="AJ14" s="313">
        <v>45302</v>
      </c>
    </row>
    <row r="15" spans="1:36" ht="45" customHeight="1" thickBot="1" x14ac:dyDescent="0.3">
      <c r="A15" s="1"/>
      <c r="B15" s="252"/>
      <c r="C15" s="237"/>
      <c r="D15" s="237"/>
      <c r="E15" s="237"/>
      <c r="F15" s="237"/>
      <c r="G15" s="237"/>
      <c r="H15" s="240"/>
      <c r="I15" s="240"/>
      <c r="J15" s="80" t="s">
        <v>186</v>
      </c>
      <c r="K15" s="80" t="s">
        <v>187</v>
      </c>
      <c r="L15" s="80" t="s">
        <v>169</v>
      </c>
      <c r="M15" s="80">
        <v>32</v>
      </c>
      <c r="N15" s="240"/>
      <c r="O15" s="240"/>
      <c r="P15" s="311"/>
      <c r="Q15" s="311"/>
      <c r="R15" s="311"/>
      <c r="S15" s="311"/>
      <c r="T15" s="246"/>
      <c r="U15" s="234"/>
      <c r="V15" s="234"/>
      <c r="W15" s="234"/>
      <c r="X15" s="234"/>
      <c r="Y15" s="234"/>
      <c r="Z15" s="234"/>
      <c r="AA15" s="309"/>
      <c r="AB15" s="234"/>
      <c r="AC15" s="309"/>
      <c r="AD15" s="309"/>
      <c r="AE15" s="309"/>
      <c r="AF15" s="309"/>
      <c r="AG15" s="296"/>
      <c r="AH15" s="286"/>
      <c r="AI15" s="286"/>
      <c r="AJ15" s="314"/>
    </row>
    <row r="16" spans="1:36" ht="56.1" customHeight="1" x14ac:dyDescent="0.25">
      <c r="A16" s="1"/>
      <c r="B16" s="250" t="s">
        <v>200</v>
      </c>
      <c r="C16" s="235" t="s">
        <v>201</v>
      </c>
      <c r="D16" s="235" t="s">
        <v>281</v>
      </c>
      <c r="E16" s="235" t="s">
        <v>162</v>
      </c>
      <c r="F16" s="235" t="s">
        <v>190</v>
      </c>
      <c r="G16" s="235" t="s">
        <v>164</v>
      </c>
      <c r="H16" s="235" t="s">
        <v>93</v>
      </c>
      <c r="I16" s="235" t="s">
        <v>93</v>
      </c>
      <c r="J16" s="78" t="s">
        <v>177</v>
      </c>
      <c r="K16" s="78" t="s">
        <v>179</v>
      </c>
      <c r="L16" s="78" t="s">
        <v>181</v>
      </c>
      <c r="M16" s="78">
        <v>2</v>
      </c>
      <c r="N16" s="235" t="s">
        <v>97</v>
      </c>
      <c r="O16" s="235" t="s">
        <v>113</v>
      </c>
      <c r="P16" s="275" t="s">
        <v>170</v>
      </c>
      <c r="Q16" s="275" t="s">
        <v>171</v>
      </c>
      <c r="R16" s="275" t="s">
        <v>101</v>
      </c>
      <c r="S16" s="275" t="s">
        <v>172</v>
      </c>
      <c r="T16" s="232">
        <f>SUM(U16:U23)</f>
        <v>1774366</v>
      </c>
      <c r="U16" s="232">
        <f>SUM(V16:AA16)</f>
        <v>80750</v>
      </c>
      <c r="V16" s="232">
        <v>80750</v>
      </c>
      <c r="W16" s="232">
        <v>0</v>
      </c>
      <c r="X16" s="232">
        <v>0</v>
      </c>
      <c r="Y16" s="232">
        <v>0</v>
      </c>
      <c r="Z16" s="232">
        <v>0</v>
      </c>
      <c r="AA16" s="291">
        <v>0</v>
      </c>
      <c r="AB16" s="232">
        <v>14250</v>
      </c>
      <c r="AC16" s="291" t="s">
        <v>104</v>
      </c>
      <c r="AD16" s="291">
        <v>0</v>
      </c>
      <c r="AE16" s="291">
        <f>V16</f>
        <v>80750</v>
      </c>
      <c r="AF16" s="291">
        <v>0</v>
      </c>
      <c r="AG16" s="294"/>
      <c r="AH16" s="284">
        <v>45383</v>
      </c>
      <c r="AI16" s="284">
        <v>45444</v>
      </c>
      <c r="AJ16" s="298">
        <v>45390</v>
      </c>
    </row>
    <row r="17" spans="1:36" ht="71.099999999999994" customHeight="1" x14ac:dyDescent="0.25">
      <c r="A17" s="1"/>
      <c r="B17" s="251"/>
      <c r="C17" s="236"/>
      <c r="D17" s="236"/>
      <c r="E17" s="236"/>
      <c r="F17" s="240"/>
      <c r="G17" s="236"/>
      <c r="H17" s="240"/>
      <c r="I17" s="240"/>
      <c r="J17" s="80" t="s">
        <v>178</v>
      </c>
      <c r="K17" s="80" t="s">
        <v>180</v>
      </c>
      <c r="L17" s="80" t="s">
        <v>182</v>
      </c>
      <c r="M17" s="80">
        <v>2</v>
      </c>
      <c r="N17" s="240"/>
      <c r="O17" s="240"/>
      <c r="P17" s="311"/>
      <c r="Q17" s="311"/>
      <c r="R17" s="311"/>
      <c r="S17" s="311"/>
      <c r="T17" s="236"/>
      <c r="U17" s="234"/>
      <c r="V17" s="234"/>
      <c r="W17" s="234"/>
      <c r="X17" s="234"/>
      <c r="Y17" s="234"/>
      <c r="Z17" s="234"/>
      <c r="AA17" s="309"/>
      <c r="AB17" s="234"/>
      <c r="AC17" s="309"/>
      <c r="AD17" s="309"/>
      <c r="AE17" s="309"/>
      <c r="AF17" s="309"/>
      <c r="AG17" s="312"/>
      <c r="AH17" s="285"/>
      <c r="AI17" s="285"/>
      <c r="AJ17" s="310"/>
    </row>
    <row r="18" spans="1:36" ht="59.45" customHeight="1" x14ac:dyDescent="0.25">
      <c r="A18" s="1"/>
      <c r="B18" s="251"/>
      <c r="C18" s="236"/>
      <c r="D18" s="236"/>
      <c r="E18" s="236"/>
      <c r="F18" s="241" t="s">
        <v>191</v>
      </c>
      <c r="G18" s="236"/>
      <c r="H18" s="241" t="s">
        <v>93</v>
      </c>
      <c r="I18" s="241" t="s">
        <v>93</v>
      </c>
      <c r="J18" s="79" t="s">
        <v>177</v>
      </c>
      <c r="K18" s="79" t="s">
        <v>179</v>
      </c>
      <c r="L18" s="79" t="s">
        <v>181</v>
      </c>
      <c r="M18" s="79">
        <v>10</v>
      </c>
      <c r="N18" s="236" t="s">
        <v>97</v>
      </c>
      <c r="O18" s="236" t="s">
        <v>98</v>
      </c>
      <c r="P18" s="297" t="s">
        <v>170</v>
      </c>
      <c r="Q18" s="297" t="s">
        <v>171</v>
      </c>
      <c r="R18" s="297" t="s">
        <v>101</v>
      </c>
      <c r="S18" s="297" t="s">
        <v>172</v>
      </c>
      <c r="T18" s="236"/>
      <c r="U18" s="245">
        <f>SUM(V18:AA18)</f>
        <v>425000</v>
      </c>
      <c r="V18" s="245">
        <v>425000</v>
      </c>
      <c r="W18" s="245">
        <v>0</v>
      </c>
      <c r="X18" s="245">
        <v>0</v>
      </c>
      <c r="Y18" s="245">
        <v>0</v>
      </c>
      <c r="Z18" s="245">
        <v>0</v>
      </c>
      <c r="AA18" s="308">
        <v>0</v>
      </c>
      <c r="AB18" s="245">
        <v>75000</v>
      </c>
      <c r="AC18" s="308" t="s">
        <v>104</v>
      </c>
      <c r="AD18" s="308">
        <v>0</v>
      </c>
      <c r="AE18" s="308">
        <f>V18</f>
        <v>425000</v>
      </c>
      <c r="AF18" s="308">
        <v>0</v>
      </c>
      <c r="AG18" s="303"/>
      <c r="AH18" s="285"/>
      <c r="AI18" s="285"/>
      <c r="AJ18" s="310"/>
    </row>
    <row r="19" spans="1:36" ht="69" customHeight="1" x14ac:dyDescent="0.25">
      <c r="A19" s="1"/>
      <c r="B19" s="251"/>
      <c r="C19" s="236"/>
      <c r="D19" s="236"/>
      <c r="E19" s="236"/>
      <c r="F19" s="240"/>
      <c r="G19" s="236"/>
      <c r="H19" s="240"/>
      <c r="I19" s="240"/>
      <c r="J19" s="80" t="s">
        <v>178</v>
      </c>
      <c r="K19" s="80" t="s">
        <v>180</v>
      </c>
      <c r="L19" s="80" t="s">
        <v>182</v>
      </c>
      <c r="M19" s="79">
        <v>10</v>
      </c>
      <c r="N19" s="240"/>
      <c r="O19" s="240"/>
      <c r="P19" s="311"/>
      <c r="Q19" s="311"/>
      <c r="R19" s="311"/>
      <c r="S19" s="311"/>
      <c r="T19" s="236"/>
      <c r="U19" s="234"/>
      <c r="V19" s="234"/>
      <c r="W19" s="234"/>
      <c r="X19" s="234"/>
      <c r="Y19" s="234"/>
      <c r="Z19" s="234"/>
      <c r="AA19" s="309"/>
      <c r="AB19" s="234"/>
      <c r="AC19" s="309"/>
      <c r="AD19" s="309"/>
      <c r="AE19" s="309"/>
      <c r="AF19" s="309"/>
      <c r="AG19" s="312"/>
      <c r="AH19" s="285"/>
      <c r="AI19" s="285"/>
      <c r="AJ19" s="310"/>
    </row>
    <row r="20" spans="1:36" ht="59.45" customHeight="1" x14ac:dyDescent="0.25">
      <c r="A20" s="1"/>
      <c r="B20" s="251"/>
      <c r="C20" s="236"/>
      <c r="D20" s="236"/>
      <c r="E20" s="236"/>
      <c r="F20" s="241" t="s">
        <v>192</v>
      </c>
      <c r="G20" s="236"/>
      <c r="H20" s="241" t="s">
        <v>93</v>
      </c>
      <c r="I20" s="241" t="s">
        <v>93</v>
      </c>
      <c r="J20" s="79" t="s">
        <v>177</v>
      </c>
      <c r="K20" s="79" t="s">
        <v>179</v>
      </c>
      <c r="L20" s="79" t="s">
        <v>181</v>
      </c>
      <c r="M20" s="79">
        <v>15</v>
      </c>
      <c r="N20" s="236" t="s">
        <v>97</v>
      </c>
      <c r="O20" s="236" t="s">
        <v>112</v>
      </c>
      <c r="P20" s="297" t="s">
        <v>170</v>
      </c>
      <c r="Q20" s="297" t="s">
        <v>171</v>
      </c>
      <c r="R20" s="297" t="s">
        <v>101</v>
      </c>
      <c r="S20" s="297" t="s">
        <v>172</v>
      </c>
      <c r="T20" s="236"/>
      <c r="U20" s="245">
        <f>SUM(V20:AA20)</f>
        <v>716116</v>
      </c>
      <c r="V20" s="245">
        <v>716116</v>
      </c>
      <c r="W20" s="245">
        <v>0</v>
      </c>
      <c r="X20" s="245">
        <v>0</v>
      </c>
      <c r="Y20" s="245">
        <v>0</v>
      </c>
      <c r="Z20" s="245">
        <v>0</v>
      </c>
      <c r="AA20" s="308">
        <v>0</v>
      </c>
      <c r="AB20" s="245">
        <v>126374</v>
      </c>
      <c r="AC20" s="308" t="s">
        <v>104</v>
      </c>
      <c r="AD20" s="308">
        <v>0</v>
      </c>
      <c r="AE20" s="308">
        <f>V20</f>
        <v>716116</v>
      </c>
      <c r="AF20" s="308">
        <v>0</v>
      </c>
      <c r="AG20" s="303"/>
      <c r="AH20" s="285"/>
      <c r="AI20" s="285"/>
      <c r="AJ20" s="310"/>
    </row>
    <row r="21" spans="1:36" ht="67.5" customHeight="1" x14ac:dyDescent="0.25">
      <c r="A21" s="1"/>
      <c r="B21" s="251"/>
      <c r="C21" s="236"/>
      <c r="D21" s="236"/>
      <c r="E21" s="236"/>
      <c r="F21" s="240"/>
      <c r="G21" s="236"/>
      <c r="H21" s="240"/>
      <c r="I21" s="240"/>
      <c r="J21" s="80" t="s">
        <v>178</v>
      </c>
      <c r="K21" s="80" t="s">
        <v>180</v>
      </c>
      <c r="L21" s="80" t="s">
        <v>182</v>
      </c>
      <c r="M21" s="79">
        <v>15</v>
      </c>
      <c r="N21" s="240"/>
      <c r="O21" s="240"/>
      <c r="P21" s="311"/>
      <c r="Q21" s="311"/>
      <c r="R21" s="311"/>
      <c r="S21" s="311"/>
      <c r="T21" s="236"/>
      <c r="U21" s="234"/>
      <c r="V21" s="234"/>
      <c r="W21" s="234"/>
      <c r="X21" s="234"/>
      <c r="Y21" s="234"/>
      <c r="Z21" s="234"/>
      <c r="AA21" s="309"/>
      <c r="AB21" s="234"/>
      <c r="AC21" s="309"/>
      <c r="AD21" s="309"/>
      <c r="AE21" s="309"/>
      <c r="AF21" s="309"/>
      <c r="AG21" s="312"/>
      <c r="AH21" s="285"/>
      <c r="AI21" s="285"/>
      <c r="AJ21" s="310"/>
    </row>
    <row r="22" spans="1:36" ht="63.95" customHeight="1" x14ac:dyDescent="0.25">
      <c r="A22" s="1"/>
      <c r="B22" s="251"/>
      <c r="C22" s="236"/>
      <c r="D22" s="236"/>
      <c r="E22" s="236"/>
      <c r="F22" s="241" t="s">
        <v>199</v>
      </c>
      <c r="G22" s="236"/>
      <c r="H22" s="241" t="s">
        <v>93</v>
      </c>
      <c r="I22" s="241" t="s">
        <v>93</v>
      </c>
      <c r="J22" s="79" t="s">
        <v>194</v>
      </c>
      <c r="K22" s="79" t="s">
        <v>195</v>
      </c>
      <c r="L22" s="79" t="s">
        <v>196</v>
      </c>
      <c r="M22" s="79">
        <v>28</v>
      </c>
      <c r="N22" s="236" t="s">
        <v>97</v>
      </c>
      <c r="O22" s="236" t="s">
        <v>112</v>
      </c>
      <c r="P22" s="297" t="s">
        <v>170</v>
      </c>
      <c r="Q22" s="297" t="s">
        <v>171</v>
      </c>
      <c r="R22" s="297" t="s">
        <v>101</v>
      </c>
      <c r="S22" s="297" t="s">
        <v>172</v>
      </c>
      <c r="T22" s="236"/>
      <c r="U22" s="245">
        <f>SUM(V22:AA22)</f>
        <v>552500</v>
      </c>
      <c r="V22" s="245">
        <v>552500</v>
      </c>
      <c r="W22" s="245">
        <v>0</v>
      </c>
      <c r="X22" s="245">
        <v>0</v>
      </c>
      <c r="Y22" s="245">
        <v>0</v>
      </c>
      <c r="Z22" s="245">
        <v>0</v>
      </c>
      <c r="AA22" s="308">
        <v>0</v>
      </c>
      <c r="AB22" s="245">
        <v>97500</v>
      </c>
      <c r="AC22" s="308" t="s">
        <v>104</v>
      </c>
      <c r="AD22" s="308">
        <v>0</v>
      </c>
      <c r="AE22" s="308">
        <f>V22</f>
        <v>552500</v>
      </c>
      <c r="AF22" s="308">
        <v>0</v>
      </c>
      <c r="AG22" s="303"/>
      <c r="AH22" s="285"/>
      <c r="AI22" s="285"/>
      <c r="AJ22" s="310"/>
    </row>
    <row r="23" spans="1:36" ht="68.099999999999994" customHeight="1" thickBot="1" x14ac:dyDescent="0.3">
      <c r="A23" s="1"/>
      <c r="B23" s="252"/>
      <c r="C23" s="237"/>
      <c r="D23" s="237"/>
      <c r="E23" s="237"/>
      <c r="F23" s="237"/>
      <c r="G23" s="237"/>
      <c r="H23" s="237"/>
      <c r="I23" s="237"/>
      <c r="J23" s="81" t="s">
        <v>197</v>
      </c>
      <c r="K23" s="81" t="s">
        <v>198</v>
      </c>
      <c r="L23" s="81" t="s">
        <v>182</v>
      </c>
      <c r="M23" s="81">
        <v>190</v>
      </c>
      <c r="N23" s="237"/>
      <c r="O23" s="237"/>
      <c r="P23" s="276"/>
      <c r="Q23" s="276"/>
      <c r="R23" s="276"/>
      <c r="S23" s="276"/>
      <c r="T23" s="237"/>
      <c r="U23" s="246"/>
      <c r="V23" s="246"/>
      <c r="W23" s="246"/>
      <c r="X23" s="246"/>
      <c r="Y23" s="246"/>
      <c r="Z23" s="246"/>
      <c r="AA23" s="293"/>
      <c r="AB23" s="246"/>
      <c r="AC23" s="293"/>
      <c r="AD23" s="293"/>
      <c r="AE23" s="293"/>
      <c r="AF23" s="293"/>
      <c r="AG23" s="296"/>
      <c r="AH23" s="286"/>
      <c r="AI23" s="286"/>
      <c r="AJ23" s="299"/>
    </row>
    <row r="24" spans="1:36" ht="62.1" customHeight="1" x14ac:dyDescent="0.25">
      <c r="A24" s="1"/>
      <c r="B24" s="250" t="s">
        <v>206</v>
      </c>
      <c r="C24" s="235" t="s">
        <v>209</v>
      </c>
      <c r="D24" s="235" t="s">
        <v>281</v>
      </c>
      <c r="E24" s="235" t="s">
        <v>162</v>
      </c>
      <c r="F24" s="235" t="s">
        <v>202</v>
      </c>
      <c r="G24" s="235" t="s">
        <v>164</v>
      </c>
      <c r="H24" s="235" t="s">
        <v>93</v>
      </c>
      <c r="I24" s="235" t="s">
        <v>93</v>
      </c>
      <c r="J24" s="78" t="s">
        <v>177</v>
      </c>
      <c r="K24" s="78" t="s">
        <v>179</v>
      </c>
      <c r="L24" s="78" t="s">
        <v>181</v>
      </c>
      <c r="M24" s="78">
        <v>40</v>
      </c>
      <c r="N24" s="235" t="s">
        <v>97</v>
      </c>
      <c r="O24" s="235" t="s">
        <v>123</v>
      </c>
      <c r="P24" s="275" t="s">
        <v>170</v>
      </c>
      <c r="Q24" s="275" t="s">
        <v>171</v>
      </c>
      <c r="R24" s="275" t="s">
        <v>101</v>
      </c>
      <c r="S24" s="275" t="s">
        <v>172</v>
      </c>
      <c r="T24" s="232">
        <f>SUM(U24:U31)</f>
        <v>4924959</v>
      </c>
      <c r="U24" s="232">
        <f>SUM(V24:AA24)</f>
        <v>2629959</v>
      </c>
      <c r="V24" s="232">
        <v>2629959</v>
      </c>
      <c r="W24" s="232">
        <v>0</v>
      </c>
      <c r="X24" s="232">
        <v>0</v>
      </c>
      <c r="Y24" s="232">
        <v>0</v>
      </c>
      <c r="Z24" s="232">
        <v>0</v>
      </c>
      <c r="AA24" s="291">
        <v>0</v>
      </c>
      <c r="AB24" s="232">
        <v>464111</v>
      </c>
      <c r="AC24" s="291" t="s">
        <v>104</v>
      </c>
      <c r="AD24" s="291">
        <v>0</v>
      </c>
      <c r="AE24" s="291">
        <f>V24</f>
        <v>2629959</v>
      </c>
      <c r="AF24" s="291">
        <v>0</v>
      </c>
      <c r="AG24" s="294"/>
      <c r="AH24" s="284">
        <v>45474</v>
      </c>
      <c r="AI24" s="284">
        <v>45536</v>
      </c>
      <c r="AJ24" s="298">
        <v>45495</v>
      </c>
    </row>
    <row r="25" spans="1:36" ht="69.599999999999994" customHeight="1" x14ac:dyDescent="0.25">
      <c r="A25" s="1"/>
      <c r="B25" s="251"/>
      <c r="C25" s="236"/>
      <c r="D25" s="236"/>
      <c r="E25" s="236"/>
      <c r="F25" s="240"/>
      <c r="G25" s="236"/>
      <c r="H25" s="240"/>
      <c r="I25" s="240"/>
      <c r="J25" s="80" t="s">
        <v>178</v>
      </c>
      <c r="K25" s="80" t="s">
        <v>180</v>
      </c>
      <c r="L25" s="80" t="s">
        <v>182</v>
      </c>
      <c r="M25" s="80">
        <v>40</v>
      </c>
      <c r="N25" s="236"/>
      <c r="O25" s="236"/>
      <c r="P25" s="297"/>
      <c r="Q25" s="297"/>
      <c r="R25" s="297"/>
      <c r="S25" s="297"/>
      <c r="T25" s="236"/>
      <c r="U25" s="234"/>
      <c r="V25" s="234"/>
      <c r="W25" s="234"/>
      <c r="X25" s="234"/>
      <c r="Y25" s="234"/>
      <c r="Z25" s="234"/>
      <c r="AA25" s="309"/>
      <c r="AB25" s="234"/>
      <c r="AC25" s="309"/>
      <c r="AD25" s="309"/>
      <c r="AE25" s="309"/>
      <c r="AF25" s="309"/>
      <c r="AG25" s="312"/>
      <c r="AH25" s="285"/>
      <c r="AI25" s="285"/>
      <c r="AJ25" s="310"/>
    </row>
    <row r="26" spans="1:36" ht="57" customHeight="1" x14ac:dyDescent="0.25">
      <c r="A26" s="1"/>
      <c r="B26" s="251"/>
      <c r="C26" s="236"/>
      <c r="D26" s="236"/>
      <c r="E26" s="236"/>
      <c r="F26" s="241" t="s">
        <v>203</v>
      </c>
      <c r="G26" s="236"/>
      <c r="H26" s="241" t="s">
        <v>93</v>
      </c>
      <c r="I26" s="241" t="s">
        <v>93</v>
      </c>
      <c r="J26" s="79" t="s">
        <v>177</v>
      </c>
      <c r="K26" s="79" t="s">
        <v>179</v>
      </c>
      <c r="L26" s="79" t="s">
        <v>181</v>
      </c>
      <c r="M26" s="79">
        <v>10</v>
      </c>
      <c r="N26" s="241" t="s">
        <v>97</v>
      </c>
      <c r="O26" s="241" t="s">
        <v>98</v>
      </c>
      <c r="P26" s="307" t="s">
        <v>170</v>
      </c>
      <c r="Q26" s="307" t="s">
        <v>171</v>
      </c>
      <c r="R26" s="307" t="s">
        <v>101</v>
      </c>
      <c r="S26" s="307" t="s">
        <v>172</v>
      </c>
      <c r="T26" s="236"/>
      <c r="U26" s="245">
        <f>SUM(V26:AA26)</f>
        <v>700000</v>
      </c>
      <c r="V26" s="245">
        <v>700000</v>
      </c>
      <c r="W26" s="245">
        <v>0</v>
      </c>
      <c r="X26" s="245">
        <v>0</v>
      </c>
      <c r="Y26" s="245">
        <v>0</v>
      </c>
      <c r="Z26" s="245">
        <v>0</v>
      </c>
      <c r="AA26" s="308">
        <v>0</v>
      </c>
      <c r="AB26" s="245">
        <v>123530</v>
      </c>
      <c r="AC26" s="308" t="s">
        <v>104</v>
      </c>
      <c r="AD26" s="308">
        <v>0</v>
      </c>
      <c r="AE26" s="308">
        <f>V26</f>
        <v>700000</v>
      </c>
      <c r="AF26" s="308">
        <v>0</v>
      </c>
      <c r="AG26" s="303"/>
      <c r="AH26" s="285"/>
      <c r="AI26" s="285"/>
      <c r="AJ26" s="310"/>
    </row>
    <row r="27" spans="1:36" ht="69.599999999999994" customHeight="1" x14ac:dyDescent="0.25">
      <c r="A27" s="1"/>
      <c r="B27" s="251"/>
      <c r="C27" s="236"/>
      <c r="D27" s="236"/>
      <c r="E27" s="236"/>
      <c r="F27" s="240"/>
      <c r="G27" s="236"/>
      <c r="H27" s="240"/>
      <c r="I27" s="240"/>
      <c r="J27" s="80" t="s">
        <v>178</v>
      </c>
      <c r="K27" s="80" t="s">
        <v>180</v>
      </c>
      <c r="L27" s="80" t="s">
        <v>182</v>
      </c>
      <c r="M27" s="80">
        <v>10</v>
      </c>
      <c r="N27" s="240"/>
      <c r="O27" s="240"/>
      <c r="P27" s="311"/>
      <c r="Q27" s="311"/>
      <c r="R27" s="311"/>
      <c r="S27" s="311"/>
      <c r="T27" s="236"/>
      <c r="U27" s="234"/>
      <c r="V27" s="234"/>
      <c r="W27" s="234"/>
      <c r="X27" s="234"/>
      <c r="Y27" s="234"/>
      <c r="Z27" s="234"/>
      <c r="AA27" s="309"/>
      <c r="AB27" s="234"/>
      <c r="AC27" s="309"/>
      <c r="AD27" s="309"/>
      <c r="AE27" s="309"/>
      <c r="AF27" s="309"/>
      <c r="AG27" s="312"/>
      <c r="AH27" s="285"/>
      <c r="AI27" s="285"/>
      <c r="AJ27" s="310"/>
    </row>
    <row r="28" spans="1:36" ht="57" customHeight="1" x14ac:dyDescent="0.25">
      <c r="A28" s="1"/>
      <c r="B28" s="251"/>
      <c r="C28" s="236"/>
      <c r="D28" s="236"/>
      <c r="E28" s="236"/>
      <c r="F28" s="304" t="s">
        <v>569</v>
      </c>
      <c r="G28" s="236"/>
      <c r="H28" s="304" t="s">
        <v>93</v>
      </c>
      <c r="I28" s="304" t="s">
        <v>93</v>
      </c>
      <c r="J28" s="124" t="s">
        <v>177</v>
      </c>
      <c r="K28" s="124" t="s">
        <v>179</v>
      </c>
      <c r="L28" s="124" t="s">
        <v>181</v>
      </c>
      <c r="M28" s="124">
        <v>30</v>
      </c>
      <c r="N28" s="304" t="s">
        <v>97</v>
      </c>
      <c r="O28" s="304" t="s">
        <v>98</v>
      </c>
      <c r="P28" s="304" t="s">
        <v>170</v>
      </c>
      <c r="Q28" s="304" t="s">
        <v>171</v>
      </c>
      <c r="R28" s="307" t="s">
        <v>101</v>
      </c>
      <c r="S28" s="307" t="s">
        <v>172</v>
      </c>
      <c r="T28" s="236"/>
      <c r="U28" s="300">
        <f t="shared" ref="U28" si="0">SUM(V28:AA28)</f>
        <v>1595000</v>
      </c>
      <c r="V28" s="300">
        <v>1595000</v>
      </c>
      <c r="W28" s="300">
        <v>0</v>
      </c>
      <c r="X28" s="300">
        <v>0</v>
      </c>
      <c r="Y28" s="300">
        <v>0</v>
      </c>
      <c r="Z28" s="300">
        <v>0</v>
      </c>
      <c r="AA28" s="300">
        <v>0</v>
      </c>
      <c r="AB28" s="300">
        <v>281472</v>
      </c>
      <c r="AC28" s="300" t="s">
        <v>104</v>
      </c>
      <c r="AD28" s="300">
        <v>0</v>
      </c>
      <c r="AE28" s="300">
        <f t="shared" ref="AE28:AE40" si="1">V28</f>
        <v>1595000</v>
      </c>
      <c r="AF28" s="300">
        <v>0</v>
      </c>
      <c r="AG28" s="303"/>
      <c r="AH28" s="285"/>
      <c r="AI28" s="285"/>
      <c r="AJ28" s="310"/>
    </row>
    <row r="29" spans="1:36" ht="66" customHeight="1" x14ac:dyDescent="0.25">
      <c r="A29" s="1"/>
      <c r="B29" s="251"/>
      <c r="C29" s="236"/>
      <c r="D29" s="236"/>
      <c r="E29" s="236"/>
      <c r="F29" s="305"/>
      <c r="G29" s="236"/>
      <c r="H29" s="305"/>
      <c r="I29" s="305"/>
      <c r="J29" s="125" t="s">
        <v>178</v>
      </c>
      <c r="K29" s="125" t="s">
        <v>180</v>
      </c>
      <c r="L29" s="125" t="s">
        <v>182</v>
      </c>
      <c r="M29" s="125">
        <v>30</v>
      </c>
      <c r="N29" s="305"/>
      <c r="O29" s="305"/>
      <c r="P29" s="305"/>
      <c r="Q29" s="305"/>
      <c r="R29" s="297"/>
      <c r="S29" s="297"/>
      <c r="T29" s="236"/>
      <c r="U29" s="301"/>
      <c r="V29" s="301"/>
      <c r="W29" s="301"/>
      <c r="X29" s="301"/>
      <c r="Y29" s="301"/>
      <c r="Z29" s="301"/>
      <c r="AA29" s="301"/>
      <c r="AB29" s="301"/>
      <c r="AC29" s="301"/>
      <c r="AD29" s="301"/>
      <c r="AE29" s="301"/>
      <c r="AF29" s="301"/>
      <c r="AG29" s="295"/>
      <c r="AH29" s="285"/>
      <c r="AI29" s="285"/>
      <c r="AJ29" s="310"/>
    </row>
    <row r="30" spans="1:36" ht="68.099999999999994" customHeight="1" x14ac:dyDescent="0.25">
      <c r="A30" s="1"/>
      <c r="B30" s="251"/>
      <c r="C30" s="236"/>
      <c r="D30" s="236"/>
      <c r="E30" s="236"/>
      <c r="F30" s="305"/>
      <c r="G30" s="236"/>
      <c r="H30" s="305"/>
      <c r="I30" s="305"/>
      <c r="J30" s="124" t="s">
        <v>194</v>
      </c>
      <c r="K30" s="124" t="s">
        <v>195</v>
      </c>
      <c r="L30" s="124" t="s">
        <v>196</v>
      </c>
      <c r="M30" s="124">
        <v>10</v>
      </c>
      <c r="N30" s="305"/>
      <c r="O30" s="305"/>
      <c r="P30" s="305"/>
      <c r="Q30" s="305"/>
      <c r="R30" s="297"/>
      <c r="S30" s="297"/>
      <c r="T30" s="236"/>
      <c r="U30" s="301"/>
      <c r="V30" s="301"/>
      <c r="W30" s="301"/>
      <c r="X30" s="301"/>
      <c r="Y30" s="301"/>
      <c r="Z30" s="301"/>
      <c r="AA30" s="301"/>
      <c r="AB30" s="301"/>
      <c r="AC30" s="301"/>
      <c r="AD30" s="301"/>
      <c r="AE30" s="301"/>
      <c r="AF30" s="301"/>
      <c r="AG30" s="295"/>
      <c r="AH30" s="285"/>
      <c r="AI30" s="285"/>
      <c r="AJ30" s="310"/>
    </row>
    <row r="31" spans="1:36" ht="65.45" customHeight="1" thickBot="1" x14ac:dyDescent="0.3">
      <c r="A31" s="1"/>
      <c r="B31" s="252"/>
      <c r="C31" s="237"/>
      <c r="D31" s="237"/>
      <c r="E31" s="237"/>
      <c r="F31" s="306"/>
      <c r="G31" s="237"/>
      <c r="H31" s="306"/>
      <c r="I31" s="306"/>
      <c r="J31" s="126" t="s">
        <v>197</v>
      </c>
      <c r="K31" s="126" t="s">
        <v>198</v>
      </c>
      <c r="L31" s="126" t="s">
        <v>182</v>
      </c>
      <c r="M31" s="126">
        <v>10</v>
      </c>
      <c r="N31" s="306"/>
      <c r="O31" s="306"/>
      <c r="P31" s="306"/>
      <c r="Q31" s="306"/>
      <c r="R31" s="276"/>
      <c r="S31" s="276"/>
      <c r="T31" s="237"/>
      <c r="U31" s="302"/>
      <c r="V31" s="302"/>
      <c r="W31" s="302"/>
      <c r="X31" s="302"/>
      <c r="Y31" s="302"/>
      <c r="Z31" s="302"/>
      <c r="AA31" s="302"/>
      <c r="AB31" s="302"/>
      <c r="AC31" s="302"/>
      <c r="AD31" s="302"/>
      <c r="AE31" s="302"/>
      <c r="AF31" s="302"/>
      <c r="AG31" s="296"/>
      <c r="AH31" s="286"/>
      <c r="AI31" s="286"/>
      <c r="AJ31" s="299"/>
    </row>
    <row r="32" spans="1:36" ht="45" customHeight="1" x14ac:dyDescent="0.25">
      <c r="A32" s="1"/>
      <c r="B32" s="251" t="s">
        <v>207</v>
      </c>
      <c r="C32" s="236" t="s">
        <v>211</v>
      </c>
      <c r="D32" s="236" t="s">
        <v>281</v>
      </c>
      <c r="E32" s="236" t="s">
        <v>162</v>
      </c>
      <c r="F32" s="236" t="s">
        <v>205</v>
      </c>
      <c r="G32" s="236" t="s">
        <v>215</v>
      </c>
      <c r="H32" s="236" t="s">
        <v>93</v>
      </c>
      <c r="I32" s="236" t="s">
        <v>93</v>
      </c>
      <c r="J32" s="79" t="s">
        <v>184</v>
      </c>
      <c r="K32" s="79" t="s">
        <v>185</v>
      </c>
      <c r="L32" s="79" t="s">
        <v>182</v>
      </c>
      <c r="M32" s="79">
        <v>20</v>
      </c>
      <c r="N32" s="236" t="s">
        <v>97</v>
      </c>
      <c r="O32" s="236" t="s">
        <v>112</v>
      </c>
      <c r="P32" s="297" t="s">
        <v>170</v>
      </c>
      <c r="Q32" s="297" t="s">
        <v>171</v>
      </c>
      <c r="R32" s="297" t="s">
        <v>101</v>
      </c>
      <c r="S32" s="297" t="s">
        <v>172</v>
      </c>
      <c r="T32" s="236"/>
      <c r="U32" s="233">
        <f t="shared" ref="U32" si="2">SUM(V32:AA32)</f>
        <v>784167</v>
      </c>
      <c r="V32" s="233">
        <v>784167</v>
      </c>
      <c r="W32" s="233">
        <v>0</v>
      </c>
      <c r="X32" s="233">
        <v>0</v>
      </c>
      <c r="Y32" s="233">
        <v>0</v>
      </c>
      <c r="Z32" s="233">
        <v>0</v>
      </c>
      <c r="AA32" s="292">
        <v>0</v>
      </c>
      <c r="AB32" s="233">
        <v>138383</v>
      </c>
      <c r="AC32" s="292" t="s">
        <v>104</v>
      </c>
      <c r="AD32" s="292">
        <v>0</v>
      </c>
      <c r="AE32" s="292">
        <f t="shared" ref="AE32" si="3">V32</f>
        <v>784167</v>
      </c>
      <c r="AF32" s="292">
        <v>0</v>
      </c>
      <c r="AG32" s="295"/>
      <c r="AH32" s="285">
        <v>45474</v>
      </c>
      <c r="AI32" s="285">
        <v>45536</v>
      </c>
      <c r="AJ32" s="298">
        <v>45495</v>
      </c>
    </row>
    <row r="33" spans="1:36" ht="45" customHeight="1" thickBot="1" x14ac:dyDescent="0.3">
      <c r="A33" s="1"/>
      <c r="B33" s="252"/>
      <c r="C33" s="237"/>
      <c r="D33" s="237"/>
      <c r="E33" s="237"/>
      <c r="F33" s="237"/>
      <c r="G33" s="237"/>
      <c r="H33" s="237"/>
      <c r="I33" s="237"/>
      <c r="J33" s="82" t="s">
        <v>186</v>
      </c>
      <c r="K33" s="82" t="s">
        <v>187</v>
      </c>
      <c r="L33" s="82" t="s">
        <v>169</v>
      </c>
      <c r="M33" s="82">
        <v>33</v>
      </c>
      <c r="N33" s="237"/>
      <c r="O33" s="237"/>
      <c r="P33" s="276"/>
      <c r="Q33" s="276"/>
      <c r="R33" s="276"/>
      <c r="S33" s="276"/>
      <c r="T33" s="237"/>
      <c r="U33" s="246"/>
      <c r="V33" s="246"/>
      <c r="W33" s="246"/>
      <c r="X33" s="246"/>
      <c r="Y33" s="246"/>
      <c r="Z33" s="246"/>
      <c r="AA33" s="293"/>
      <c r="AB33" s="246"/>
      <c r="AC33" s="293"/>
      <c r="AD33" s="293"/>
      <c r="AE33" s="293"/>
      <c r="AF33" s="293"/>
      <c r="AG33" s="296"/>
      <c r="AH33" s="286"/>
      <c r="AI33" s="286"/>
      <c r="AJ33" s="299"/>
    </row>
    <row r="34" spans="1:36" ht="42.95" customHeight="1" x14ac:dyDescent="0.25">
      <c r="A34" s="1"/>
      <c r="B34" s="250" t="s">
        <v>208</v>
      </c>
      <c r="C34" s="235" t="s">
        <v>216</v>
      </c>
      <c r="D34" s="235" t="s">
        <v>281</v>
      </c>
      <c r="E34" s="235" t="s">
        <v>162</v>
      </c>
      <c r="F34" s="235" t="s">
        <v>212</v>
      </c>
      <c r="G34" s="241" t="s">
        <v>215</v>
      </c>
      <c r="H34" s="235" t="s">
        <v>93</v>
      </c>
      <c r="I34" s="235" t="s">
        <v>93</v>
      </c>
      <c r="J34" s="78" t="s">
        <v>184</v>
      </c>
      <c r="K34" s="78" t="s">
        <v>185</v>
      </c>
      <c r="L34" s="78" t="s">
        <v>182</v>
      </c>
      <c r="M34" s="78">
        <v>40</v>
      </c>
      <c r="N34" s="235" t="s">
        <v>97</v>
      </c>
      <c r="O34" s="235" t="s">
        <v>123</v>
      </c>
      <c r="P34" s="275" t="s">
        <v>170</v>
      </c>
      <c r="Q34" s="275" t="s">
        <v>171</v>
      </c>
      <c r="R34" s="275" t="s">
        <v>101</v>
      </c>
      <c r="S34" s="275" t="s">
        <v>172</v>
      </c>
      <c r="T34" s="232">
        <f>U34</f>
        <v>980305</v>
      </c>
      <c r="U34" s="232">
        <f t="shared" ref="U34:U40" si="4">SUM(V34:AA34)</f>
        <v>980305</v>
      </c>
      <c r="V34" s="232">
        <v>980305</v>
      </c>
      <c r="W34" s="232">
        <v>0</v>
      </c>
      <c r="X34" s="232">
        <v>0</v>
      </c>
      <c r="Y34" s="232">
        <v>0</v>
      </c>
      <c r="Z34" s="232">
        <v>0</v>
      </c>
      <c r="AA34" s="291">
        <v>0</v>
      </c>
      <c r="AB34" s="232">
        <v>172995</v>
      </c>
      <c r="AC34" s="291" t="s">
        <v>104</v>
      </c>
      <c r="AD34" s="291">
        <v>0</v>
      </c>
      <c r="AE34" s="291">
        <f t="shared" si="1"/>
        <v>980305</v>
      </c>
      <c r="AF34" s="291">
        <v>0</v>
      </c>
      <c r="AG34" s="294"/>
      <c r="AH34" s="284">
        <v>45566</v>
      </c>
      <c r="AI34" s="284">
        <v>45627</v>
      </c>
      <c r="AJ34" s="298">
        <v>45583</v>
      </c>
    </row>
    <row r="35" spans="1:36" ht="45.6" customHeight="1" thickBot="1" x14ac:dyDescent="0.3">
      <c r="A35" s="1"/>
      <c r="B35" s="252"/>
      <c r="C35" s="237"/>
      <c r="D35" s="237"/>
      <c r="E35" s="237"/>
      <c r="F35" s="237"/>
      <c r="G35" s="237"/>
      <c r="H35" s="237"/>
      <c r="I35" s="237"/>
      <c r="J35" s="82" t="s">
        <v>186</v>
      </c>
      <c r="K35" s="82" t="s">
        <v>187</v>
      </c>
      <c r="L35" s="82" t="s">
        <v>169</v>
      </c>
      <c r="M35" s="82">
        <v>40</v>
      </c>
      <c r="N35" s="237"/>
      <c r="O35" s="237"/>
      <c r="P35" s="276"/>
      <c r="Q35" s="276"/>
      <c r="R35" s="276"/>
      <c r="S35" s="276"/>
      <c r="T35" s="237"/>
      <c r="U35" s="246"/>
      <c r="V35" s="246"/>
      <c r="W35" s="246"/>
      <c r="X35" s="246"/>
      <c r="Y35" s="246"/>
      <c r="Z35" s="246"/>
      <c r="AA35" s="293"/>
      <c r="AB35" s="246"/>
      <c r="AC35" s="293"/>
      <c r="AD35" s="293"/>
      <c r="AE35" s="293"/>
      <c r="AF35" s="293"/>
      <c r="AG35" s="296"/>
      <c r="AH35" s="286"/>
      <c r="AI35" s="286"/>
      <c r="AJ35" s="299"/>
    </row>
    <row r="36" spans="1:36" ht="68.099999999999994" customHeight="1" x14ac:dyDescent="0.25">
      <c r="A36" s="1"/>
      <c r="B36" s="250" t="s">
        <v>217</v>
      </c>
      <c r="C36" s="235" t="s">
        <v>219</v>
      </c>
      <c r="D36" s="235" t="s">
        <v>281</v>
      </c>
      <c r="E36" s="235" t="s">
        <v>162</v>
      </c>
      <c r="F36" s="235" t="s">
        <v>193</v>
      </c>
      <c r="G36" s="235" t="s">
        <v>164</v>
      </c>
      <c r="H36" s="235" t="s">
        <v>93</v>
      </c>
      <c r="I36" s="235" t="s">
        <v>93</v>
      </c>
      <c r="J36" s="78" t="s">
        <v>194</v>
      </c>
      <c r="K36" s="78" t="s">
        <v>195</v>
      </c>
      <c r="L36" s="78" t="s">
        <v>181</v>
      </c>
      <c r="M36" s="78">
        <v>35</v>
      </c>
      <c r="N36" s="235" t="s">
        <v>97</v>
      </c>
      <c r="O36" s="235" t="s">
        <v>113</v>
      </c>
      <c r="P36" s="275" t="s">
        <v>170</v>
      </c>
      <c r="Q36" s="275" t="s">
        <v>171</v>
      </c>
      <c r="R36" s="275" t="s">
        <v>101</v>
      </c>
      <c r="S36" s="275" t="s">
        <v>172</v>
      </c>
      <c r="T36" s="232">
        <f>U36</f>
        <v>471339</v>
      </c>
      <c r="U36" s="232">
        <f>SUM(V36:AA36)</f>
        <v>471339</v>
      </c>
      <c r="V36" s="232">
        <v>471339</v>
      </c>
      <c r="W36" s="232">
        <v>0</v>
      </c>
      <c r="X36" s="232">
        <v>0</v>
      </c>
      <c r="Y36" s="232">
        <v>0</v>
      </c>
      <c r="Z36" s="232">
        <v>0</v>
      </c>
      <c r="AA36" s="291">
        <v>0</v>
      </c>
      <c r="AB36" s="232">
        <v>83178</v>
      </c>
      <c r="AC36" s="291" t="s">
        <v>104</v>
      </c>
      <c r="AD36" s="291">
        <v>0</v>
      </c>
      <c r="AE36" s="291">
        <f>V36</f>
        <v>471339</v>
      </c>
      <c r="AF36" s="291">
        <v>0</v>
      </c>
      <c r="AG36" s="294"/>
      <c r="AH36" s="284" t="s">
        <v>322</v>
      </c>
      <c r="AI36" s="284" t="s">
        <v>323</v>
      </c>
      <c r="AJ36" s="298">
        <v>45579</v>
      </c>
    </row>
    <row r="37" spans="1:36" ht="66.599999999999994" customHeight="1" thickBot="1" x14ac:dyDescent="0.3">
      <c r="A37" s="1"/>
      <c r="B37" s="252"/>
      <c r="C37" s="237"/>
      <c r="D37" s="237"/>
      <c r="E37" s="237"/>
      <c r="F37" s="237"/>
      <c r="G37" s="237"/>
      <c r="H37" s="237"/>
      <c r="I37" s="237"/>
      <c r="J37" s="81" t="s">
        <v>197</v>
      </c>
      <c r="K37" s="81" t="s">
        <v>198</v>
      </c>
      <c r="L37" s="81" t="s">
        <v>182</v>
      </c>
      <c r="M37" s="81">
        <v>75</v>
      </c>
      <c r="N37" s="237"/>
      <c r="O37" s="237"/>
      <c r="P37" s="276"/>
      <c r="Q37" s="276"/>
      <c r="R37" s="276"/>
      <c r="S37" s="276"/>
      <c r="T37" s="237"/>
      <c r="U37" s="246"/>
      <c r="V37" s="246"/>
      <c r="W37" s="246"/>
      <c r="X37" s="246"/>
      <c r="Y37" s="246"/>
      <c r="Z37" s="246"/>
      <c r="AA37" s="293"/>
      <c r="AB37" s="246"/>
      <c r="AC37" s="293"/>
      <c r="AD37" s="293"/>
      <c r="AE37" s="293"/>
      <c r="AF37" s="293"/>
      <c r="AG37" s="296"/>
      <c r="AH37" s="286"/>
      <c r="AI37" s="286"/>
      <c r="AJ37" s="299"/>
    </row>
    <row r="38" spans="1:36" ht="40.5" customHeight="1" x14ac:dyDescent="0.25">
      <c r="A38" s="1"/>
      <c r="B38" s="251" t="s">
        <v>218</v>
      </c>
      <c r="C38" s="236" t="s">
        <v>210</v>
      </c>
      <c r="D38" s="236" t="s">
        <v>281</v>
      </c>
      <c r="E38" s="236" t="s">
        <v>162</v>
      </c>
      <c r="F38" s="236" t="s">
        <v>213</v>
      </c>
      <c r="G38" s="236" t="s">
        <v>164</v>
      </c>
      <c r="H38" s="236" t="s">
        <v>93</v>
      </c>
      <c r="I38" s="236" t="s">
        <v>93</v>
      </c>
      <c r="J38" s="79" t="s">
        <v>165</v>
      </c>
      <c r="K38" s="79" t="s">
        <v>166</v>
      </c>
      <c r="L38" s="79" t="s">
        <v>143</v>
      </c>
      <c r="M38" s="79">
        <v>35</v>
      </c>
      <c r="N38" s="236" t="s">
        <v>97</v>
      </c>
      <c r="O38" s="236" t="s">
        <v>98</v>
      </c>
      <c r="P38" s="297" t="s">
        <v>170</v>
      </c>
      <c r="Q38" s="297" t="s">
        <v>171</v>
      </c>
      <c r="R38" s="297" t="s">
        <v>101</v>
      </c>
      <c r="S38" s="297" t="s">
        <v>172</v>
      </c>
      <c r="T38" s="233">
        <f>U38</f>
        <v>1994918</v>
      </c>
      <c r="U38" s="233">
        <f t="shared" si="4"/>
        <v>1994918</v>
      </c>
      <c r="V38" s="233">
        <v>1994918</v>
      </c>
      <c r="W38" s="233">
        <v>0</v>
      </c>
      <c r="X38" s="233">
        <v>0</v>
      </c>
      <c r="Y38" s="233">
        <v>0</v>
      </c>
      <c r="Z38" s="233">
        <v>0</v>
      </c>
      <c r="AA38" s="292">
        <v>0</v>
      </c>
      <c r="AB38" s="233">
        <v>352045</v>
      </c>
      <c r="AC38" s="292" t="s">
        <v>104</v>
      </c>
      <c r="AD38" s="292">
        <v>0</v>
      </c>
      <c r="AE38" s="292">
        <f t="shared" si="1"/>
        <v>1994918</v>
      </c>
      <c r="AF38" s="292">
        <v>0</v>
      </c>
      <c r="AG38" s="295"/>
      <c r="AH38" s="285">
        <v>45931</v>
      </c>
      <c r="AI38" s="285">
        <v>45992</v>
      </c>
      <c r="AJ38" s="288"/>
    </row>
    <row r="39" spans="1:36" ht="54" customHeight="1" thickBot="1" x14ac:dyDescent="0.3">
      <c r="A39" s="1"/>
      <c r="B39" s="252"/>
      <c r="C39" s="237"/>
      <c r="D39" s="237"/>
      <c r="E39" s="237"/>
      <c r="F39" s="237"/>
      <c r="G39" s="237"/>
      <c r="H39" s="237"/>
      <c r="I39" s="237"/>
      <c r="J39" s="82" t="s">
        <v>167</v>
      </c>
      <c r="K39" s="82" t="s">
        <v>168</v>
      </c>
      <c r="L39" s="82" t="s">
        <v>169</v>
      </c>
      <c r="M39" s="82">
        <v>35</v>
      </c>
      <c r="N39" s="237"/>
      <c r="O39" s="237"/>
      <c r="P39" s="276"/>
      <c r="Q39" s="276"/>
      <c r="R39" s="276"/>
      <c r="S39" s="276"/>
      <c r="T39" s="237"/>
      <c r="U39" s="246"/>
      <c r="V39" s="246"/>
      <c r="W39" s="246"/>
      <c r="X39" s="246"/>
      <c r="Y39" s="246"/>
      <c r="Z39" s="246"/>
      <c r="AA39" s="293"/>
      <c r="AB39" s="246"/>
      <c r="AC39" s="293"/>
      <c r="AD39" s="293"/>
      <c r="AE39" s="293"/>
      <c r="AF39" s="293"/>
      <c r="AG39" s="296"/>
      <c r="AH39" s="286"/>
      <c r="AI39" s="286"/>
      <c r="AJ39" s="289"/>
    </row>
    <row r="40" spans="1:36" ht="60" customHeight="1" x14ac:dyDescent="0.25">
      <c r="A40" s="1"/>
      <c r="B40" s="251" t="s">
        <v>324</v>
      </c>
      <c r="C40" s="236" t="s">
        <v>325</v>
      </c>
      <c r="D40" s="235" t="s">
        <v>281</v>
      </c>
      <c r="E40" s="235" t="s">
        <v>162</v>
      </c>
      <c r="F40" s="236" t="s">
        <v>214</v>
      </c>
      <c r="G40" s="236" t="s">
        <v>164</v>
      </c>
      <c r="H40" s="236" t="s">
        <v>93</v>
      </c>
      <c r="I40" s="236" t="s">
        <v>93</v>
      </c>
      <c r="J40" s="78" t="s">
        <v>177</v>
      </c>
      <c r="K40" s="78" t="s">
        <v>179</v>
      </c>
      <c r="L40" s="78" t="s">
        <v>181</v>
      </c>
      <c r="M40" s="78">
        <v>40</v>
      </c>
      <c r="N40" s="235" t="s">
        <v>97</v>
      </c>
      <c r="O40" s="235" t="s">
        <v>123</v>
      </c>
      <c r="P40" s="275" t="s">
        <v>170</v>
      </c>
      <c r="Q40" s="275" t="s">
        <v>171</v>
      </c>
      <c r="R40" s="275" t="s">
        <v>101</v>
      </c>
      <c r="S40" s="275" t="s">
        <v>172</v>
      </c>
      <c r="T40" s="232">
        <f>U40</f>
        <v>548803</v>
      </c>
      <c r="U40" s="233">
        <f t="shared" si="4"/>
        <v>548803</v>
      </c>
      <c r="V40" s="233">
        <v>548803</v>
      </c>
      <c r="W40" s="233">
        <v>0</v>
      </c>
      <c r="X40" s="233">
        <v>0</v>
      </c>
      <c r="Y40" s="233">
        <v>0</v>
      </c>
      <c r="Z40" s="233">
        <v>0</v>
      </c>
      <c r="AA40" s="292">
        <v>0</v>
      </c>
      <c r="AB40" s="233">
        <v>1611697</v>
      </c>
      <c r="AC40" s="292" t="s">
        <v>104</v>
      </c>
      <c r="AD40" s="292">
        <v>0</v>
      </c>
      <c r="AE40" s="292">
        <f t="shared" si="1"/>
        <v>548803</v>
      </c>
      <c r="AF40" s="292">
        <v>0</v>
      </c>
      <c r="AG40" s="295"/>
      <c r="AH40" s="285">
        <v>46204</v>
      </c>
      <c r="AI40" s="285">
        <v>46266</v>
      </c>
      <c r="AJ40" s="288"/>
    </row>
    <row r="41" spans="1:36" ht="71.099999999999994" customHeight="1" thickBot="1" x14ac:dyDescent="0.3">
      <c r="A41" s="1"/>
      <c r="B41" s="252"/>
      <c r="C41" s="237"/>
      <c r="D41" s="237"/>
      <c r="E41" s="237"/>
      <c r="F41" s="237"/>
      <c r="G41" s="237"/>
      <c r="H41" s="237"/>
      <c r="I41" s="237"/>
      <c r="J41" s="82" t="s">
        <v>178</v>
      </c>
      <c r="K41" s="82" t="s">
        <v>180</v>
      </c>
      <c r="L41" s="82" t="s">
        <v>182</v>
      </c>
      <c r="M41" s="82">
        <v>40</v>
      </c>
      <c r="N41" s="237"/>
      <c r="O41" s="237"/>
      <c r="P41" s="276"/>
      <c r="Q41" s="276"/>
      <c r="R41" s="276"/>
      <c r="S41" s="276"/>
      <c r="T41" s="237"/>
      <c r="U41" s="246"/>
      <c r="V41" s="246"/>
      <c r="W41" s="246"/>
      <c r="X41" s="246"/>
      <c r="Y41" s="246"/>
      <c r="Z41" s="246"/>
      <c r="AA41" s="293"/>
      <c r="AB41" s="246"/>
      <c r="AC41" s="293"/>
      <c r="AD41" s="293"/>
      <c r="AE41" s="293"/>
      <c r="AF41" s="293"/>
      <c r="AG41" s="296"/>
      <c r="AH41" s="286"/>
      <c r="AI41" s="286"/>
      <c r="AJ41" s="289"/>
    </row>
    <row r="42" spans="1:36" ht="71.099999999999994" customHeight="1" x14ac:dyDescent="0.25">
      <c r="A42" s="1"/>
      <c r="B42" s="250" t="s">
        <v>570</v>
      </c>
      <c r="C42" s="235" t="s">
        <v>571</v>
      </c>
      <c r="D42" s="235" t="s">
        <v>281</v>
      </c>
      <c r="E42" s="235" t="s">
        <v>162</v>
      </c>
      <c r="F42" s="235" t="s">
        <v>204</v>
      </c>
      <c r="G42" s="235" t="s">
        <v>164</v>
      </c>
      <c r="H42" s="235" t="s">
        <v>93</v>
      </c>
      <c r="I42" s="235" t="s">
        <v>93</v>
      </c>
      <c r="J42" s="79" t="s">
        <v>177</v>
      </c>
      <c r="K42" s="79" t="s">
        <v>179</v>
      </c>
      <c r="L42" s="79" t="s">
        <v>181</v>
      </c>
      <c r="M42" s="79">
        <v>30</v>
      </c>
      <c r="N42" s="235" t="s">
        <v>97</v>
      </c>
      <c r="O42" s="235" t="s">
        <v>98</v>
      </c>
      <c r="P42" s="275" t="s">
        <v>170</v>
      </c>
      <c r="Q42" s="275" t="s">
        <v>171</v>
      </c>
      <c r="R42" s="58"/>
      <c r="S42" s="58"/>
      <c r="T42" s="232">
        <f>U42</f>
        <v>1595000</v>
      </c>
      <c r="U42" s="232">
        <f>V42</f>
        <v>1595000</v>
      </c>
      <c r="V42" s="232">
        <v>1595000</v>
      </c>
      <c r="W42" s="232">
        <v>0</v>
      </c>
      <c r="X42" s="232">
        <v>0</v>
      </c>
      <c r="Y42" s="232">
        <v>0</v>
      </c>
      <c r="Z42" s="232">
        <v>0</v>
      </c>
      <c r="AA42" s="291">
        <v>0</v>
      </c>
      <c r="AB42" s="232">
        <v>281472</v>
      </c>
      <c r="AC42" s="291" t="s">
        <v>104</v>
      </c>
      <c r="AD42" s="291">
        <v>0</v>
      </c>
      <c r="AE42" s="291">
        <f>V42</f>
        <v>1595000</v>
      </c>
      <c r="AF42" s="291">
        <v>0</v>
      </c>
      <c r="AG42" s="294"/>
      <c r="AH42" s="284" t="s">
        <v>323</v>
      </c>
      <c r="AI42" s="284" t="s">
        <v>572</v>
      </c>
      <c r="AJ42" s="287"/>
    </row>
    <row r="43" spans="1:36" ht="71.099999999999994" customHeight="1" x14ac:dyDescent="0.25">
      <c r="A43" s="1"/>
      <c r="B43" s="251"/>
      <c r="C43" s="236"/>
      <c r="D43" s="236"/>
      <c r="E43" s="236"/>
      <c r="F43" s="236"/>
      <c r="G43" s="236"/>
      <c r="H43" s="236"/>
      <c r="I43" s="236"/>
      <c r="J43" s="80" t="s">
        <v>178</v>
      </c>
      <c r="K43" s="80" t="s">
        <v>180</v>
      </c>
      <c r="L43" s="80" t="s">
        <v>182</v>
      </c>
      <c r="M43" s="80">
        <v>30</v>
      </c>
      <c r="N43" s="236"/>
      <c r="O43" s="236"/>
      <c r="P43" s="297"/>
      <c r="Q43" s="297"/>
      <c r="R43" s="61"/>
      <c r="S43" s="61"/>
      <c r="T43" s="236"/>
      <c r="U43" s="233"/>
      <c r="V43" s="233"/>
      <c r="W43" s="233"/>
      <c r="X43" s="233"/>
      <c r="Y43" s="233"/>
      <c r="Z43" s="233"/>
      <c r="AA43" s="292"/>
      <c r="AB43" s="233"/>
      <c r="AC43" s="292"/>
      <c r="AD43" s="292"/>
      <c r="AE43" s="292"/>
      <c r="AF43" s="292"/>
      <c r="AG43" s="295"/>
      <c r="AH43" s="285"/>
      <c r="AI43" s="285"/>
      <c r="AJ43" s="288"/>
    </row>
    <row r="44" spans="1:36" ht="71.099999999999994" customHeight="1" x14ac:dyDescent="0.25">
      <c r="A44" s="1"/>
      <c r="B44" s="251"/>
      <c r="C44" s="236"/>
      <c r="D44" s="236"/>
      <c r="E44" s="236"/>
      <c r="F44" s="236"/>
      <c r="G44" s="236"/>
      <c r="H44" s="236"/>
      <c r="I44" s="236"/>
      <c r="J44" s="79" t="s">
        <v>194</v>
      </c>
      <c r="K44" s="79" t="s">
        <v>195</v>
      </c>
      <c r="L44" s="79" t="s">
        <v>196</v>
      </c>
      <c r="M44" s="79">
        <v>10</v>
      </c>
      <c r="N44" s="236"/>
      <c r="O44" s="236"/>
      <c r="P44" s="297"/>
      <c r="Q44" s="297"/>
      <c r="R44" s="61"/>
      <c r="S44" s="61"/>
      <c r="T44" s="236"/>
      <c r="U44" s="233"/>
      <c r="V44" s="233"/>
      <c r="W44" s="233"/>
      <c r="X44" s="233"/>
      <c r="Y44" s="233"/>
      <c r="Z44" s="233"/>
      <c r="AA44" s="292"/>
      <c r="AB44" s="233"/>
      <c r="AC44" s="292"/>
      <c r="AD44" s="292"/>
      <c r="AE44" s="292"/>
      <c r="AF44" s="292"/>
      <c r="AG44" s="295"/>
      <c r="AH44" s="285"/>
      <c r="AI44" s="285"/>
      <c r="AJ44" s="288"/>
    </row>
    <row r="45" spans="1:36" ht="71.099999999999994" customHeight="1" thickBot="1" x14ac:dyDescent="0.3">
      <c r="A45" s="1"/>
      <c r="B45" s="252"/>
      <c r="C45" s="237"/>
      <c r="D45" s="237"/>
      <c r="E45" s="237"/>
      <c r="F45" s="237"/>
      <c r="G45" s="237"/>
      <c r="H45" s="237"/>
      <c r="I45" s="237"/>
      <c r="J45" s="81" t="s">
        <v>197</v>
      </c>
      <c r="K45" s="81" t="s">
        <v>198</v>
      </c>
      <c r="L45" s="81" t="s">
        <v>182</v>
      </c>
      <c r="M45" s="81">
        <v>10</v>
      </c>
      <c r="N45" s="237"/>
      <c r="O45" s="237"/>
      <c r="P45" s="276"/>
      <c r="Q45" s="276"/>
      <c r="R45" s="65"/>
      <c r="S45" s="65"/>
      <c r="T45" s="237"/>
      <c r="U45" s="246"/>
      <c r="V45" s="246"/>
      <c r="W45" s="246"/>
      <c r="X45" s="246"/>
      <c r="Y45" s="246"/>
      <c r="Z45" s="246"/>
      <c r="AA45" s="293"/>
      <c r="AB45" s="246"/>
      <c r="AC45" s="293"/>
      <c r="AD45" s="293"/>
      <c r="AE45" s="293"/>
      <c r="AF45" s="293"/>
      <c r="AG45" s="296"/>
      <c r="AH45" s="286"/>
      <c r="AI45" s="286"/>
      <c r="AJ45" s="289"/>
    </row>
    <row r="46" spans="1:36" x14ac:dyDescent="0.25">
      <c r="A46" s="1"/>
      <c r="B46" s="8" t="s">
        <v>23</v>
      </c>
      <c r="C46" s="9"/>
      <c r="D46" s="9"/>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row>
    <row r="47" spans="1:36" x14ac:dyDescent="0.25">
      <c r="A47" s="9"/>
      <c r="B47" s="9" t="s">
        <v>73</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row>
    <row r="48" spans="1:36" x14ac:dyDescent="0.25">
      <c r="A48" s="14"/>
      <c r="B48" s="9" t="s">
        <v>74</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x14ac:dyDescent="0.25">
      <c r="A50" s="1"/>
      <c r="B50" s="290" t="s">
        <v>573</v>
      </c>
      <c r="C50" s="290"/>
      <c r="D50" s="290"/>
      <c r="E50" s="290"/>
      <c r="F50" s="290"/>
      <c r="G50" s="290"/>
      <c r="H50" s="290"/>
      <c r="I50" s="290"/>
      <c r="J50" s="290"/>
      <c r="K50" s="290"/>
      <c r="L50" s="290"/>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x14ac:dyDescent="0.25">
      <c r="A52" s="1"/>
      <c r="B52" s="154" t="s">
        <v>24</v>
      </c>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row>
  </sheetData>
  <mergeCells count="521">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E10:AE11"/>
    <mergeCell ref="AF10:AF11"/>
    <mergeCell ref="AG10:AG11"/>
    <mergeCell ref="B12:B13"/>
    <mergeCell ref="C12:C13"/>
    <mergeCell ref="D12:D13"/>
    <mergeCell ref="E12:E13"/>
    <mergeCell ref="F12:F13"/>
    <mergeCell ref="G12:G13"/>
    <mergeCell ref="X10:X11"/>
    <mergeCell ref="Y10:Y11"/>
    <mergeCell ref="Z10:Z11"/>
    <mergeCell ref="AA10:AA11"/>
    <mergeCell ref="AB10:AB11"/>
    <mergeCell ref="AC10:AC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N20:N21"/>
    <mergeCell ref="O20:O21"/>
    <mergeCell ref="P20:P21"/>
    <mergeCell ref="X18:X19"/>
    <mergeCell ref="Y18:Y19"/>
    <mergeCell ref="Z18:Z19"/>
    <mergeCell ref="AA18:AA19"/>
    <mergeCell ref="AB18:AB19"/>
    <mergeCell ref="AD20:AD21"/>
    <mergeCell ref="AE20:AE21"/>
    <mergeCell ref="AF20:AF21"/>
    <mergeCell ref="AG20:AG21"/>
    <mergeCell ref="F22:F23"/>
    <mergeCell ref="H22:H23"/>
    <mergeCell ref="I22:I23"/>
    <mergeCell ref="N22:N23"/>
    <mergeCell ref="O22:O23"/>
    <mergeCell ref="P22:P23"/>
    <mergeCell ref="X20:X21"/>
    <mergeCell ref="Y20:Y21"/>
    <mergeCell ref="Z20:Z21"/>
    <mergeCell ref="AA20:AA21"/>
    <mergeCell ref="AB20:AB21"/>
    <mergeCell ref="AC20:AC21"/>
    <mergeCell ref="Q20:Q21"/>
    <mergeCell ref="R20:R21"/>
    <mergeCell ref="S20:S21"/>
    <mergeCell ref="U20:U21"/>
    <mergeCell ref="V20:V21"/>
    <mergeCell ref="W20:W21"/>
    <mergeCell ref="F20:F21"/>
    <mergeCell ref="H20:H21"/>
    <mergeCell ref="AG22:AG23"/>
    <mergeCell ref="B24:B31"/>
    <mergeCell ref="C24:C31"/>
    <mergeCell ref="D24:D31"/>
    <mergeCell ref="E24:E31"/>
    <mergeCell ref="F24:F25"/>
    <mergeCell ref="G24:G31"/>
    <mergeCell ref="X22:X23"/>
    <mergeCell ref="Y22:Y23"/>
    <mergeCell ref="Z22:Z23"/>
    <mergeCell ref="AA22:AA23"/>
    <mergeCell ref="AB22:AB23"/>
    <mergeCell ref="AC22:AC23"/>
    <mergeCell ref="Q22:Q23"/>
    <mergeCell ref="R22:R23"/>
    <mergeCell ref="S22:S23"/>
    <mergeCell ref="U22:U23"/>
    <mergeCell ref="V22:V23"/>
    <mergeCell ref="W22:W23"/>
    <mergeCell ref="H24:H25"/>
    <mergeCell ref="I24:I25"/>
    <mergeCell ref="N24:N25"/>
    <mergeCell ref="O24:O25"/>
    <mergeCell ref="P24:P25"/>
    <mergeCell ref="Q24:Q25"/>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N28:N31"/>
    <mergeCell ref="O28:O31"/>
    <mergeCell ref="P28:P31"/>
    <mergeCell ref="X26:X27"/>
    <mergeCell ref="Y26:Y27"/>
    <mergeCell ref="Z26:Z27"/>
    <mergeCell ref="AA26:AA27"/>
    <mergeCell ref="AB26:AB27"/>
    <mergeCell ref="AD28:AD31"/>
    <mergeCell ref="AE28:AE31"/>
    <mergeCell ref="AF28:AF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T40:T41"/>
    <mergeCell ref="U40:U41"/>
    <mergeCell ref="V40:V41"/>
    <mergeCell ref="W40:W41"/>
    <mergeCell ref="H40:H41"/>
    <mergeCell ref="I40:I41"/>
    <mergeCell ref="N40:N41"/>
    <mergeCell ref="O40:O41"/>
    <mergeCell ref="P40:P41"/>
    <mergeCell ref="Q40:Q41"/>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AI42:AI45"/>
    <mergeCell ref="AJ42:AJ45"/>
    <mergeCell ref="B50:L50"/>
    <mergeCell ref="B52:AJ52"/>
    <mergeCell ref="AC42:AC45"/>
    <mergeCell ref="AD42:AD45"/>
    <mergeCell ref="AE42:AE45"/>
    <mergeCell ref="AF42:AF45"/>
    <mergeCell ref="AG42:AG45"/>
    <mergeCell ref="AH42:AH45"/>
    <mergeCell ref="W42:W45"/>
    <mergeCell ref="X42:X45"/>
    <mergeCell ref="Y42:Y45"/>
    <mergeCell ref="Z42:Z45"/>
    <mergeCell ref="AA42:AA45"/>
    <mergeCell ref="AB42:AB45"/>
    <mergeCell ref="O42:O45"/>
    <mergeCell ref="P42:P45"/>
    <mergeCell ref="Q42:Q45"/>
    <mergeCell ref="T42:T45"/>
    <mergeCell ref="U42:U45"/>
    <mergeCell ref="V42:V4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0"/>
  <sheetViews>
    <sheetView zoomScale="85" zoomScaleNormal="85" workbookViewId="0">
      <selection activeCell="Z26" sqref="Z26:Z29"/>
    </sheetView>
  </sheetViews>
  <sheetFormatPr defaultRowHeight="15" x14ac:dyDescent="0.25"/>
  <cols>
    <col min="1" max="1" width="5" customWidth="1"/>
    <col min="2" max="2" width="12.85546875" customWidth="1"/>
    <col min="3" max="3" width="17.85546875" customWidth="1"/>
    <col min="4" max="5" width="13.85546875" customWidth="1"/>
    <col min="6" max="6" width="18.140625" style="30" customWidth="1"/>
    <col min="7" max="7" width="32.140625" customWidth="1"/>
    <col min="8" max="8" width="14.85546875" style="27" customWidth="1"/>
    <col min="9" max="9" width="13.85546875" style="27"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1.14062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 min="38" max="38" width="27.140625" customWidth="1"/>
  </cols>
  <sheetData>
    <row r="1" spans="1:36" ht="14.45" customHeight="1" x14ac:dyDescent="0.25">
      <c r="A1" s="1"/>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43" t="s">
        <v>0</v>
      </c>
      <c r="C3" s="143" t="s">
        <v>1</v>
      </c>
      <c r="D3" s="143" t="s">
        <v>28</v>
      </c>
      <c r="E3" s="143" t="s">
        <v>29</v>
      </c>
      <c r="F3" s="143" t="s">
        <v>30</v>
      </c>
      <c r="G3" s="143" t="s">
        <v>3</v>
      </c>
      <c r="H3" s="323" t="s">
        <v>4</v>
      </c>
      <c r="I3" s="323" t="s">
        <v>5</v>
      </c>
      <c r="J3" s="325" t="s">
        <v>6</v>
      </c>
      <c r="K3" s="326"/>
      <c r="L3" s="326"/>
      <c r="M3" s="327"/>
      <c r="N3" s="143" t="s">
        <v>47</v>
      </c>
      <c r="O3" s="143" t="s">
        <v>31</v>
      </c>
      <c r="P3" s="155" t="s">
        <v>42</v>
      </c>
      <c r="Q3" s="155" t="s">
        <v>32</v>
      </c>
      <c r="R3" s="155" t="s">
        <v>37</v>
      </c>
      <c r="S3" s="155" t="s">
        <v>33</v>
      </c>
      <c r="T3" s="143" t="s">
        <v>55</v>
      </c>
      <c r="U3" s="143" t="s">
        <v>57</v>
      </c>
      <c r="V3" s="325" t="s">
        <v>59</v>
      </c>
      <c r="W3" s="326"/>
      <c r="X3" s="326"/>
      <c r="Y3" s="326"/>
      <c r="Z3" s="326"/>
      <c r="AA3" s="327"/>
      <c r="AB3" s="143" t="s">
        <v>69</v>
      </c>
      <c r="AC3" s="155" t="s">
        <v>75</v>
      </c>
      <c r="AD3" s="328" t="s">
        <v>429</v>
      </c>
      <c r="AE3" s="329"/>
      <c r="AF3" s="330"/>
      <c r="AG3" s="143" t="s">
        <v>27</v>
      </c>
      <c r="AH3" s="143" t="s">
        <v>36</v>
      </c>
      <c r="AI3" s="143" t="s">
        <v>34</v>
      </c>
      <c r="AJ3" s="143" t="s">
        <v>35</v>
      </c>
    </row>
    <row r="4" spans="1:36" ht="168.95" customHeight="1" x14ac:dyDescent="0.25">
      <c r="A4" s="1"/>
      <c r="B4" s="144"/>
      <c r="C4" s="144"/>
      <c r="D4" s="144"/>
      <c r="E4" s="144"/>
      <c r="F4" s="144"/>
      <c r="G4" s="144"/>
      <c r="H4" s="324"/>
      <c r="I4" s="324"/>
      <c r="J4" s="3" t="s">
        <v>7</v>
      </c>
      <c r="K4" s="3" t="s">
        <v>8</v>
      </c>
      <c r="L4" s="3" t="s">
        <v>9</v>
      </c>
      <c r="M4" s="11" t="s">
        <v>10</v>
      </c>
      <c r="N4" s="144"/>
      <c r="O4" s="144"/>
      <c r="P4" s="156"/>
      <c r="Q4" s="156"/>
      <c r="R4" s="156"/>
      <c r="S4" s="156"/>
      <c r="T4" s="144"/>
      <c r="U4" s="144"/>
      <c r="V4" s="3" t="s">
        <v>61</v>
      </c>
      <c r="W4" s="3" t="s">
        <v>62</v>
      </c>
      <c r="X4" s="3" t="s">
        <v>15</v>
      </c>
      <c r="Y4" s="3" t="s">
        <v>63</v>
      </c>
      <c r="Z4" s="3" t="s">
        <v>60</v>
      </c>
      <c r="AA4" s="3" t="s">
        <v>25</v>
      </c>
      <c r="AB4" s="144"/>
      <c r="AC4" s="156"/>
      <c r="AD4" s="3" t="s">
        <v>16</v>
      </c>
      <c r="AE4" s="3" t="s">
        <v>17</v>
      </c>
      <c r="AF4" s="3" t="s">
        <v>26</v>
      </c>
      <c r="AG4" s="144"/>
      <c r="AH4" s="144"/>
      <c r="AI4" s="144"/>
      <c r="AJ4" s="144"/>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27.95" customHeight="1" x14ac:dyDescent="0.25">
      <c r="A6" s="35"/>
      <c r="B6" s="360" t="s">
        <v>129</v>
      </c>
      <c r="C6" s="363" t="s">
        <v>125</v>
      </c>
      <c r="D6" s="363" t="s">
        <v>126</v>
      </c>
      <c r="E6" s="365" t="s">
        <v>127</v>
      </c>
      <c r="F6" s="363" t="s">
        <v>130</v>
      </c>
      <c r="G6" s="363" t="s">
        <v>128</v>
      </c>
      <c r="H6" s="363" t="s">
        <v>93</v>
      </c>
      <c r="I6" s="363" t="s">
        <v>93</v>
      </c>
      <c r="J6" s="110" t="s">
        <v>141</v>
      </c>
      <c r="K6" s="110" t="s">
        <v>139</v>
      </c>
      <c r="L6" s="111" t="s">
        <v>140</v>
      </c>
      <c r="M6" s="112" t="s">
        <v>148</v>
      </c>
      <c r="N6" s="363" t="s">
        <v>153</v>
      </c>
      <c r="O6" s="239" t="s">
        <v>131</v>
      </c>
      <c r="P6" s="368" t="s">
        <v>138</v>
      </c>
      <c r="Q6" s="368" t="s">
        <v>100</v>
      </c>
      <c r="R6" s="368" t="s">
        <v>101</v>
      </c>
      <c r="S6" s="368" t="s">
        <v>102</v>
      </c>
      <c r="T6" s="283">
        <f>U6+U10+U14+U18</f>
        <v>0</v>
      </c>
      <c r="U6" s="338">
        <f>V6</f>
        <v>0</v>
      </c>
      <c r="V6" s="337">
        <v>0</v>
      </c>
      <c r="W6" s="337">
        <v>0</v>
      </c>
      <c r="X6" s="337">
        <v>0</v>
      </c>
      <c r="Y6" s="337">
        <v>0</v>
      </c>
      <c r="Z6" s="337">
        <v>0</v>
      </c>
      <c r="AA6" s="337">
        <v>0</v>
      </c>
      <c r="AB6" s="337">
        <v>0</v>
      </c>
      <c r="AC6" s="283" t="s">
        <v>137</v>
      </c>
      <c r="AD6" s="283">
        <v>0</v>
      </c>
      <c r="AE6" s="338">
        <f>V6+AB6</f>
        <v>0</v>
      </c>
      <c r="AF6" s="283">
        <v>0</v>
      </c>
      <c r="AG6" s="283">
        <v>0</v>
      </c>
      <c r="AH6" s="339" t="s">
        <v>220</v>
      </c>
      <c r="AI6" s="339" t="s">
        <v>221</v>
      </c>
      <c r="AJ6" s="342" t="s">
        <v>409</v>
      </c>
    </row>
    <row r="7" spans="1:36" s="27" customFormat="1" ht="24.6" customHeight="1" x14ac:dyDescent="0.25">
      <c r="A7" s="35"/>
      <c r="B7" s="361"/>
      <c r="C7" s="253"/>
      <c r="D7" s="253"/>
      <c r="E7" s="366"/>
      <c r="F7" s="253"/>
      <c r="G7" s="253"/>
      <c r="H7" s="253"/>
      <c r="I7" s="253"/>
      <c r="J7" s="110" t="s">
        <v>145</v>
      </c>
      <c r="K7" s="110" t="s">
        <v>142</v>
      </c>
      <c r="L7" s="111" t="s">
        <v>143</v>
      </c>
      <c r="M7" s="111" t="s">
        <v>144</v>
      </c>
      <c r="N7" s="253"/>
      <c r="O7" s="239"/>
      <c r="P7" s="278"/>
      <c r="Q7" s="278"/>
      <c r="R7" s="278"/>
      <c r="S7" s="278"/>
      <c r="T7" s="283"/>
      <c r="U7" s="338"/>
      <c r="V7" s="337"/>
      <c r="W7" s="337"/>
      <c r="X7" s="337"/>
      <c r="Y7" s="337"/>
      <c r="Z7" s="337"/>
      <c r="AA7" s="337"/>
      <c r="AB7" s="337"/>
      <c r="AC7" s="283"/>
      <c r="AD7" s="283"/>
      <c r="AE7" s="338"/>
      <c r="AF7" s="283"/>
      <c r="AG7" s="283"/>
      <c r="AH7" s="340"/>
      <c r="AI7" s="340"/>
      <c r="AJ7" s="278"/>
    </row>
    <row r="8" spans="1:36" s="27" customFormat="1" ht="25.5" customHeight="1" x14ac:dyDescent="0.25">
      <c r="A8" s="35"/>
      <c r="B8" s="361"/>
      <c r="C8" s="253"/>
      <c r="D8" s="253"/>
      <c r="E8" s="366"/>
      <c r="F8" s="253"/>
      <c r="G8" s="253"/>
      <c r="H8" s="253"/>
      <c r="I8" s="253"/>
      <c r="J8" s="110" t="s">
        <v>147</v>
      </c>
      <c r="K8" s="110" t="s">
        <v>146</v>
      </c>
      <c r="L8" s="111" t="s">
        <v>140</v>
      </c>
      <c r="M8" s="112" t="s">
        <v>148</v>
      </c>
      <c r="N8" s="253"/>
      <c r="O8" s="239"/>
      <c r="P8" s="278"/>
      <c r="Q8" s="278"/>
      <c r="R8" s="278"/>
      <c r="S8" s="278"/>
      <c r="T8" s="283"/>
      <c r="U8" s="338"/>
      <c r="V8" s="337"/>
      <c r="W8" s="337"/>
      <c r="X8" s="337"/>
      <c r="Y8" s="337"/>
      <c r="Z8" s="337"/>
      <c r="AA8" s="337"/>
      <c r="AB8" s="337"/>
      <c r="AC8" s="283"/>
      <c r="AD8" s="283"/>
      <c r="AE8" s="338"/>
      <c r="AF8" s="283"/>
      <c r="AG8" s="283"/>
      <c r="AH8" s="340"/>
      <c r="AI8" s="340"/>
      <c r="AJ8" s="278"/>
    </row>
    <row r="9" spans="1:36" s="27" customFormat="1" ht="40.5" customHeight="1" x14ac:dyDescent="0.25">
      <c r="A9" s="35"/>
      <c r="B9" s="361"/>
      <c r="C9" s="253"/>
      <c r="D9" s="253"/>
      <c r="E9" s="366"/>
      <c r="F9" s="364"/>
      <c r="G9" s="253"/>
      <c r="H9" s="364"/>
      <c r="I9" s="364"/>
      <c r="J9" s="110" t="s">
        <v>151</v>
      </c>
      <c r="K9" s="110" t="s">
        <v>149</v>
      </c>
      <c r="L9" s="111" t="s">
        <v>150</v>
      </c>
      <c r="M9" s="111" t="s">
        <v>152</v>
      </c>
      <c r="N9" s="364"/>
      <c r="O9" s="239"/>
      <c r="P9" s="343"/>
      <c r="Q9" s="343"/>
      <c r="R9" s="343"/>
      <c r="S9" s="343"/>
      <c r="T9" s="283"/>
      <c r="U9" s="338"/>
      <c r="V9" s="337"/>
      <c r="W9" s="337"/>
      <c r="X9" s="337"/>
      <c r="Y9" s="337"/>
      <c r="Z9" s="337"/>
      <c r="AA9" s="337"/>
      <c r="AB9" s="337"/>
      <c r="AC9" s="283"/>
      <c r="AD9" s="283"/>
      <c r="AE9" s="338"/>
      <c r="AF9" s="283"/>
      <c r="AG9" s="283"/>
      <c r="AH9" s="340"/>
      <c r="AI9" s="340"/>
      <c r="AJ9" s="278"/>
    </row>
    <row r="10" spans="1:36" s="27" customFormat="1" ht="30.95" customHeight="1" x14ac:dyDescent="0.25">
      <c r="A10" s="35"/>
      <c r="B10" s="361"/>
      <c r="C10" s="253"/>
      <c r="D10" s="253"/>
      <c r="E10" s="366"/>
      <c r="F10" s="363" t="s">
        <v>132</v>
      </c>
      <c r="G10" s="253"/>
      <c r="H10" s="363" t="s">
        <v>93</v>
      </c>
      <c r="I10" s="363" t="s">
        <v>93</v>
      </c>
      <c r="J10" s="110" t="s">
        <v>141</v>
      </c>
      <c r="K10" s="110" t="s">
        <v>139</v>
      </c>
      <c r="L10" s="111" t="s">
        <v>140</v>
      </c>
      <c r="M10" s="112" t="s">
        <v>154</v>
      </c>
      <c r="N10" s="363" t="s">
        <v>153</v>
      </c>
      <c r="O10" s="369" t="s">
        <v>133</v>
      </c>
      <c r="P10" s="368" t="s">
        <v>138</v>
      </c>
      <c r="Q10" s="368" t="s">
        <v>100</v>
      </c>
      <c r="R10" s="368" t="s">
        <v>101</v>
      </c>
      <c r="S10" s="368" t="s">
        <v>102</v>
      </c>
      <c r="T10" s="283"/>
      <c r="U10" s="338">
        <f t="shared" ref="U10" si="0">V10</f>
        <v>0</v>
      </c>
      <c r="V10" s="337">
        <v>0</v>
      </c>
      <c r="W10" s="337">
        <v>0</v>
      </c>
      <c r="X10" s="337">
        <v>0</v>
      </c>
      <c r="Y10" s="337">
        <v>0</v>
      </c>
      <c r="Z10" s="337">
        <v>0</v>
      </c>
      <c r="AA10" s="337">
        <v>0</v>
      </c>
      <c r="AB10" s="337">
        <v>0</v>
      </c>
      <c r="AC10" s="283" t="s">
        <v>137</v>
      </c>
      <c r="AD10" s="283">
        <v>0</v>
      </c>
      <c r="AE10" s="344">
        <f>U10</f>
        <v>0</v>
      </c>
      <c r="AF10" s="283">
        <v>0</v>
      </c>
      <c r="AG10" s="283">
        <v>0</v>
      </c>
      <c r="AH10" s="340"/>
      <c r="AI10" s="340"/>
      <c r="AJ10" s="278"/>
    </row>
    <row r="11" spans="1:36" s="27" customFormat="1" ht="26.1" customHeight="1" x14ac:dyDescent="0.25">
      <c r="A11" s="35"/>
      <c r="B11" s="361"/>
      <c r="C11" s="253"/>
      <c r="D11" s="253"/>
      <c r="E11" s="366"/>
      <c r="F11" s="253"/>
      <c r="G11" s="253"/>
      <c r="H11" s="253"/>
      <c r="I11" s="253"/>
      <c r="J11" s="110" t="s">
        <v>145</v>
      </c>
      <c r="K11" s="110" t="s">
        <v>142</v>
      </c>
      <c r="L11" s="111" t="s">
        <v>143</v>
      </c>
      <c r="M11" s="111" t="s">
        <v>155</v>
      </c>
      <c r="N11" s="253"/>
      <c r="O11" s="369"/>
      <c r="P11" s="278"/>
      <c r="Q11" s="278"/>
      <c r="R11" s="278"/>
      <c r="S11" s="278"/>
      <c r="T11" s="283"/>
      <c r="U11" s="338"/>
      <c r="V11" s="337"/>
      <c r="W11" s="337"/>
      <c r="X11" s="337"/>
      <c r="Y11" s="337"/>
      <c r="Z11" s="337"/>
      <c r="AA11" s="337"/>
      <c r="AB11" s="337"/>
      <c r="AC11" s="283"/>
      <c r="AD11" s="283"/>
      <c r="AE11" s="345"/>
      <c r="AF11" s="283"/>
      <c r="AG11" s="283"/>
      <c r="AH11" s="340"/>
      <c r="AI11" s="340"/>
      <c r="AJ11" s="278"/>
    </row>
    <row r="12" spans="1:36" s="27" customFormat="1" ht="33.6" customHeight="1" x14ac:dyDescent="0.25">
      <c r="A12" s="35"/>
      <c r="B12" s="361"/>
      <c r="C12" s="253"/>
      <c r="D12" s="253"/>
      <c r="E12" s="366"/>
      <c r="F12" s="253"/>
      <c r="G12" s="253"/>
      <c r="H12" s="253"/>
      <c r="I12" s="253"/>
      <c r="J12" s="110" t="s">
        <v>147</v>
      </c>
      <c r="K12" s="110" t="s">
        <v>146</v>
      </c>
      <c r="L12" s="111" t="s">
        <v>140</v>
      </c>
      <c r="M12" s="112" t="s">
        <v>154</v>
      </c>
      <c r="N12" s="253"/>
      <c r="O12" s="369"/>
      <c r="P12" s="278"/>
      <c r="Q12" s="278"/>
      <c r="R12" s="278"/>
      <c r="S12" s="278"/>
      <c r="T12" s="283"/>
      <c r="U12" s="338"/>
      <c r="V12" s="337"/>
      <c r="W12" s="337"/>
      <c r="X12" s="337"/>
      <c r="Y12" s="337"/>
      <c r="Z12" s="337"/>
      <c r="AA12" s="337"/>
      <c r="AB12" s="337"/>
      <c r="AC12" s="283"/>
      <c r="AD12" s="283"/>
      <c r="AE12" s="345"/>
      <c r="AF12" s="283"/>
      <c r="AG12" s="283"/>
      <c r="AH12" s="340"/>
      <c r="AI12" s="340"/>
      <c r="AJ12" s="278"/>
    </row>
    <row r="13" spans="1:36" s="27" customFormat="1" ht="42.6" customHeight="1" x14ac:dyDescent="0.25">
      <c r="A13" s="35"/>
      <c r="B13" s="361"/>
      <c r="C13" s="253"/>
      <c r="D13" s="253"/>
      <c r="E13" s="366"/>
      <c r="F13" s="364"/>
      <c r="G13" s="253"/>
      <c r="H13" s="364"/>
      <c r="I13" s="364"/>
      <c r="J13" s="110" t="s">
        <v>151</v>
      </c>
      <c r="K13" s="110" t="s">
        <v>149</v>
      </c>
      <c r="L13" s="111" t="s">
        <v>150</v>
      </c>
      <c r="M13" s="112" t="s">
        <v>156</v>
      </c>
      <c r="N13" s="364"/>
      <c r="O13" s="369"/>
      <c r="P13" s="343"/>
      <c r="Q13" s="343"/>
      <c r="R13" s="343"/>
      <c r="S13" s="343"/>
      <c r="T13" s="283"/>
      <c r="U13" s="338"/>
      <c r="V13" s="337"/>
      <c r="W13" s="337"/>
      <c r="X13" s="337"/>
      <c r="Y13" s="337"/>
      <c r="Z13" s="337"/>
      <c r="AA13" s="337"/>
      <c r="AB13" s="337"/>
      <c r="AC13" s="283"/>
      <c r="AD13" s="283"/>
      <c r="AE13" s="346"/>
      <c r="AF13" s="283"/>
      <c r="AG13" s="283"/>
      <c r="AH13" s="340"/>
      <c r="AI13" s="340"/>
      <c r="AJ13" s="278"/>
    </row>
    <row r="14" spans="1:36" s="27" customFormat="1" ht="29.1" customHeight="1" x14ac:dyDescent="0.25">
      <c r="A14" s="37"/>
      <c r="B14" s="361"/>
      <c r="C14" s="253"/>
      <c r="D14" s="253"/>
      <c r="E14" s="366"/>
      <c r="F14" s="363" t="s">
        <v>134</v>
      </c>
      <c r="G14" s="253"/>
      <c r="H14" s="363" t="s">
        <v>93</v>
      </c>
      <c r="I14" s="363" t="s">
        <v>93</v>
      </c>
      <c r="J14" s="110" t="s">
        <v>141</v>
      </c>
      <c r="K14" s="110" t="s">
        <v>139</v>
      </c>
      <c r="L14" s="111" t="s">
        <v>140</v>
      </c>
      <c r="M14" s="112" t="s">
        <v>148</v>
      </c>
      <c r="N14" s="363" t="s">
        <v>153</v>
      </c>
      <c r="O14" s="369" t="s">
        <v>135</v>
      </c>
      <c r="P14" s="368" t="s">
        <v>138</v>
      </c>
      <c r="Q14" s="368" t="s">
        <v>100</v>
      </c>
      <c r="R14" s="368" t="s">
        <v>101</v>
      </c>
      <c r="S14" s="368" t="s">
        <v>102</v>
      </c>
      <c r="T14" s="283"/>
      <c r="U14" s="338">
        <f t="shared" ref="U14" si="1">V14</f>
        <v>0</v>
      </c>
      <c r="V14" s="337">
        <v>0</v>
      </c>
      <c r="W14" s="337">
        <v>0</v>
      </c>
      <c r="X14" s="337">
        <v>0</v>
      </c>
      <c r="Y14" s="337">
        <v>0</v>
      </c>
      <c r="Z14" s="337">
        <v>0</v>
      </c>
      <c r="AA14" s="337">
        <v>0</v>
      </c>
      <c r="AB14" s="337">
        <v>0</v>
      </c>
      <c r="AC14" s="283" t="s">
        <v>137</v>
      </c>
      <c r="AD14" s="283">
        <v>0</v>
      </c>
      <c r="AE14" s="344">
        <f>U14</f>
        <v>0</v>
      </c>
      <c r="AF14" s="283">
        <v>0</v>
      </c>
      <c r="AG14" s="283">
        <v>0</v>
      </c>
      <c r="AH14" s="340"/>
      <c r="AI14" s="340"/>
      <c r="AJ14" s="278"/>
    </row>
    <row r="15" spans="1:36" s="27" customFormat="1" ht="33" customHeight="1" x14ac:dyDescent="0.25">
      <c r="A15" s="37"/>
      <c r="B15" s="361"/>
      <c r="C15" s="253"/>
      <c r="D15" s="253"/>
      <c r="E15" s="366"/>
      <c r="F15" s="253"/>
      <c r="G15" s="253"/>
      <c r="H15" s="253"/>
      <c r="I15" s="253"/>
      <c r="J15" s="110" t="s">
        <v>145</v>
      </c>
      <c r="K15" s="110" t="s">
        <v>142</v>
      </c>
      <c r="L15" s="111" t="s">
        <v>143</v>
      </c>
      <c r="M15" s="111" t="s">
        <v>157</v>
      </c>
      <c r="N15" s="253"/>
      <c r="O15" s="369"/>
      <c r="P15" s="278"/>
      <c r="Q15" s="278"/>
      <c r="R15" s="278"/>
      <c r="S15" s="278"/>
      <c r="T15" s="283"/>
      <c r="U15" s="338"/>
      <c r="V15" s="337"/>
      <c r="W15" s="337"/>
      <c r="X15" s="337"/>
      <c r="Y15" s="337"/>
      <c r="Z15" s="337"/>
      <c r="AA15" s="337"/>
      <c r="AB15" s="337"/>
      <c r="AC15" s="283"/>
      <c r="AD15" s="283"/>
      <c r="AE15" s="345"/>
      <c r="AF15" s="283"/>
      <c r="AG15" s="283"/>
      <c r="AH15" s="340"/>
      <c r="AI15" s="340"/>
      <c r="AJ15" s="278"/>
    </row>
    <row r="16" spans="1:36" s="27" customFormat="1" ht="35.450000000000003" customHeight="1" x14ac:dyDescent="0.25">
      <c r="A16" s="37"/>
      <c r="B16" s="361"/>
      <c r="C16" s="253"/>
      <c r="D16" s="253"/>
      <c r="E16" s="366"/>
      <c r="F16" s="253"/>
      <c r="G16" s="253"/>
      <c r="H16" s="253"/>
      <c r="I16" s="253"/>
      <c r="J16" s="110" t="s">
        <v>147</v>
      </c>
      <c r="K16" s="110" t="s">
        <v>146</v>
      </c>
      <c r="L16" s="111" t="s">
        <v>140</v>
      </c>
      <c r="M16" s="112" t="s">
        <v>148</v>
      </c>
      <c r="N16" s="253"/>
      <c r="O16" s="369"/>
      <c r="P16" s="278"/>
      <c r="Q16" s="278"/>
      <c r="R16" s="278"/>
      <c r="S16" s="278"/>
      <c r="T16" s="283"/>
      <c r="U16" s="338"/>
      <c r="V16" s="337"/>
      <c r="W16" s="337"/>
      <c r="X16" s="337"/>
      <c r="Y16" s="337"/>
      <c r="Z16" s="337"/>
      <c r="AA16" s="337"/>
      <c r="AB16" s="337"/>
      <c r="AC16" s="283"/>
      <c r="AD16" s="283"/>
      <c r="AE16" s="345"/>
      <c r="AF16" s="283"/>
      <c r="AG16" s="283"/>
      <c r="AH16" s="340"/>
      <c r="AI16" s="340"/>
      <c r="AJ16" s="278"/>
    </row>
    <row r="17" spans="1:36" s="27" customFormat="1" ht="38.450000000000003" customHeight="1" x14ac:dyDescent="0.25">
      <c r="A17" s="37"/>
      <c r="B17" s="361"/>
      <c r="C17" s="253"/>
      <c r="D17" s="253"/>
      <c r="E17" s="366"/>
      <c r="F17" s="364"/>
      <c r="G17" s="253"/>
      <c r="H17" s="364"/>
      <c r="I17" s="364"/>
      <c r="J17" s="110" t="s">
        <v>151</v>
      </c>
      <c r="K17" s="110" t="s">
        <v>149</v>
      </c>
      <c r="L17" s="111" t="s">
        <v>150</v>
      </c>
      <c r="M17" s="111" t="s">
        <v>152</v>
      </c>
      <c r="N17" s="364"/>
      <c r="O17" s="369"/>
      <c r="P17" s="343"/>
      <c r="Q17" s="343"/>
      <c r="R17" s="343"/>
      <c r="S17" s="343"/>
      <c r="T17" s="283"/>
      <c r="U17" s="338"/>
      <c r="V17" s="337"/>
      <c r="W17" s="337"/>
      <c r="X17" s="337"/>
      <c r="Y17" s="337"/>
      <c r="Z17" s="337"/>
      <c r="AA17" s="337"/>
      <c r="AB17" s="337"/>
      <c r="AC17" s="283"/>
      <c r="AD17" s="283"/>
      <c r="AE17" s="346"/>
      <c r="AF17" s="283"/>
      <c r="AG17" s="283"/>
      <c r="AH17" s="340"/>
      <c r="AI17" s="340"/>
      <c r="AJ17" s="278"/>
    </row>
    <row r="18" spans="1:36" s="27" customFormat="1" ht="30.6" customHeight="1" x14ac:dyDescent="0.25">
      <c r="A18" s="35"/>
      <c r="B18" s="361"/>
      <c r="C18" s="253"/>
      <c r="D18" s="253"/>
      <c r="E18" s="366"/>
      <c r="F18" s="363" t="s">
        <v>136</v>
      </c>
      <c r="G18" s="253"/>
      <c r="H18" s="363" t="s">
        <v>93</v>
      </c>
      <c r="I18" s="363" t="s">
        <v>93</v>
      </c>
      <c r="J18" s="110" t="s">
        <v>141</v>
      </c>
      <c r="K18" s="110" t="s">
        <v>139</v>
      </c>
      <c r="L18" s="111" t="s">
        <v>140</v>
      </c>
      <c r="M18" s="112" t="s">
        <v>148</v>
      </c>
      <c r="N18" s="363" t="s">
        <v>153</v>
      </c>
      <c r="O18" s="369" t="s">
        <v>159</v>
      </c>
      <c r="P18" s="368" t="s">
        <v>138</v>
      </c>
      <c r="Q18" s="368" t="s">
        <v>100</v>
      </c>
      <c r="R18" s="368" t="s">
        <v>101</v>
      </c>
      <c r="S18" s="368" t="s">
        <v>102</v>
      </c>
      <c r="T18" s="283"/>
      <c r="U18" s="338">
        <f t="shared" ref="U18" si="2">V18</f>
        <v>0</v>
      </c>
      <c r="V18" s="337">
        <v>0</v>
      </c>
      <c r="W18" s="337">
        <v>0</v>
      </c>
      <c r="X18" s="337">
        <v>0</v>
      </c>
      <c r="Y18" s="337">
        <v>0</v>
      </c>
      <c r="Z18" s="337">
        <v>0</v>
      </c>
      <c r="AA18" s="337">
        <v>0</v>
      </c>
      <c r="AB18" s="337">
        <v>0</v>
      </c>
      <c r="AC18" s="283" t="s">
        <v>137</v>
      </c>
      <c r="AD18" s="283">
        <v>0</v>
      </c>
      <c r="AE18" s="344">
        <f>U18</f>
        <v>0</v>
      </c>
      <c r="AF18" s="283">
        <v>0</v>
      </c>
      <c r="AG18" s="283">
        <v>0</v>
      </c>
      <c r="AH18" s="340"/>
      <c r="AI18" s="340"/>
      <c r="AJ18" s="278"/>
    </row>
    <row r="19" spans="1:36" s="27" customFormat="1" ht="25.5" customHeight="1" x14ac:dyDescent="0.25">
      <c r="A19" s="35"/>
      <c r="B19" s="361"/>
      <c r="C19" s="253"/>
      <c r="D19" s="253"/>
      <c r="E19" s="366"/>
      <c r="F19" s="253"/>
      <c r="G19" s="253"/>
      <c r="H19" s="253"/>
      <c r="I19" s="253"/>
      <c r="J19" s="110" t="s">
        <v>145</v>
      </c>
      <c r="K19" s="110" t="s">
        <v>142</v>
      </c>
      <c r="L19" s="111" t="s">
        <v>143</v>
      </c>
      <c r="M19" s="112" t="s">
        <v>158</v>
      </c>
      <c r="N19" s="253"/>
      <c r="O19" s="369"/>
      <c r="P19" s="278"/>
      <c r="Q19" s="278"/>
      <c r="R19" s="278"/>
      <c r="S19" s="278"/>
      <c r="T19" s="283"/>
      <c r="U19" s="338"/>
      <c r="V19" s="337"/>
      <c r="W19" s="337"/>
      <c r="X19" s="337"/>
      <c r="Y19" s="337"/>
      <c r="Z19" s="337"/>
      <c r="AA19" s="337"/>
      <c r="AB19" s="337"/>
      <c r="AC19" s="283"/>
      <c r="AD19" s="283"/>
      <c r="AE19" s="345"/>
      <c r="AF19" s="283"/>
      <c r="AG19" s="283"/>
      <c r="AH19" s="340"/>
      <c r="AI19" s="340"/>
      <c r="AJ19" s="278"/>
    </row>
    <row r="20" spans="1:36" s="27" customFormat="1" ht="33.6" customHeight="1" x14ac:dyDescent="0.25">
      <c r="A20" s="35"/>
      <c r="B20" s="361"/>
      <c r="C20" s="253"/>
      <c r="D20" s="253"/>
      <c r="E20" s="366"/>
      <c r="F20" s="253"/>
      <c r="G20" s="253"/>
      <c r="H20" s="253"/>
      <c r="I20" s="253"/>
      <c r="J20" s="110" t="s">
        <v>147</v>
      </c>
      <c r="K20" s="110" t="s">
        <v>146</v>
      </c>
      <c r="L20" s="111" t="s">
        <v>140</v>
      </c>
      <c r="M20" s="112" t="s">
        <v>148</v>
      </c>
      <c r="N20" s="253"/>
      <c r="O20" s="369"/>
      <c r="P20" s="278"/>
      <c r="Q20" s="278"/>
      <c r="R20" s="278"/>
      <c r="S20" s="278"/>
      <c r="T20" s="283"/>
      <c r="U20" s="338"/>
      <c r="V20" s="337"/>
      <c r="W20" s="337"/>
      <c r="X20" s="337"/>
      <c r="Y20" s="337"/>
      <c r="Z20" s="337"/>
      <c r="AA20" s="337"/>
      <c r="AB20" s="337"/>
      <c r="AC20" s="283"/>
      <c r="AD20" s="283"/>
      <c r="AE20" s="345"/>
      <c r="AF20" s="283"/>
      <c r="AG20" s="283"/>
      <c r="AH20" s="340"/>
      <c r="AI20" s="340"/>
      <c r="AJ20" s="278"/>
    </row>
    <row r="21" spans="1:36" s="27" customFormat="1" ht="39.950000000000003" customHeight="1" x14ac:dyDescent="0.25">
      <c r="A21" s="35"/>
      <c r="B21" s="362"/>
      <c r="C21" s="364"/>
      <c r="D21" s="364"/>
      <c r="E21" s="367"/>
      <c r="F21" s="364"/>
      <c r="G21" s="364"/>
      <c r="H21" s="364"/>
      <c r="I21" s="364"/>
      <c r="J21" s="110" t="s">
        <v>151</v>
      </c>
      <c r="K21" s="110" t="s">
        <v>149</v>
      </c>
      <c r="L21" s="111" t="s">
        <v>150</v>
      </c>
      <c r="M21" s="111" t="s">
        <v>152</v>
      </c>
      <c r="N21" s="364"/>
      <c r="O21" s="369"/>
      <c r="P21" s="343"/>
      <c r="Q21" s="343"/>
      <c r="R21" s="343"/>
      <c r="S21" s="343"/>
      <c r="T21" s="283"/>
      <c r="U21" s="338"/>
      <c r="V21" s="337"/>
      <c r="W21" s="337"/>
      <c r="X21" s="337"/>
      <c r="Y21" s="337"/>
      <c r="Z21" s="337"/>
      <c r="AA21" s="337"/>
      <c r="AB21" s="337"/>
      <c r="AC21" s="283"/>
      <c r="AD21" s="283"/>
      <c r="AE21" s="346"/>
      <c r="AF21" s="283"/>
      <c r="AG21" s="283"/>
      <c r="AH21" s="341"/>
      <c r="AI21" s="341"/>
      <c r="AJ21" s="343"/>
    </row>
    <row r="22" spans="1:36" s="109" customFormat="1" ht="38.25" x14ac:dyDescent="0.25">
      <c r="A22" s="108"/>
      <c r="B22" s="370" t="s">
        <v>410</v>
      </c>
      <c r="C22" s="372" t="s">
        <v>411</v>
      </c>
      <c r="D22" s="372" t="s">
        <v>126</v>
      </c>
      <c r="E22" s="372" t="s">
        <v>127</v>
      </c>
      <c r="F22" s="297" t="s">
        <v>412</v>
      </c>
      <c r="G22" s="311" t="s">
        <v>413</v>
      </c>
      <c r="H22" s="297" t="s">
        <v>93</v>
      </c>
      <c r="I22" s="297" t="s">
        <v>93</v>
      </c>
      <c r="J22" s="64" t="s">
        <v>141</v>
      </c>
      <c r="K22" s="64" t="s">
        <v>139</v>
      </c>
      <c r="L22" s="106" t="s">
        <v>140</v>
      </c>
      <c r="M22" s="112" t="s">
        <v>148</v>
      </c>
      <c r="N22" s="297" t="s">
        <v>153</v>
      </c>
      <c r="O22" s="283" t="s">
        <v>131</v>
      </c>
      <c r="P22" s="297" t="s">
        <v>138</v>
      </c>
      <c r="Q22" s="297" t="s">
        <v>100</v>
      </c>
      <c r="R22" s="297" t="s">
        <v>101</v>
      </c>
      <c r="S22" s="297" t="s">
        <v>102</v>
      </c>
      <c r="T22" s="309">
        <f>U22</f>
        <v>276250</v>
      </c>
      <c r="U22" s="309">
        <f>V22</f>
        <v>276250</v>
      </c>
      <c r="V22" s="309">
        <v>276250</v>
      </c>
      <c r="W22" s="309">
        <v>0</v>
      </c>
      <c r="X22" s="309">
        <v>0</v>
      </c>
      <c r="Y22" s="309">
        <v>0</v>
      </c>
      <c r="Z22" s="309">
        <v>0</v>
      </c>
      <c r="AA22" s="309">
        <v>0</v>
      </c>
      <c r="AB22" s="333">
        <v>48750</v>
      </c>
      <c r="AC22" s="309" t="s">
        <v>137</v>
      </c>
      <c r="AD22" s="309">
        <v>0</v>
      </c>
      <c r="AE22" s="309">
        <f t="shared" ref="AE22" si="3">V22</f>
        <v>276250</v>
      </c>
      <c r="AF22" s="309">
        <v>0</v>
      </c>
      <c r="AG22" s="309">
        <v>0</v>
      </c>
      <c r="AH22" s="331" t="s">
        <v>414</v>
      </c>
      <c r="AI22" s="331" t="s">
        <v>415</v>
      </c>
      <c r="AJ22" s="374"/>
    </row>
    <row r="23" spans="1:36" s="109" customFormat="1" ht="38.25" x14ac:dyDescent="0.25">
      <c r="A23" s="108"/>
      <c r="B23" s="370"/>
      <c r="C23" s="372"/>
      <c r="D23" s="372"/>
      <c r="E23" s="372"/>
      <c r="F23" s="297"/>
      <c r="G23" s="349"/>
      <c r="H23" s="297"/>
      <c r="I23" s="297"/>
      <c r="J23" s="63" t="s">
        <v>145</v>
      </c>
      <c r="K23" s="63" t="s">
        <v>142</v>
      </c>
      <c r="L23" s="61" t="s">
        <v>143</v>
      </c>
      <c r="M23" s="111" t="s">
        <v>416</v>
      </c>
      <c r="N23" s="297"/>
      <c r="O23" s="283"/>
      <c r="P23" s="297"/>
      <c r="Q23" s="297"/>
      <c r="R23" s="297"/>
      <c r="S23" s="297"/>
      <c r="T23" s="335"/>
      <c r="U23" s="335"/>
      <c r="V23" s="335"/>
      <c r="W23" s="335"/>
      <c r="X23" s="335"/>
      <c r="Y23" s="335"/>
      <c r="Z23" s="335"/>
      <c r="AA23" s="335"/>
      <c r="AB23" s="333"/>
      <c r="AC23" s="335"/>
      <c r="AD23" s="335"/>
      <c r="AE23" s="335"/>
      <c r="AF23" s="335"/>
      <c r="AG23" s="335"/>
      <c r="AH23" s="331"/>
      <c r="AI23" s="331"/>
      <c r="AJ23" s="374"/>
    </row>
    <row r="24" spans="1:36" s="109" customFormat="1" ht="38.25" x14ac:dyDescent="0.25">
      <c r="A24" s="108"/>
      <c r="B24" s="370"/>
      <c r="C24" s="372"/>
      <c r="D24" s="372"/>
      <c r="E24" s="372"/>
      <c r="F24" s="297"/>
      <c r="G24" s="349"/>
      <c r="H24" s="297"/>
      <c r="I24" s="297"/>
      <c r="J24" s="63" t="s">
        <v>147</v>
      </c>
      <c r="K24" s="63" t="s">
        <v>146</v>
      </c>
      <c r="L24" s="61" t="s">
        <v>140</v>
      </c>
      <c r="M24" s="112" t="s">
        <v>148</v>
      </c>
      <c r="N24" s="297"/>
      <c r="O24" s="283"/>
      <c r="P24" s="297"/>
      <c r="Q24" s="297"/>
      <c r="R24" s="297"/>
      <c r="S24" s="297"/>
      <c r="T24" s="335"/>
      <c r="U24" s="335"/>
      <c r="V24" s="335"/>
      <c r="W24" s="335"/>
      <c r="X24" s="335"/>
      <c r="Y24" s="335"/>
      <c r="Z24" s="335"/>
      <c r="AA24" s="335"/>
      <c r="AB24" s="333"/>
      <c r="AC24" s="335"/>
      <c r="AD24" s="335"/>
      <c r="AE24" s="335"/>
      <c r="AF24" s="335"/>
      <c r="AG24" s="335"/>
      <c r="AH24" s="331"/>
      <c r="AI24" s="331"/>
      <c r="AJ24" s="374"/>
    </row>
    <row r="25" spans="1:36" s="109" customFormat="1" ht="39" thickBot="1" x14ac:dyDescent="0.3">
      <c r="A25" s="108"/>
      <c r="B25" s="371"/>
      <c r="C25" s="373"/>
      <c r="D25" s="373"/>
      <c r="E25" s="373"/>
      <c r="F25" s="276"/>
      <c r="G25" s="352"/>
      <c r="H25" s="276"/>
      <c r="I25" s="276"/>
      <c r="J25" s="67" t="s">
        <v>151</v>
      </c>
      <c r="K25" s="67" t="s">
        <v>149</v>
      </c>
      <c r="L25" s="65" t="s">
        <v>150</v>
      </c>
      <c r="M25" s="111" t="s">
        <v>152</v>
      </c>
      <c r="N25" s="276"/>
      <c r="O25" s="283"/>
      <c r="P25" s="276"/>
      <c r="Q25" s="276"/>
      <c r="R25" s="276"/>
      <c r="S25" s="276"/>
      <c r="T25" s="336"/>
      <c r="U25" s="336"/>
      <c r="V25" s="336"/>
      <c r="W25" s="336"/>
      <c r="X25" s="336"/>
      <c r="Y25" s="336"/>
      <c r="Z25" s="336"/>
      <c r="AA25" s="336"/>
      <c r="AB25" s="334"/>
      <c r="AC25" s="336"/>
      <c r="AD25" s="336"/>
      <c r="AE25" s="336"/>
      <c r="AF25" s="336"/>
      <c r="AG25" s="336"/>
      <c r="AH25" s="332"/>
      <c r="AI25" s="332"/>
      <c r="AJ25" s="375"/>
    </row>
    <row r="26" spans="1:36" s="109" customFormat="1" ht="38.25" x14ac:dyDescent="0.25">
      <c r="A26" s="108"/>
      <c r="B26" s="370" t="s">
        <v>417</v>
      </c>
      <c r="C26" s="372" t="s">
        <v>411</v>
      </c>
      <c r="D26" s="372" t="s">
        <v>126</v>
      </c>
      <c r="E26" s="372" t="s">
        <v>127</v>
      </c>
      <c r="F26" s="297" t="s">
        <v>418</v>
      </c>
      <c r="G26" s="311" t="s">
        <v>413</v>
      </c>
      <c r="H26" s="297" t="s">
        <v>93</v>
      </c>
      <c r="I26" s="297" t="s">
        <v>93</v>
      </c>
      <c r="J26" s="64" t="s">
        <v>141</v>
      </c>
      <c r="K26" s="64" t="s">
        <v>139</v>
      </c>
      <c r="L26" s="106" t="s">
        <v>140</v>
      </c>
      <c r="M26" s="113" t="s">
        <v>419</v>
      </c>
      <c r="N26" s="297" t="s">
        <v>153</v>
      </c>
      <c r="O26" s="376" t="s">
        <v>159</v>
      </c>
      <c r="P26" s="297" t="s">
        <v>138</v>
      </c>
      <c r="Q26" s="297" t="s">
        <v>100</v>
      </c>
      <c r="R26" s="297" t="s">
        <v>101</v>
      </c>
      <c r="S26" s="297" t="s">
        <v>102</v>
      </c>
      <c r="T26" s="309">
        <f>U26</f>
        <v>283322</v>
      </c>
      <c r="U26" s="309">
        <f>V26</f>
        <v>283322</v>
      </c>
      <c r="V26" s="309">
        <v>283322</v>
      </c>
      <c r="W26" s="309">
        <v>0</v>
      </c>
      <c r="X26" s="309">
        <v>0</v>
      </c>
      <c r="Y26" s="309">
        <v>0</v>
      </c>
      <c r="Z26" s="309">
        <v>0</v>
      </c>
      <c r="AA26" s="309">
        <v>0</v>
      </c>
      <c r="AB26" s="333">
        <v>49998</v>
      </c>
      <c r="AC26" s="309" t="s">
        <v>137</v>
      </c>
      <c r="AD26" s="309">
        <v>0</v>
      </c>
      <c r="AE26" s="309">
        <f t="shared" ref="AE26" si="4">V26</f>
        <v>283322</v>
      </c>
      <c r="AF26" s="309">
        <v>0</v>
      </c>
      <c r="AG26" s="309">
        <v>0</v>
      </c>
      <c r="AH26" s="331" t="s">
        <v>414</v>
      </c>
      <c r="AI26" s="331" t="s">
        <v>415</v>
      </c>
      <c r="AJ26" s="377"/>
    </row>
    <row r="27" spans="1:36" s="109" customFormat="1" ht="38.25" x14ac:dyDescent="0.25">
      <c r="A27" s="108"/>
      <c r="B27" s="370"/>
      <c r="C27" s="372"/>
      <c r="D27" s="372"/>
      <c r="E27" s="372"/>
      <c r="F27" s="297"/>
      <c r="G27" s="349"/>
      <c r="H27" s="297"/>
      <c r="I27" s="297"/>
      <c r="J27" s="63" t="s">
        <v>145</v>
      </c>
      <c r="K27" s="63" t="s">
        <v>142</v>
      </c>
      <c r="L27" s="61" t="s">
        <v>143</v>
      </c>
      <c r="M27" s="62" t="s">
        <v>420</v>
      </c>
      <c r="N27" s="297"/>
      <c r="O27" s="353"/>
      <c r="P27" s="297"/>
      <c r="Q27" s="297"/>
      <c r="R27" s="297"/>
      <c r="S27" s="297"/>
      <c r="T27" s="335"/>
      <c r="U27" s="335"/>
      <c r="V27" s="335"/>
      <c r="W27" s="335"/>
      <c r="X27" s="335"/>
      <c r="Y27" s="335"/>
      <c r="Z27" s="335"/>
      <c r="AA27" s="335"/>
      <c r="AB27" s="333"/>
      <c r="AC27" s="335"/>
      <c r="AD27" s="335"/>
      <c r="AE27" s="335"/>
      <c r="AF27" s="335"/>
      <c r="AG27" s="335"/>
      <c r="AH27" s="331"/>
      <c r="AI27" s="331"/>
      <c r="AJ27" s="377"/>
    </row>
    <row r="28" spans="1:36" s="109" customFormat="1" ht="38.25" x14ac:dyDescent="0.25">
      <c r="A28" s="108"/>
      <c r="B28" s="370"/>
      <c r="C28" s="372"/>
      <c r="D28" s="372"/>
      <c r="E28" s="372"/>
      <c r="F28" s="297"/>
      <c r="G28" s="349"/>
      <c r="H28" s="297"/>
      <c r="I28" s="297"/>
      <c r="J28" s="63" t="s">
        <v>147</v>
      </c>
      <c r="K28" s="63" t="s">
        <v>146</v>
      </c>
      <c r="L28" s="61" t="s">
        <v>140</v>
      </c>
      <c r="M28" s="62" t="s">
        <v>419</v>
      </c>
      <c r="N28" s="297"/>
      <c r="O28" s="353"/>
      <c r="P28" s="297"/>
      <c r="Q28" s="297"/>
      <c r="R28" s="297"/>
      <c r="S28" s="297"/>
      <c r="T28" s="335"/>
      <c r="U28" s="335"/>
      <c r="V28" s="335"/>
      <c r="W28" s="335"/>
      <c r="X28" s="335"/>
      <c r="Y28" s="335"/>
      <c r="Z28" s="335"/>
      <c r="AA28" s="335"/>
      <c r="AB28" s="333"/>
      <c r="AC28" s="335"/>
      <c r="AD28" s="335"/>
      <c r="AE28" s="335"/>
      <c r="AF28" s="335"/>
      <c r="AG28" s="335"/>
      <c r="AH28" s="331"/>
      <c r="AI28" s="331"/>
      <c r="AJ28" s="377"/>
    </row>
    <row r="29" spans="1:36" s="109" customFormat="1" ht="39" thickBot="1" x14ac:dyDescent="0.3">
      <c r="A29" s="108"/>
      <c r="B29" s="371"/>
      <c r="C29" s="373"/>
      <c r="D29" s="373"/>
      <c r="E29" s="373"/>
      <c r="F29" s="276"/>
      <c r="G29" s="352"/>
      <c r="H29" s="276"/>
      <c r="I29" s="276"/>
      <c r="J29" s="67" t="s">
        <v>151</v>
      </c>
      <c r="K29" s="67" t="s">
        <v>149</v>
      </c>
      <c r="L29" s="65" t="s">
        <v>150</v>
      </c>
      <c r="M29" s="65" t="s">
        <v>421</v>
      </c>
      <c r="N29" s="276"/>
      <c r="O29" s="354"/>
      <c r="P29" s="276"/>
      <c r="Q29" s="276"/>
      <c r="R29" s="276"/>
      <c r="S29" s="276"/>
      <c r="T29" s="336"/>
      <c r="U29" s="336"/>
      <c r="V29" s="336"/>
      <c r="W29" s="336"/>
      <c r="X29" s="336"/>
      <c r="Y29" s="336"/>
      <c r="Z29" s="336"/>
      <c r="AA29" s="336"/>
      <c r="AB29" s="334"/>
      <c r="AC29" s="336"/>
      <c r="AD29" s="336"/>
      <c r="AE29" s="336"/>
      <c r="AF29" s="336"/>
      <c r="AG29" s="336"/>
      <c r="AH29" s="332"/>
      <c r="AI29" s="332"/>
      <c r="AJ29" s="378"/>
    </row>
    <row r="30" spans="1:36" s="109" customFormat="1" ht="38.25" x14ac:dyDescent="0.25">
      <c r="A30" s="108"/>
      <c r="B30" s="370" t="s">
        <v>422</v>
      </c>
      <c r="C30" s="372" t="s">
        <v>411</v>
      </c>
      <c r="D30" s="372" t="s">
        <v>126</v>
      </c>
      <c r="E30" s="372" t="s">
        <v>127</v>
      </c>
      <c r="F30" s="297" t="s">
        <v>423</v>
      </c>
      <c r="G30" s="311" t="s">
        <v>413</v>
      </c>
      <c r="H30" s="297" t="s">
        <v>93</v>
      </c>
      <c r="I30" s="297" t="s">
        <v>93</v>
      </c>
      <c r="J30" s="64" t="s">
        <v>141</v>
      </c>
      <c r="K30" s="64" t="s">
        <v>139</v>
      </c>
      <c r="L30" s="106" t="s">
        <v>140</v>
      </c>
      <c r="M30" s="113" t="s">
        <v>154</v>
      </c>
      <c r="N30" s="297" t="s">
        <v>153</v>
      </c>
      <c r="O30" s="376" t="s">
        <v>133</v>
      </c>
      <c r="P30" s="297" t="s">
        <v>138</v>
      </c>
      <c r="Q30" s="297" t="s">
        <v>100</v>
      </c>
      <c r="R30" s="297" t="s">
        <v>101</v>
      </c>
      <c r="S30" s="297" t="s">
        <v>102</v>
      </c>
      <c r="T30" s="309">
        <f>U30</f>
        <v>330000</v>
      </c>
      <c r="U30" s="309">
        <f>V30</f>
        <v>330000</v>
      </c>
      <c r="V30" s="309">
        <v>330000</v>
      </c>
      <c r="W30" s="309">
        <v>0</v>
      </c>
      <c r="X30" s="309">
        <v>0</v>
      </c>
      <c r="Y30" s="309">
        <v>0</v>
      </c>
      <c r="Z30" s="309">
        <v>0</v>
      </c>
      <c r="AA30" s="309">
        <v>0</v>
      </c>
      <c r="AB30" s="333">
        <v>58236</v>
      </c>
      <c r="AC30" s="309" t="s">
        <v>137</v>
      </c>
      <c r="AD30" s="309">
        <v>0</v>
      </c>
      <c r="AE30" s="309">
        <f t="shared" ref="AE30" si="5">V30</f>
        <v>330000</v>
      </c>
      <c r="AF30" s="309">
        <v>0</v>
      </c>
      <c r="AG30" s="309">
        <v>0</v>
      </c>
      <c r="AH30" s="331" t="s">
        <v>424</v>
      </c>
      <c r="AI30" s="331" t="s">
        <v>425</v>
      </c>
      <c r="AJ30" s="377"/>
    </row>
    <row r="31" spans="1:36" s="109" customFormat="1" ht="38.25" x14ac:dyDescent="0.25">
      <c r="A31" s="108"/>
      <c r="B31" s="370"/>
      <c r="C31" s="372"/>
      <c r="D31" s="372"/>
      <c r="E31" s="372"/>
      <c r="F31" s="297"/>
      <c r="G31" s="349"/>
      <c r="H31" s="297"/>
      <c r="I31" s="297"/>
      <c r="J31" s="63" t="s">
        <v>145</v>
      </c>
      <c r="K31" s="63" t="s">
        <v>142</v>
      </c>
      <c r="L31" s="61" t="s">
        <v>143</v>
      </c>
      <c r="M31" s="62" t="s">
        <v>155</v>
      </c>
      <c r="N31" s="297"/>
      <c r="O31" s="353"/>
      <c r="P31" s="297"/>
      <c r="Q31" s="297"/>
      <c r="R31" s="297"/>
      <c r="S31" s="297"/>
      <c r="T31" s="335"/>
      <c r="U31" s="335"/>
      <c r="V31" s="335"/>
      <c r="W31" s="335"/>
      <c r="X31" s="335"/>
      <c r="Y31" s="335"/>
      <c r="Z31" s="335"/>
      <c r="AA31" s="335"/>
      <c r="AB31" s="333"/>
      <c r="AC31" s="335"/>
      <c r="AD31" s="335"/>
      <c r="AE31" s="335"/>
      <c r="AF31" s="335"/>
      <c r="AG31" s="335"/>
      <c r="AH31" s="331"/>
      <c r="AI31" s="331"/>
      <c r="AJ31" s="377"/>
    </row>
    <row r="32" spans="1:36" s="109" customFormat="1" ht="38.25" x14ac:dyDescent="0.25">
      <c r="A32" s="108"/>
      <c r="B32" s="370"/>
      <c r="C32" s="372"/>
      <c r="D32" s="372"/>
      <c r="E32" s="372"/>
      <c r="F32" s="297"/>
      <c r="G32" s="349"/>
      <c r="H32" s="297"/>
      <c r="I32" s="297"/>
      <c r="J32" s="63" t="s">
        <v>147</v>
      </c>
      <c r="K32" s="63" t="s">
        <v>146</v>
      </c>
      <c r="L32" s="61" t="s">
        <v>140</v>
      </c>
      <c r="M32" s="62" t="s">
        <v>154</v>
      </c>
      <c r="N32" s="297"/>
      <c r="O32" s="353"/>
      <c r="P32" s="297"/>
      <c r="Q32" s="297"/>
      <c r="R32" s="297"/>
      <c r="S32" s="297"/>
      <c r="T32" s="335"/>
      <c r="U32" s="335"/>
      <c r="V32" s="335"/>
      <c r="W32" s="335"/>
      <c r="X32" s="335"/>
      <c r="Y32" s="335"/>
      <c r="Z32" s="335"/>
      <c r="AA32" s="335"/>
      <c r="AB32" s="333"/>
      <c r="AC32" s="335"/>
      <c r="AD32" s="335"/>
      <c r="AE32" s="335"/>
      <c r="AF32" s="335"/>
      <c r="AG32" s="335"/>
      <c r="AH32" s="331"/>
      <c r="AI32" s="331"/>
      <c r="AJ32" s="377"/>
    </row>
    <row r="33" spans="1:36" s="109" customFormat="1" ht="39" thickBot="1" x14ac:dyDescent="0.3">
      <c r="A33" s="108"/>
      <c r="B33" s="371"/>
      <c r="C33" s="373"/>
      <c r="D33" s="373"/>
      <c r="E33" s="373"/>
      <c r="F33" s="276"/>
      <c r="G33" s="352"/>
      <c r="H33" s="276"/>
      <c r="I33" s="276"/>
      <c r="J33" s="67" t="s">
        <v>151</v>
      </c>
      <c r="K33" s="67" t="s">
        <v>149</v>
      </c>
      <c r="L33" s="65" t="s">
        <v>150</v>
      </c>
      <c r="M33" s="65" t="s">
        <v>156</v>
      </c>
      <c r="N33" s="276"/>
      <c r="O33" s="354"/>
      <c r="P33" s="276"/>
      <c r="Q33" s="276"/>
      <c r="R33" s="276"/>
      <c r="S33" s="276"/>
      <c r="T33" s="336"/>
      <c r="U33" s="336"/>
      <c r="V33" s="336"/>
      <c r="W33" s="336"/>
      <c r="X33" s="336"/>
      <c r="Y33" s="336"/>
      <c r="Z33" s="336"/>
      <c r="AA33" s="336"/>
      <c r="AB33" s="334"/>
      <c r="AC33" s="336"/>
      <c r="AD33" s="336"/>
      <c r="AE33" s="336"/>
      <c r="AF33" s="336"/>
      <c r="AG33" s="336"/>
      <c r="AH33" s="332"/>
      <c r="AI33" s="332"/>
      <c r="AJ33" s="378"/>
    </row>
    <row r="34" spans="1:36" s="109" customFormat="1" ht="38.25" x14ac:dyDescent="0.25">
      <c r="A34" s="108"/>
      <c r="B34" s="370" t="s">
        <v>426</v>
      </c>
      <c r="C34" s="372" t="s">
        <v>411</v>
      </c>
      <c r="D34" s="372" t="s">
        <v>126</v>
      </c>
      <c r="E34" s="372" t="s">
        <v>127</v>
      </c>
      <c r="F34" s="297" t="s">
        <v>427</v>
      </c>
      <c r="G34" s="311" t="s">
        <v>413</v>
      </c>
      <c r="H34" s="297" t="s">
        <v>93</v>
      </c>
      <c r="I34" s="297" t="s">
        <v>93</v>
      </c>
      <c r="J34" s="64" t="s">
        <v>141</v>
      </c>
      <c r="K34" s="64" t="s">
        <v>139</v>
      </c>
      <c r="L34" s="106" t="s">
        <v>140</v>
      </c>
      <c r="M34" s="113" t="s">
        <v>148</v>
      </c>
      <c r="N34" s="297" t="s">
        <v>153</v>
      </c>
      <c r="O34" s="376" t="s">
        <v>135</v>
      </c>
      <c r="P34" s="297" t="s">
        <v>138</v>
      </c>
      <c r="Q34" s="297" t="s">
        <v>100</v>
      </c>
      <c r="R34" s="297" t="s">
        <v>101</v>
      </c>
      <c r="S34" s="297" t="s">
        <v>102</v>
      </c>
      <c r="T34" s="309">
        <f>U34</f>
        <v>59500</v>
      </c>
      <c r="U34" s="309">
        <f>V34</f>
        <v>59500</v>
      </c>
      <c r="V34" s="309">
        <v>59500</v>
      </c>
      <c r="W34" s="309">
        <v>0</v>
      </c>
      <c r="X34" s="309">
        <v>0</v>
      </c>
      <c r="Y34" s="309">
        <v>0</v>
      </c>
      <c r="Z34" s="309">
        <v>0</v>
      </c>
      <c r="AA34" s="309">
        <v>0</v>
      </c>
      <c r="AB34" s="333">
        <v>10500</v>
      </c>
      <c r="AC34" s="309" t="s">
        <v>137</v>
      </c>
      <c r="AD34" s="309">
        <v>0</v>
      </c>
      <c r="AE34" s="309">
        <f t="shared" ref="AE34" si="6">V34</f>
        <v>59500</v>
      </c>
      <c r="AF34" s="309">
        <v>0</v>
      </c>
      <c r="AG34" s="309">
        <v>0</v>
      </c>
      <c r="AH34" s="331" t="s">
        <v>424</v>
      </c>
      <c r="AI34" s="331" t="s">
        <v>425</v>
      </c>
      <c r="AJ34" s="377"/>
    </row>
    <row r="35" spans="1:36" s="109" customFormat="1" ht="38.25" x14ac:dyDescent="0.25">
      <c r="A35" s="108"/>
      <c r="B35" s="370"/>
      <c r="C35" s="372"/>
      <c r="D35" s="372"/>
      <c r="E35" s="372"/>
      <c r="F35" s="297"/>
      <c r="G35" s="349"/>
      <c r="H35" s="297"/>
      <c r="I35" s="297"/>
      <c r="J35" s="63" t="s">
        <v>145</v>
      </c>
      <c r="K35" s="63" t="s">
        <v>142</v>
      </c>
      <c r="L35" s="61" t="s">
        <v>143</v>
      </c>
      <c r="M35" s="62" t="s">
        <v>428</v>
      </c>
      <c r="N35" s="297"/>
      <c r="O35" s="353"/>
      <c r="P35" s="297"/>
      <c r="Q35" s="297"/>
      <c r="R35" s="297"/>
      <c r="S35" s="297"/>
      <c r="T35" s="335"/>
      <c r="U35" s="335"/>
      <c r="V35" s="335"/>
      <c r="W35" s="335"/>
      <c r="X35" s="335"/>
      <c r="Y35" s="335"/>
      <c r="Z35" s="335"/>
      <c r="AA35" s="335"/>
      <c r="AB35" s="333"/>
      <c r="AC35" s="335"/>
      <c r="AD35" s="335"/>
      <c r="AE35" s="335"/>
      <c r="AF35" s="335"/>
      <c r="AG35" s="335"/>
      <c r="AH35" s="331"/>
      <c r="AI35" s="331"/>
      <c r="AJ35" s="377"/>
    </row>
    <row r="36" spans="1:36" s="109" customFormat="1" ht="38.25" x14ac:dyDescent="0.25">
      <c r="A36" s="108"/>
      <c r="B36" s="370"/>
      <c r="C36" s="372"/>
      <c r="D36" s="372"/>
      <c r="E36" s="372"/>
      <c r="F36" s="297"/>
      <c r="G36" s="349"/>
      <c r="H36" s="297"/>
      <c r="I36" s="297"/>
      <c r="J36" s="63" t="s">
        <v>147</v>
      </c>
      <c r="K36" s="63" t="s">
        <v>146</v>
      </c>
      <c r="L36" s="61" t="s">
        <v>140</v>
      </c>
      <c r="M36" s="62" t="s">
        <v>148</v>
      </c>
      <c r="N36" s="297"/>
      <c r="O36" s="353"/>
      <c r="P36" s="297"/>
      <c r="Q36" s="297"/>
      <c r="R36" s="297"/>
      <c r="S36" s="297"/>
      <c r="T36" s="335"/>
      <c r="U36" s="335"/>
      <c r="V36" s="335"/>
      <c r="W36" s="335"/>
      <c r="X36" s="335"/>
      <c r="Y36" s="335"/>
      <c r="Z36" s="335"/>
      <c r="AA36" s="335"/>
      <c r="AB36" s="333"/>
      <c r="AC36" s="335"/>
      <c r="AD36" s="335"/>
      <c r="AE36" s="335"/>
      <c r="AF36" s="335"/>
      <c r="AG36" s="335"/>
      <c r="AH36" s="331"/>
      <c r="AI36" s="331"/>
      <c r="AJ36" s="377"/>
    </row>
    <row r="37" spans="1:36" s="109" customFormat="1" ht="39" thickBot="1" x14ac:dyDescent="0.3">
      <c r="A37" s="108"/>
      <c r="B37" s="371"/>
      <c r="C37" s="373"/>
      <c r="D37" s="373"/>
      <c r="E37" s="373"/>
      <c r="F37" s="276"/>
      <c r="G37" s="352"/>
      <c r="H37" s="276"/>
      <c r="I37" s="276"/>
      <c r="J37" s="67" t="s">
        <v>151</v>
      </c>
      <c r="K37" s="67" t="s">
        <v>149</v>
      </c>
      <c r="L37" s="65" t="s">
        <v>150</v>
      </c>
      <c r="M37" s="65" t="s">
        <v>152</v>
      </c>
      <c r="N37" s="276"/>
      <c r="O37" s="354"/>
      <c r="P37" s="276"/>
      <c r="Q37" s="276"/>
      <c r="R37" s="276"/>
      <c r="S37" s="276"/>
      <c r="T37" s="336"/>
      <c r="U37" s="336"/>
      <c r="V37" s="336"/>
      <c r="W37" s="336"/>
      <c r="X37" s="336"/>
      <c r="Y37" s="336"/>
      <c r="Z37" s="336"/>
      <c r="AA37" s="336"/>
      <c r="AB37" s="334"/>
      <c r="AC37" s="336"/>
      <c r="AD37" s="336"/>
      <c r="AE37" s="336"/>
      <c r="AF37" s="336"/>
      <c r="AG37" s="336"/>
      <c r="AH37" s="332"/>
      <c r="AI37" s="332"/>
      <c r="AJ37" s="378"/>
    </row>
    <row r="38" spans="1:36" s="26" customFormat="1" ht="27" customHeight="1" x14ac:dyDescent="0.25">
      <c r="A38" s="31"/>
      <c r="B38" s="355" t="s">
        <v>344</v>
      </c>
      <c r="C38" s="348" t="s">
        <v>345</v>
      </c>
      <c r="D38" s="348" t="s">
        <v>346</v>
      </c>
      <c r="E38" s="358" t="s">
        <v>347</v>
      </c>
      <c r="F38" s="348" t="s">
        <v>348</v>
      </c>
      <c r="G38" s="348" t="s">
        <v>379</v>
      </c>
      <c r="H38" s="348" t="s">
        <v>93</v>
      </c>
      <c r="I38" s="348" t="s">
        <v>93</v>
      </c>
      <c r="J38" s="60" t="s">
        <v>349</v>
      </c>
      <c r="K38" s="60" t="s">
        <v>350</v>
      </c>
      <c r="L38" s="58" t="s">
        <v>182</v>
      </c>
      <c r="M38" s="59" t="s">
        <v>351</v>
      </c>
      <c r="N38" s="348" t="s">
        <v>153</v>
      </c>
      <c r="O38" s="348" t="s">
        <v>352</v>
      </c>
      <c r="P38" s="348" t="s">
        <v>138</v>
      </c>
      <c r="Q38" s="348" t="s">
        <v>100</v>
      </c>
      <c r="R38" s="348" t="s">
        <v>101</v>
      </c>
      <c r="S38" s="348" t="s">
        <v>102</v>
      </c>
      <c r="T38" s="347">
        <f>+U38+U40</f>
        <v>110347</v>
      </c>
      <c r="U38" s="347">
        <f t="shared" ref="U38" si="7">V38</f>
        <v>63750</v>
      </c>
      <c r="V38" s="347">
        <v>63750</v>
      </c>
      <c r="W38" s="347">
        <v>0</v>
      </c>
      <c r="X38" s="347">
        <v>0</v>
      </c>
      <c r="Y38" s="347">
        <v>0</v>
      </c>
      <c r="Z38" s="347">
        <v>0</v>
      </c>
      <c r="AA38" s="347">
        <v>0</v>
      </c>
      <c r="AB38" s="350">
        <v>11250</v>
      </c>
      <c r="AC38" s="347" t="s">
        <v>104</v>
      </c>
      <c r="AD38" s="347">
        <v>0</v>
      </c>
      <c r="AE38" s="347">
        <f t="shared" ref="AE38" si="8">V38</f>
        <v>63750</v>
      </c>
      <c r="AF38" s="347">
        <v>0</v>
      </c>
      <c r="AG38" s="347">
        <v>0</v>
      </c>
      <c r="AH38" s="379" t="s">
        <v>294</v>
      </c>
      <c r="AI38" s="379" t="s">
        <v>272</v>
      </c>
      <c r="AJ38" s="382">
        <v>45488</v>
      </c>
    </row>
    <row r="39" spans="1:36" s="26" customFormat="1" ht="40.5" customHeight="1" x14ac:dyDescent="0.25">
      <c r="A39" s="31"/>
      <c r="B39" s="356"/>
      <c r="C39" s="349"/>
      <c r="D39" s="349"/>
      <c r="E39" s="353"/>
      <c r="F39" s="349"/>
      <c r="G39" s="349"/>
      <c r="H39" s="349"/>
      <c r="I39" s="349"/>
      <c r="J39" s="63" t="s">
        <v>353</v>
      </c>
      <c r="K39" s="63" t="s">
        <v>354</v>
      </c>
      <c r="L39" s="61" t="s">
        <v>169</v>
      </c>
      <c r="M39" s="61" t="s">
        <v>351</v>
      </c>
      <c r="N39" s="349"/>
      <c r="O39" s="349"/>
      <c r="P39" s="349"/>
      <c r="Q39" s="349"/>
      <c r="R39" s="349"/>
      <c r="S39" s="349"/>
      <c r="T39" s="335"/>
      <c r="U39" s="335"/>
      <c r="V39" s="335"/>
      <c r="W39" s="335"/>
      <c r="X39" s="335"/>
      <c r="Y39" s="335"/>
      <c r="Z39" s="335"/>
      <c r="AA39" s="335"/>
      <c r="AB39" s="351"/>
      <c r="AC39" s="308"/>
      <c r="AD39" s="335"/>
      <c r="AE39" s="335"/>
      <c r="AF39" s="335"/>
      <c r="AG39" s="335"/>
      <c r="AH39" s="380"/>
      <c r="AI39" s="380"/>
      <c r="AJ39" s="383"/>
    </row>
    <row r="40" spans="1:36" s="26" customFormat="1" ht="31.5" customHeight="1" x14ac:dyDescent="0.25">
      <c r="A40" s="31"/>
      <c r="B40" s="356"/>
      <c r="C40" s="349"/>
      <c r="D40" s="349"/>
      <c r="E40" s="353"/>
      <c r="F40" s="349" t="s">
        <v>355</v>
      </c>
      <c r="G40" s="349"/>
      <c r="H40" s="349" t="s">
        <v>93</v>
      </c>
      <c r="I40" s="349" t="s">
        <v>93</v>
      </c>
      <c r="J40" s="64" t="s">
        <v>349</v>
      </c>
      <c r="K40" s="64" t="s">
        <v>350</v>
      </c>
      <c r="L40" s="61" t="s">
        <v>182</v>
      </c>
      <c r="M40" s="62" t="s">
        <v>356</v>
      </c>
      <c r="N40" s="349" t="s">
        <v>378</v>
      </c>
      <c r="O40" s="353" t="s">
        <v>357</v>
      </c>
      <c r="P40" s="349" t="s">
        <v>138</v>
      </c>
      <c r="Q40" s="349" t="s">
        <v>100</v>
      </c>
      <c r="R40" s="349" t="s">
        <v>101</v>
      </c>
      <c r="S40" s="349" t="s">
        <v>102</v>
      </c>
      <c r="T40" s="335"/>
      <c r="U40" s="335">
        <f>V40</f>
        <v>46597</v>
      </c>
      <c r="V40" s="335">
        <v>46597</v>
      </c>
      <c r="W40" s="335">
        <v>0</v>
      </c>
      <c r="X40" s="335">
        <v>0</v>
      </c>
      <c r="Y40" s="335">
        <v>0</v>
      </c>
      <c r="Z40" s="335">
        <v>0</v>
      </c>
      <c r="AA40" s="335">
        <v>0</v>
      </c>
      <c r="AB40" s="351">
        <v>8223</v>
      </c>
      <c r="AC40" s="335" t="s">
        <v>104</v>
      </c>
      <c r="AD40" s="335">
        <v>0</v>
      </c>
      <c r="AE40" s="335">
        <f>V40</f>
        <v>46597</v>
      </c>
      <c r="AF40" s="335">
        <v>0</v>
      </c>
      <c r="AG40" s="335">
        <v>0</v>
      </c>
      <c r="AH40" s="380"/>
      <c r="AI40" s="380"/>
      <c r="AJ40" s="383"/>
    </row>
    <row r="41" spans="1:36" s="26" customFormat="1" ht="33.6" customHeight="1" thickBot="1" x14ac:dyDescent="0.3">
      <c r="A41" s="31"/>
      <c r="B41" s="357"/>
      <c r="C41" s="352"/>
      <c r="D41" s="352"/>
      <c r="E41" s="354"/>
      <c r="F41" s="352"/>
      <c r="G41" s="352"/>
      <c r="H41" s="352"/>
      <c r="I41" s="352"/>
      <c r="J41" s="67" t="s">
        <v>353</v>
      </c>
      <c r="K41" s="67" t="s">
        <v>354</v>
      </c>
      <c r="L41" s="65" t="s">
        <v>169</v>
      </c>
      <c r="M41" s="65" t="s">
        <v>358</v>
      </c>
      <c r="N41" s="352"/>
      <c r="O41" s="354"/>
      <c r="P41" s="352"/>
      <c r="Q41" s="352"/>
      <c r="R41" s="352"/>
      <c r="S41" s="352"/>
      <c r="T41" s="336"/>
      <c r="U41" s="336"/>
      <c r="V41" s="336"/>
      <c r="W41" s="336"/>
      <c r="X41" s="336"/>
      <c r="Y41" s="336"/>
      <c r="Z41" s="336"/>
      <c r="AA41" s="336"/>
      <c r="AB41" s="359"/>
      <c r="AC41" s="336"/>
      <c r="AD41" s="336"/>
      <c r="AE41" s="336"/>
      <c r="AF41" s="336"/>
      <c r="AG41" s="336"/>
      <c r="AH41" s="381"/>
      <c r="AI41" s="381"/>
      <c r="AJ41" s="384"/>
    </row>
    <row r="42" spans="1:36" s="26" customFormat="1" ht="36.6" customHeight="1" x14ac:dyDescent="0.25">
      <c r="A42" s="31"/>
      <c r="B42" s="355" t="s">
        <v>359</v>
      </c>
      <c r="C42" s="348" t="s">
        <v>360</v>
      </c>
      <c r="D42" s="348" t="s">
        <v>346</v>
      </c>
      <c r="E42" s="358" t="s">
        <v>347</v>
      </c>
      <c r="F42" s="348" t="s">
        <v>361</v>
      </c>
      <c r="G42" s="348" t="s">
        <v>379</v>
      </c>
      <c r="H42" s="348" t="s">
        <v>93</v>
      </c>
      <c r="I42" s="348" t="s">
        <v>93</v>
      </c>
      <c r="J42" s="60" t="s">
        <v>349</v>
      </c>
      <c r="K42" s="60" t="s">
        <v>350</v>
      </c>
      <c r="L42" s="58" t="s">
        <v>182</v>
      </c>
      <c r="M42" s="59" t="s">
        <v>362</v>
      </c>
      <c r="N42" s="348" t="s">
        <v>153</v>
      </c>
      <c r="O42" s="348" t="s">
        <v>363</v>
      </c>
      <c r="P42" s="348" t="s">
        <v>138</v>
      </c>
      <c r="Q42" s="348" t="s">
        <v>100</v>
      </c>
      <c r="R42" s="348" t="s">
        <v>101</v>
      </c>
      <c r="S42" s="348" t="s">
        <v>102</v>
      </c>
      <c r="T42" s="347">
        <f>+U42+U44</f>
        <v>2448234</v>
      </c>
      <c r="U42" s="347">
        <f t="shared" ref="U42" si="9">V42</f>
        <v>1402500</v>
      </c>
      <c r="V42" s="347">
        <v>1402500</v>
      </c>
      <c r="W42" s="347">
        <v>0</v>
      </c>
      <c r="X42" s="347">
        <v>0</v>
      </c>
      <c r="Y42" s="347">
        <v>0</v>
      </c>
      <c r="Z42" s="347">
        <v>0</v>
      </c>
      <c r="AA42" s="347">
        <v>0</v>
      </c>
      <c r="AB42" s="350">
        <v>247500</v>
      </c>
      <c r="AC42" s="347" t="s">
        <v>104</v>
      </c>
      <c r="AD42" s="347">
        <v>0</v>
      </c>
      <c r="AE42" s="347">
        <f t="shared" ref="AE42" si="10">V42</f>
        <v>1402500</v>
      </c>
      <c r="AF42" s="347">
        <v>0</v>
      </c>
      <c r="AG42" s="347">
        <v>0</v>
      </c>
      <c r="AH42" s="379" t="s">
        <v>364</v>
      </c>
      <c r="AI42" s="379" t="s">
        <v>365</v>
      </c>
      <c r="AJ42" s="385"/>
    </row>
    <row r="43" spans="1:36" s="26" customFormat="1" ht="30.6" customHeight="1" x14ac:dyDescent="0.25">
      <c r="A43" s="31"/>
      <c r="B43" s="356"/>
      <c r="C43" s="349"/>
      <c r="D43" s="349"/>
      <c r="E43" s="353"/>
      <c r="F43" s="349"/>
      <c r="G43" s="349"/>
      <c r="H43" s="349"/>
      <c r="I43" s="349"/>
      <c r="J43" s="63" t="s">
        <v>353</v>
      </c>
      <c r="K43" s="63" t="s">
        <v>354</v>
      </c>
      <c r="L43" s="61" t="s">
        <v>169</v>
      </c>
      <c r="M43" s="61" t="s">
        <v>366</v>
      </c>
      <c r="N43" s="349"/>
      <c r="O43" s="349"/>
      <c r="P43" s="349"/>
      <c r="Q43" s="349"/>
      <c r="R43" s="349"/>
      <c r="S43" s="349"/>
      <c r="T43" s="335"/>
      <c r="U43" s="335"/>
      <c r="V43" s="335"/>
      <c r="W43" s="335"/>
      <c r="X43" s="335"/>
      <c r="Y43" s="335"/>
      <c r="Z43" s="335"/>
      <c r="AA43" s="335"/>
      <c r="AB43" s="351"/>
      <c r="AC43" s="335"/>
      <c r="AD43" s="335"/>
      <c r="AE43" s="335"/>
      <c r="AF43" s="335"/>
      <c r="AG43" s="335"/>
      <c r="AH43" s="380"/>
      <c r="AI43" s="380"/>
      <c r="AJ43" s="386"/>
    </row>
    <row r="44" spans="1:36" s="26" customFormat="1" ht="36.6" customHeight="1" x14ac:dyDescent="0.25">
      <c r="A44" s="31"/>
      <c r="B44" s="356"/>
      <c r="C44" s="349"/>
      <c r="D44" s="349"/>
      <c r="E44" s="353"/>
      <c r="F44" s="349" t="s">
        <v>367</v>
      </c>
      <c r="G44" s="349"/>
      <c r="H44" s="349" t="s">
        <v>93</v>
      </c>
      <c r="I44" s="349" t="s">
        <v>93</v>
      </c>
      <c r="J44" s="64" t="s">
        <v>349</v>
      </c>
      <c r="K44" s="64" t="s">
        <v>350</v>
      </c>
      <c r="L44" s="61" t="s">
        <v>182</v>
      </c>
      <c r="M44" s="62" t="s">
        <v>368</v>
      </c>
      <c r="N44" s="349" t="s">
        <v>153</v>
      </c>
      <c r="O44" s="353" t="s">
        <v>369</v>
      </c>
      <c r="P44" s="349" t="s">
        <v>138</v>
      </c>
      <c r="Q44" s="349" t="s">
        <v>100</v>
      </c>
      <c r="R44" s="349" t="s">
        <v>101</v>
      </c>
      <c r="S44" s="349" t="s">
        <v>102</v>
      </c>
      <c r="T44" s="335"/>
      <c r="U44" s="335">
        <f>V44</f>
        <v>1045734</v>
      </c>
      <c r="V44" s="335">
        <v>1045734</v>
      </c>
      <c r="W44" s="335">
        <v>0</v>
      </c>
      <c r="X44" s="335">
        <v>0</v>
      </c>
      <c r="Y44" s="335">
        <v>0</v>
      </c>
      <c r="Z44" s="335">
        <v>0</v>
      </c>
      <c r="AA44" s="335">
        <v>0</v>
      </c>
      <c r="AB44" s="351">
        <v>184542</v>
      </c>
      <c r="AC44" s="309" t="s">
        <v>104</v>
      </c>
      <c r="AD44" s="335">
        <v>0</v>
      </c>
      <c r="AE44" s="335">
        <f>V44</f>
        <v>1045734</v>
      </c>
      <c r="AF44" s="335">
        <v>0</v>
      </c>
      <c r="AG44" s="335">
        <v>0</v>
      </c>
      <c r="AH44" s="380"/>
      <c r="AI44" s="380"/>
      <c r="AJ44" s="386"/>
    </row>
    <row r="45" spans="1:36" s="26" customFormat="1" ht="31.5" customHeight="1" thickBot="1" x14ac:dyDescent="0.3">
      <c r="A45" s="31"/>
      <c r="B45" s="357"/>
      <c r="C45" s="352"/>
      <c r="D45" s="352"/>
      <c r="E45" s="354"/>
      <c r="F45" s="352"/>
      <c r="G45" s="352"/>
      <c r="H45" s="352"/>
      <c r="I45" s="352"/>
      <c r="J45" s="67" t="s">
        <v>353</v>
      </c>
      <c r="K45" s="67" t="s">
        <v>354</v>
      </c>
      <c r="L45" s="65" t="s">
        <v>169</v>
      </c>
      <c r="M45" s="65" t="s">
        <v>370</v>
      </c>
      <c r="N45" s="352"/>
      <c r="O45" s="354"/>
      <c r="P45" s="352"/>
      <c r="Q45" s="352"/>
      <c r="R45" s="352"/>
      <c r="S45" s="352"/>
      <c r="T45" s="336"/>
      <c r="U45" s="336"/>
      <c r="V45" s="336"/>
      <c r="W45" s="336"/>
      <c r="X45" s="336"/>
      <c r="Y45" s="336"/>
      <c r="Z45" s="336"/>
      <c r="AA45" s="336"/>
      <c r="AB45" s="359"/>
      <c r="AC45" s="336"/>
      <c r="AD45" s="336"/>
      <c r="AE45" s="336"/>
      <c r="AF45" s="336"/>
      <c r="AG45" s="336"/>
      <c r="AH45" s="381"/>
      <c r="AI45" s="381"/>
      <c r="AJ45" s="387"/>
    </row>
    <row r="46" spans="1:36" s="26" customFormat="1" ht="35.1" customHeight="1" x14ac:dyDescent="0.25">
      <c r="A46" s="31"/>
      <c r="B46" s="388" t="s">
        <v>371</v>
      </c>
      <c r="C46" s="389" t="s">
        <v>345</v>
      </c>
      <c r="D46" s="389" t="s">
        <v>346</v>
      </c>
      <c r="E46" s="389" t="s">
        <v>347</v>
      </c>
      <c r="F46" s="275" t="s">
        <v>372</v>
      </c>
      <c r="G46" s="348" t="s">
        <v>379</v>
      </c>
      <c r="H46" s="275" t="s">
        <v>93</v>
      </c>
      <c r="I46" s="275" t="s">
        <v>93</v>
      </c>
      <c r="J46" s="60" t="s">
        <v>349</v>
      </c>
      <c r="K46" s="60" t="s">
        <v>350</v>
      </c>
      <c r="L46" s="58" t="s">
        <v>182</v>
      </c>
      <c r="M46" s="59" t="s">
        <v>373</v>
      </c>
      <c r="N46" s="275" t="s">
        <v>153</v>
      </c>
      <c r="O46" s="358" t="s">
        <v>374</v>
      </c>
      <c r="P46" s="275" t="s">
        <v>138</v>
      </c>
      <c r="Q46" s="275" t="s">
        <v>100</v>
      </c>
      <c r="R46" s="275" t="s">
        <v>101</v>
      </c>
      <c r="S46" s="275" t="s">
        <v>102</v>
      </c>
      <c r="T46" s="347">
        <f>U46</f>
        <v>1150000</v>
      </c>
      <c r="U46" s="347">
        <f>V46</f>
        <v>1150000</v>
      </c>
      <c r="V46" s="347">
        <v>1150000</v>
      </c>
      <c r="W46" s="347">
        <v>0</v>
      </c>
      <c r="X46" s="347">
        <v>0</v>
      </c>
      <c r="Y46" s="347">
        <v>0</v>
      </c>
      <c r="Z46" s="347">
        <v>0</v>
      </c>
      <c r="AA46" s="347">
        <v>0</v>
      </c>
      <c r="AB46" s="392">
        <v>202942</v>
      </c>
      <c r="AC46" s="347" t="s">
        <v>104</v>
      </c>
      <c r="AD46" s="394">
        <v>0</v>
      </c>
      <c r="AE46" s="347">
        <f t="shared" ref="AE46" si="11">V46</f>
        <v>1150000</v>
      </c>
      <c r="AF46" s="347">
        <v>0</v>
      </c>
      <c r="AG46" s="347">
        <v>0</v>
      </c>
      <c r="AH46" s="390" t="s">
        <v>375</v>
      </c>
      <c r="AI46" s="390" t="s">
        <v>376</v>
      </c>
      <c r="AJ46" s="391"/>
    </row>
    <row r="47" spans="1:36" s="26" customFormat="1" ht="44.45" customHeight="1" thickBot="1" x14ac:dyDescent="0.3">
      <c r="A47" s="31"/>
      <c r="B47" s="371"/>
      <c r="C47" s="373"/>
      <c r="D47" s="373"/>
      <c r="E47" s="373"/>
      <c r="F47" s="276"/>
      <c r="G47" s="352"/>
      <c r="H47" s="276"/>
      <c r="I47" s="276"/>
      <c r="J47" s="67" t="s">
        <v>353</v>
      </c>
      <c r="K47" s="67" t="s">
        <v>354</v>
      </c>
      <c r="L47" s="65" t="s">
        <v>169</v>
      </c>
      <c r="M47" s="66" t="s">
        <v>377</v>
      </c>
      <c r="N47" s="276"/>
      <c r="O47" s="354"/>
      <c r="P47" s="276"/>
      <c r="Q47" s="276"/>
      <c r="R47" s="276"/>
      <c r="S47" s="276"/>
      <c r="T47" s="336"/>
      <c r="U47" s="336"/>
      <c r="V47" s="336"/>
      <c r="W47" s="336"/>
      <c r="X47" s="336"/>
      <c r="Y47" s="336"/>
      <c r="Z47" s="336"/>
      <c r="AA47" s="336"/>
      <c r="AB47" s="393"/>
      <c r="AC47" s="336"/>
      <c r="AD47" s="395"/>
      <c r="AE47" s="336"/>
      <c r="AF47" s="336"/>
      <c r="AG47" s="336"/>
      <c r="AH47" s="332"/>
      <c r="AI47" s="332"/>
      <c r="AJ47" s="378"/>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I46:AI47"/>
    <mergeCell ref="AJ46:AJ47"/>
    <mergeCell ref="Y46:Y47"/>
    <mergeCell ref="Z46:Z47"/>
    <mergeCell ref="AA46:AA47"/>
    <mergeCell ref="AB46:AB47"/>
    <mergeCell ref="AC46:AC47"/>
    <mergeCell ref="AD46:AD47"/>
    <mergeCell ref="AE46:AE47"/>
    <mergeCell ref="AF46:AF47"/>
    <mergeCell ref="AG46:AG47"/>
    <mergeCell ref="AH42:AH45"/>
    <mergeCell ref="AI42:AI45"/>
    <mergeCell ref="AJ42:AJ45"/>
    <mergeCell ref="I44:I45"/>
    <mergeCell ref="B46:B47"/>
    <mergeCell ref="C46:C47"/>
    <mergeCell ref="D46:D47"/>
    <mergeCell ref="E46:E47"/>
    <mergeCell ref="F46:F47"/>
    <mergeCell ref="G46:G47"/>
    <mergeCell ref="H46:H47"/>
    <mergeCell ref="I46:I47"/>
    <mergeCell ref="N46:N47"/>
    <mergeCell ref="O46:O47"/>
    <mergeCell ref="P46:P47"/>
    <mergeCell ref="Q46:Q47"/>
    <mergeCell ref="R46:R47"/>
    <mergeCell ref="S46:S47"/>
    <mergeCell ref="T46:T47"/>
    <mergeCell ref="U46:U47"/>
    <mergeCell ref="V46:V47"/>
    <mergeCell ref="W46:W47"/>
    <mergeCell ref="X46:X47"/>
    <mergeCell ref="AH46:AH47"/>
    <mergeCell ref="X34:X37"/>
    <mergeCell ref="AH34:AH37"/>
    <mergeCell ref="AI34:AI37"/>
    <mergeCell ref="AJ34:AJ37"/>
    <mergeCell ref="W30:W33"/>
    <mergeCell ref="AG38:AG39"/>
    <mergeCell ref="AH38:AH41"/>
    <mergeCell ref="AI38:AI41"/>
    <mergeCell ref="AJ38:AJ41"/>
    <mergeCell ref="AG40:AG41"/>
    <mergeCell ref="Y40:Y41"/>
    <mergeCell ref="Z40:Z41"/>
    <mergeCell ref="AA40:AA41"/>
    <mergeCell ref="AB40:AB41"/>
    <mergeCell ref="AF40:AF41"/>
    <mergeCell ref="W40:W41"/>
    <mergeCell ref="X40:X41"/>
    <mergeCell ref="AC40:AC41"/>
    <mergeCell ref="AD40:AD41"/>
    <mergeCell ref="AE40:AE41"/>
    <mergeCell ref="AH30:AH33"/>
    <mergeCell ref="AI30:AI33"/>
    <mergeCell ref="AC38:AC39"/>
    <mergeCell ref="AD38:AD39"/>
    <mergeCell ref="O34:O37"/>
    <mergeCell ref="P34:P37"/>
    <mergeCell ref="Q34:Q37"/>
    <mergeCell ref="R34:R37"/>
    <mergeCell ref="S34:S37"/>
    <mergeCell ref="T34:T37"/>
    <mergeCell ref="U34:U37"/>
    <mergeCell ref="V34:V37"/>
    <mergeCell ref="W34:W37"/>
    <mergeCell ref="B34:B37"/>
    <mergeCell ref="C34:C37"/>
    <mergeCell ref="D34:D37"/>
    <mergeCell ref="E34:E37"/>
    <mergeCell ref="F34:F37"/>
    <mergeCell ref="G34:G37"/>
    <mergeCell ref="H34:H37"/>
    <mergeCell ref="I34:I37"/>
    <mergeCell ref="N34:N37"/>
    <mergeCell ref="AI26:AI29"/>
    <mergeCell ref="AJ30:AJ33"/>
    <mergeCell ref="AJ26:AJ29"/>
    <mergeCell ref="B30:B33"/>
    <mergeCell ref="C30:C33"/>
    <mergeCell ref="D30:D33"/>
    <mergeCell ref="E30:E33"/>
    <mergeCell ref="F30:F33"/>
    <mergeCell ref="G30:G33"/>
    <mergeCell ref="H30:H33"/>
    <mergeCell ref="I30:I33"/>
    <mergeCell ref="N30:N33"/>
    <mergeCell ref="O30:O33"/>
    <mergeCell ref="P30:P33"/>
    <mergeCell ref="Q30:Q33"/>
    <mergeCell ref="R30:R33"/>
    <mergeCell ref="S30:S33"/>
    <mergeCell ref="T30:T33"/>
    <mergeCell ref="U30:U33"/>
    <mergeCell ref="V30:V33"/>
    <mergeCell ref="X30:X33"/>
    <mergeCell ref="Y30:Y33"/>
    <mergeCell ref="Z30:Z33"/>
    <mergeCell ref="AA30:AA33"/>
    <mergeCell ref="AF30:AF33"/>
    <mergeCell ref="AG30:AG33"/>
    <mergeCell ref="X22:X25"/>
    <mergeCell ref="Y22:Y25"/>
    <mergeCell ref="Z22:Z25"/>
    <mergeCell ref="AA22:AA25"/>
    <mergeCell ref="AB22:AB25"/>
    <mergeCell ref="W26:W29"/>
    <mergeCell ref="X26:X29"/>
    <mergeCell ref="Y26:Y29"/>
    <mergeCell ref="Z26:Z29"/>
    <mergeCell ref="AA26:AA29"/>
    <mergeCell ref="AI22:AI25"/>
    <mergeCell ref="AJ22:AJ25"/>
    <mergeCell ref="B26:B29"/>
    <mergeCell ref="C26:C29"/>
    <mergeCell ref="D26:D29"/>
    <mergeCell ref="E26:E29"/>
    <mergeCell ref="F26:F29"/>
    <mergeCell ref="G26:G29"/>
    <mergeCell ref="H26:H29"/>
    <mergeCell ref="I26:I29"/>
    <mergeCell ref="N26:N29"/>
    <mergeCell ref="O26:O29"/>
    <mergeCell ref="P26:P29"/>
    <mergeCell ref="Q26:Q29"/>
    <mergeCell ref="R26:R29"/>
    <mergeCell ref="S26:S29"/>
    <mergeCell ref="T26:T29"/>
    <mergeCell ref="U26:U29"/>
    <mergeCell ref="V26:V29"/>
    <mergeCell ref="O22:O25"/>
    <mergeCell ref="P22:P25"/>
    <mergeCell ref="Q22:Q25"/>
    <mergeCell ref="R22:R25"/>
    <mergeCell ref="S22:S25"/>
    <mergeCell ref="T22:T25"/>
    <mergeCell ref="U22:U25"/>
    <mergeCell ref="V22:V25"/>
    <mergeCell ref="W22:W25"/>
    <mergeCell ref="B22:B25"/>
    <mergeCell ref="C22:C25"/>
    <mergeCell ref="D22:D25"/>
    <mergeCell ref="E22:E25"/>
    <mergeCell ref="F22:F25"/>
    <mergeCell ref="G22:G25"/>
    <mergeCell ref="H22:H25"/>
    <mergeCell ref="I22:I25"/>
    <mergeCell ref="N22:N25"/>
    <mergeCell ref="AD14:AD17"/>
    <mergeCell ref="AE14:AE17"/>
    <mergeCell ref="AF14:AF17"/>
    <mergeCell ref="AG14:AG17"/>
    <mergeCell ref="X18:X21"/>
    <mergeCell ref="Y18:Y21"/>
    <mergeCell ref="Z18:Z21"/>
    <mergeCell ref="AA18:AA21"/>
    <mergeCell ref="AB18:AB21"/>
    <mergeCell ref="AC18:AC21"/>
    <mergeCell ref="AD18:AD21"/>
    <mergeCell ref="AE18:AE21"/>
    <mergeCell ref="AF18:AF21"/>
    <mergeCell ref="AG18:AG21"/>
    <mergeCell ref="AC14:AC17"/>
    <mergeCell ref="O14:O17"/>
    <mergeCell ref="P14:P17"/>
    <mergeCell ref="Q14:Q17"/>
    <mergeCell ref="R14:R17"/>
    <mergeCell ref="S14:S17"/>
    <mergeCell ref="U14:U17"/>
    <mergeCell ref="V14:V17"/>
    <mergeCell ref="W14:W17"/>
    <mergeCell ref="X14:X17"/>
    <mergeCell ref="O6:O9"/>
    <mergeCell ref="P6:P9"/>
    <mergeCell ref="Q6:Q9"/>
    <mergeCell ref="R6:R9"/>
    <mergeCell ref="S6:S9"/>
    <mergeCell ref="T6:T21"/>
    <mergeCell ref="U6:U9"/>
    <mergeCell ref="V6:V9"/>
    <mergeCell ref="W6:W9"/>
    <mergeCell ref="O18:O21"/>
    <mergeCell ref="P18:P21"/>
    <mergeCell ref="Q18:Q21"/>
    <mergeCell ref="R18:R21"/>
    <mergeCell ref="S18:S21"/>
    <mergeCell ref="U18:U21"/>
    <mergeCell ref="V18:V21"/>
    <mergeCell ref="W18:W21"/>
    <mergeCell ref="O10:O13"/>
    <mergeCell ref="P10:P13"/>
    <mergeCell ref="Q10:Q13"/>
    <mergeCell ref="R10:R13"/>
    <mergeCell ref="S10:S13"/>
    <mergeCell ref="U10:U13"/>
    <mergeCell ref="V10:V13"/>
    <mergeCell ref="B6:B21"/>
    <mergeCell ref="C6:C21"/>
    <mergeCell ref="D6:D21"/>
    <mergeCell ref="E6:E21"/>
    <mergeCell ref="F6:F9"/>
    <mergeCell ref="G6:G21"/>
    <mergeCell ref="H6:H9"/>
    <mergeCell ref="I6:I9"/>
    <mergeCell ref="N6:N9"/>
    <mergeCell ref="F18:F21"/>
    <mergeCell ref="H18:H21"/>
    <mergeCell ref="I18:I21"/>
    <mergeCell ref="N18:N21"/>
    <mergeCell ref="F10:F13"/>
    <mergeCell ref="H10:H13"/>
    <mergeCell ref="I10:I13"/>
    <mergeCell ref="N10:N13"/>
    <mergeCell ref="F14:F17"/>
    <mergeCell ref="H14:H17"/>
    <mergeCell ref="I14:I17"/>
    <mergeCell ref="N14:N17"/>
    <mergeCell ref="U44:U45"/>
    <mergeCell ref="AA44:AA45"/>
    <mergeCell ref="AB44:AB45"/>
    <mergeCell ref="AC44:AC45"/>
    <mergeCell ref="AD44:AD45"/>
    <mergeCell ref="AE44:AE45"/>
    <mergeCell ref="AF44:AF45"/>
    <mergeCell ref="AG44:AG45"/>
    <mergeCell ref="AE42:AE43"/>
    <mergeCell ref="AF42:AF43"/>
    <mergeCell ref="AG42:AG43"/>
    <mergeCell ref="V44:V45"/>
    <mergeCell ref="W44:W45"/>
    <mergeCell ref="X44:X45"/>
    <mergeCell ref="Y44:Y45"/>
    <mergeCell ref="Z44:Z45"/>
    <mergeCell ref="X42:X43"/>
    <mergeCell ref="Y42:Y43"/>
    <mergeCell ref="Z42:Z43"/>
    <mergeCell ref="AA42:AA43"/>
    <mergeCell ref="AB42:AB43"/>
    <mergeCell ref="AC42:AC43"/>
    <mergeCell ref="AD42:AD43"/>
    <mergeCell ref="H42:H43"/>
    <mergeCell ref="N42:N43"/>
    <mergeCell ref="O42:O43"/>
    <mergeCell ref="P42:P43"/>
    <mergeCell ref="Q42:Q43"/>
    <mergeCell ref="R42:R43"/>
    <mergeCell ref="U42:U43"/>
    <mergeCell ref="V42:V43"/>
    <mergeCell ref="W42:W43"/>
    <mergeCell ref="V40:V41"/>
    <mergeCell ref="T38:T41"/>
    <mergeCell ref="S42:S43"/>
    <mergeCell ref="T42:T45"/>
    <mergeCell ref="H40:H41"/>
    <mergeCell ref="B42:B45"/>
    <mergeCell ref="C42:C45"/>
    <mergeCell ref="D42:D45"/>
    <mergeCell ref="E42:E45"/>
    <mergeCell ref="F42:F43"/>
    <mergeCell ref="G42:G45"/>
    <mergeCell ref="I42:I43"/>
    <mergeCell ref="F44:F45"/>
    <mergeCell ref="H44:H45"/>
    <mergeCell ref="N44:N45"/>
    <mergeCell ref="O44:O45"/>
    <mergeCell ref="P44:P45"/>
    <mergeCell ref="Q44:Q45"/>
    <mergeCell ref="R44:R45"/>
    <mergeCell ref="S44:S45"/>
    <mergeCell ref="B38:B41"/>
    <mergeCell ref="C38:C41"/>
    <mergeCell ref="D38:D41"/>
    <mergeCell ref="E38:E41"/>
    <mergeCell ref="F38:F39"/>
    <mergeCell ref="G38:G41"/>
    <mergeCell ref="H38:H39"/>
    <mergeCell ref="N38:N39"/>
    <mergeCell ref="O38:O39"/>
    <mergeCell ref="P38:P39"/>
    <mergeCell ref="Q38:Q39"/>
    <mergeCell ref="R38:R39"/>
    <mergeCell ref="U38:U39"/>
    <mergeCell ref="F40:F41"/>
    <mergeCell ref="I40:I41"/>
    <mergeCell ref="S40:S41"/>
    <mergeCell ref="N40:N41"/>
    <mergeCell ref="O40:O41"/>
    <mergeCell ref="P40:P41"/>
    <mergeCell ref="Q40:Q41"/>
    <mergeCell ref="R40:R41"/>
    <mergeCell ref="U40:U41"/>
    <mergeCell ref="V38:V39"/>
    <mergeCell ref="W38:W39"/>
    <mergeCell ref="I38:I39"/>
    <mergeCell ref="S38:S39"/>
    <mergeCell ref="X38:X39"/>
    <mergeCell ref="Y38:Y39"/>
    <mergeCell ref="Z38:Z39"/>
    <mergeCell ref="AA38:AA39"/>
    <mergeCell ref="AB38:AB39"/>
    <mergeCell ref="AE38:AE39"/>
    <mergeCell ref="AF38:AF39"/>
    <mergeCell ref="Y34:Y37"/>
    <mergeCell ref="Z34:Z37"/>
    <mergeCell ref="AA34:AA37"/>
    <mergeCell ref="AB34:AB37"/>
    <mergeCell ref="AC34:AC37"/>
    <mergeCell ref="AD34:AD37"/>
    <mergeCell ref="AE34:AE37"/>
    <mergeCell ref="AF34:AF37"/>
    <mergeCell ref="AG34:AG37"/>
    <mergeCell ref="AJ3:AJ4"/>
    <mergeCell ref="AB30:AB33"/>
    <mergeCell ref="AC30:AC33"/>
    <mergeCell ref="AD30:AD33"/>
    <mergeCell ref="AE30:AE33"/>
    <mergeCell ref="AC22:AC25"/>
    <mergeCell ref="AD22:AD25"/>
    <mergeCell ref="AE22:AE25"/>
    <mergeCell ref="AF22:AF25"/>
    <mergeCell ref="AG22:AG25"/>
    <mergeCell ref="AB6:AB9"/>
    <mergeCell ref="AC6:AC9"/>
    <mergeCell ref="AD6:AD9"/>
    <mergeCell ref="AE6:AE9"/>
    <mergeCell ref="AF6:AF9"/>
    <mergeCell ref="AG6:AG9"/>
    <mergeCell ref="AH6:AH21"/>
    <mergeCell ref="AI6:AI21"/>
    <mergeCell ref="AJ6:AJ21"/>
    <mergeCell ref="AB10:AB13"/>
    <mergeCell ref="AC10:AC13"/>
    <mergeCell ref="AD10:AD13"/>
    <mergeCell ref="AE10:AE13"/>
    <mergeCell ref="AF10:AF13"/>
    <mergeCell ref="S3:S4"/>
    <mergeCell ref="AH22:AH25"/>
    <mergeCell ref="AB26:AB29"/>
    <mergeCell ref="AC26:AC29"/>
    <mergeCell ref="AD26:AD29"/>
    <mergeCell ref="AE26:AE29"/>
    <mergeCell ref="AF26:AF29"/>
    <mergeCell ref="AG26:AG29"/>
    <mergeCell ref="AH26:AH29"/>
    <mergeCell ref="X6:X9"/>
    <mergeCell ref="Y6:Y9"/>
    <mergeCell ref="Z6:Z9"/>
    <mergeCell ref="AA6:AA9"/>
    <mergeCell ref="W10:W13"/>
    <mergeCell ref="X10:X13"/>
    <mergeCell ref="Y10:Y13"/>
    <mergeCell ref="Z10:Z13"/>
    <mergeCell ref="AA10:AA13"/>
    <mergeCell ref="AG10:AG13"/>
    <mergeCell ref="Y14:Y17"/>
    <mergeCell ref="Z14:Z17"/>
    <mergeCell ref="AA14:AA17"/>
    <mergeCell ref="AB14:AB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Q3:Q4"/>
    <mergeCell ref="R3:R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52" t="s">
        <v>0</v>
      </c>
      <c r="C3" s="152" t="s">
        <v>1</v>
      </c>
      <c r="D3" s="152" t="s">
        <v>28</v>
      </c>
      <c r="E3" s="152" t="s">
        <v>29</v>
      </c>
      <c r="F3" s="152" t="s">
        <v>30</v>
      </c>
      <c r="G3" s="152" t="s">
        <v>3</v>
      </c>
      <c r="H3" s="152" t="s">
        <v>4</v>
      </c>
      <c r="I3" s="152" t="s">
        <v>5</v>
      </c>
      <c r="J3" s="153" t="s">
        <v>6</v>
      </c>
      <c r="K3" s="153"/>
      <c r="L3" s="153"/>
      <c r="M3" s="153"/>
      <c r="N3" s="143" t="s">
        <v>47</v>
      </c>
      <c r="O3" s="152" t="s">
        <v>31</v>
      </c>
      <c r="P3" s="160" t="s">
        <v>42</v>
      </c>
      <c r="Q3" s="160" t="s">
        <v>32</v>
      </c>
      <c r="R3" s="160" t="s">
        <v>37</v>
      </c>
      <c r="S3" s="160" t="s">
        <v>33</v>
      </c>
      <c r="T3" s="152" t="s">
        <v>55</v>
      </c>
      <c r="U3" s="152" t="s">
        <v>57</v>
      </c>
      <c r="V3" s="153" t="s">
        <v>59</v>
      </c>
      <c r="W3" s="153"/>
      <c r="X3" s="153"/>
      <c r="Y3" s="153"/>
      <c r="Z3" s="153"/>
      <c r="AA3" s="153"/>
      <c r="AB3" s="152" t="s">
        <v>69</v>
      </c>
      <c r="AC3" s="155" t="s">
        <v>75</v>
      </c>
      <c r="AD3" s="157" t="s">
        <v>77</v>
      </c>
      <c r="AE3" s="158"/>
      <c r="AF3" s="159"/>
      <c r="AG3" s="143" t="s">
        <v>27</v>
      </c>
      <c r="AH3" s="143" t="s">
        <v>36</v>
      </c>
      <c r="AI3" s="152" t="s">
        <v>34</v>
      </c>
      <c r="AJ3" s="143" t="s">
        <v>35</v>
      </c>
    </row>
    <row r="4" spans="1:36" ht="140.25" x14ac:dyDescent="0.25">
      <c r="A4" s="1"/>
      <c r="B4" s="152"/>
      <c r="C4" s="152"/>
      <c r="D4" s="152"/>
      <c r="E4" s="152"/>
      <c r="F4" s="152"/>
      <c r="G4" s="152"/>
      <c r="H4" s="152"/>
      <c r="I4" s="152"/>
      <c r="J4" s="3" t="s">
        <v>7</v>
      </c>
      <c r="K4" s="3" t="s">
        <v>8</v>
      </c>
      <c r="L4" s="3" t="s">
        <v>9</v>
      </c>
      <c r="M4" s="11" t="s">
        <v>10</v>
      </c>
      <c r="N4" s="144"/>
      <c r="O4" s="152"/>
      <c r="P4" s="160"/>
      <c r="Q4" s="160"/>
      <c r="R4" s="160"/>
      <c r="S4" s="160"/>
      <c r="T4" s="152"/>
      <c r="U4" s="152"/>
      <c r="V4" s="3" t="s">
        <v>61</v>
      </c>
      <c r="W4" s="3" t="s">
        <v>62</v>
      </c>
      <c r="X4" s="3" t="s">
        <v>15</v>
      </c>
      <c r="Y4" s="3" t="s">
        <v>63</v>
      </c>
      <c r="Z4" s="3" t="s">
        <v>60</v>
      </c>
      <c r="AA4" s="3" t="s">
        <v>25</v>
      </c>
      <c r="AB4" s="152"/>
      <c r="AC4" s="156"/>
      <c r="AD4" s="3" t="s">
        <v>16</v>
      </c>
      <c r="AE4" s="3" t="s">
        <v>17</v>
      </c>
      <c r="AF4" s="3" t="s">
        <v>26</v>
      </c>
      <c r="AG4" s="144"/>
      <c r="AH4" s="144"/>
      <c r="AI4" s="152"/>
      <c r="AJ4" s="14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54" t="s">
        <v>24</v>
      </c>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ŠMSM</vt:lpstr>
      <vt:lpstr>SM</vt:lpstr>
      <vt:lpstr>AM</vt:lpstr>
      <vt:lpstr>VRM</vt:lpstr>
      <vt:lpstr>SADM </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2024-12-02T13:32:54Z</dcterms:modified>
</cp:coreProperties>
</file>