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161BBD0F-6062-4B8B-ADA0-A38E5296D14D}" xr6:coauthVersionLast="47" xr6:coauthVersionMax="47" xr10:uidLastSave="{00000000-0000-0000-0000-000000000000}"/>
  <bookViews>
    <workbookView xWindow="-28920" yWindow="-120" windowWidth="29040" windowHeight="15720" xr2:uid="{00000000-000D-0000-FFFF-FFFF00000000}"/>
  </bookViews>
  <sheets>
    <sheet name="ŠMSM" sheetId="40" r:id="rId1"/>
    <sheet name="SM" sheetId="31" r:id="rId2"/>
    <sheet name="AM" sheetId="34" r:id="rId3"/>
    <sheet name="VRM" sheetId="39" r:id="rId4"/>
    <sheet name="SADM" sheetId="33" r:id="rId5"/>
    <sheet name="SAM" sheetId="38" r:id="rId6"/>
    <sheet name="JUNGTINIAI" sheetId="7" r:id="rId7"/>
  </sheets>
  <externalReferences>
    <externalReference r:id="rId8"/>
  </externalReferences>
  <definedNames>
    <definedName name="_xlnm._FilterDatabase" localSheetId="4" hidden="1">SADM!$A$5:$AK$75</definedName>
    <definedName name="_xlnm._FilterDatabase" localSheetId="5" hidden="1">SAM!$A$5:$AJ$6</definedName>
    <definedName name="_xlnm._FilterDatabase" localSheetId="3" hidden="1">VRM!$A$4:$AK$121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6" i="40" l="1"/>
  <c r="AD86" i="40" s="1"/>
  <c r="U83" i="40"/>
  <c r="AD83" i="40" s="1"/>
  <c r="T83" i="40"/>
  <c r="U79" i="40"/>
  <c r="T79" i="40" s="1"/>
  <c r="U76" i="40"/>
  <c r="AD76" i="40" s="1"/>
  <c r="U70" i="40"/>
  <c r="AD70" i="40" s="1"/>
  <c r="U68" i="40"/>
  <c r="T68" i="40" s="1"/>
  <c r="U64" i="40"/>
  <c r="AD64" i="40" s="1"/>
  <c r="U57" i="40"/>
  <c r="AD57" i="40" s="1"/>
  <c r="T57" i="40"/>
  <c r="AD54" i="40"/>
  <c r="U54" i="40"/>
  <c r="T54" i="40" s="1"/>
  <c r="AD51" i="40"/>
  <c r="U51" i="40"/>
  <c r="T51" i="40"/>
  <c r="U47" i="40"/>
  <c r="AD47" i="40" s="1"/>
  <c r="AD44" i="40"/>
  <c r="U44" i="40"/>
  <c r="T44" i="40" s="1"/>
  <c r="U40" i="40"/>
  <c r="AD40" i="40" s="1"/>
  <c r="U37" i="40"/>
  <c r="AD37" i="40" s="1"/>
  <c r="T37" i="40"/>
  <c r="AD30" i="40"/>
  <c r="U30" i="40"/>
  <c r="T30" i="40" s="1"/>
  <c r="U26" i="40"/>
  <c r="AD26" i="40" s="1"/>
  <c r="U21" i="40"/>
  <c r="AD21" i="40" s="1"/>
  <c r="T21" i="40"/>
  <c r="AD14" i="40"/>
  <c r="U14" i="40"/>
  <c r="U11" i="40"/>
  <c r="AD11" i="40" s="1"/>
  <c r="AD8" i="40"/>
  <c r="U8" i="40"/>
  <c r="T8" i="40"/>
  <c r="AD5" i="40"/>
  <c r="U5" i="40"/>
  <c r="T5" i="40" s="1"/>
  <c r="AD68" i="40" l="1"/>
  <c r="AD79" i="40"/>
  <c r="T11" i="40"/>
  <c r="T64" i="40"/>
  <c r="T76" i="40"/>
  <c r="T86" i="40"/>
  <c r="V169" i="39"/>
  <c r="T169" i="39" s="1"/>
  <c r="U157" i="39"/>
  <c r="AD157" i="39" s="1"/>
  <c r="U154" i="39"/>
  <c r="AD154" i="39" s="1"/>
  <c r="T154" i="39"/>
  <c r="U151" i="39"/>
  <c r="AD151" i="39" s="1"/>
  <c r="AD148" i="39"/>
  <c r="U148" i="39"/>
  <c r="T148" i="39" s="1"/>
  <c r="U145" i="39"/>
  <c r="AD145" i="39" s="1"/>
  <c r="T145" i="39"/>
  <c r="AD142" i="39"/>
  <c r="U142" i="39"/>
  <c r="T142" i="39"/>
  <c r="AD139" i="39"/>
  <c r="U139" i="39"/>
  <c r="T139" i="39" s="1"/>
  <c r="U134" i="39"/>
  <c r="AD134" i="39" s="1"/>
  <c r="T134" i="39"/>
  <c r="U131" i="39"/>
  <c r="T131" i="39" s="1"/>
  <c r="U128" i="39"/>
  <c r="AD128" i="39" s="1"/>
  <c r="T128" i="39"/>
  <c r="U125" i="39"/>
  <c r="AD125" i="39" s="1"/>
  <c r="AD122" i="39"/>
  <c r="U122" i="39"/>
  <c r="T122" i="39" s="1"/>
  <c r="U120" i="39"/>
  <c r="AD120" i="39" s="1"/>
  <c r="U118" i="39"/>
  <c r="AD118" i="39" s="1"/>
  <c r="AD116" i="39"/>
  <c r="U116" i="39"/>
  <c r="T116" i="39" s="1"/>
  <c r="U114" i="39"/>
  <c r="AD114" i="39" s="1"/>
  <c r="T114" i="39"/>
  <c r="AD111" i="39"/>
  <c r="U111" i="39"/>
  <c r="T111" i="39"/>
  <c r="AD108" i="39"/>
  <c r="U108" i="39"/>
  <c r="T108" i="39" s="1"/>
  <c r="U105" i="39"/>
  <c r="AD105" i="39" s="1"/>
  <c r="T105" i="39"/>
  <c r="U102" i="39"/>
  <c r="T102" i="39" s="1"/>
  <c r="U99" i="39"/>
  <c r="AD99" i="39" s="1"/>
  <c r="T99" i="39"/>
  <c r="U96" i="39"/>
  <c r="AD96" i="39" s="1"/>
  <c r="U93" i="39"/>
  <c r="AD93" i="39" s="1"/>
  <c r="U90" i="39"/>
  <c r="AD90" i="39" s="1"/>
  <c r="U87" i="39"/>
  <c r="AD87" i="39" s="1"/>
  <c r="U84" i="39"/>
  <c r="AD84" i="39" s="1"/>
  <c r="U81" i="39"/>
  <c r="AD81" i="39" s="1"/>
  <c r="U78" i="39"/>
  <c r="AD78" i="39" s="1"/>
  <c r="U72" i="39"/>
  <c r="AD72" i="39" s="1"/>
  <c r="T72" i="39"/>
  <c r="U69" i="39"/>
  <c r="T69" i="39" s="1"/>
  <c r="U66" i="39"/>
  <c r="AD66" i="39" s="1"/>
  <c r="T66" i="39"/>
  <c r="V65" i="39"/>
  <c r="V167" i="39" s="1"/>
  <c r="AD63" i="39"/>
  <c r="U63" i="39"/>
  <c r="T63" i="39"/>
  <c r="U60" i="39"/>
  <c r="AD60" i="39" s="1"/>
  <c r="U57" i="39"/>
  <c r="AD57" i="39" s="1"/>
  <c r="U54" i="39"/>
  <c r="AD54" i="39" s="1"/>
  <c r="U51" i="39"/>
  <c r="AD51" i="39" s="1"/>
  <c r="U48" i="39"/>
  <c r="AD48" i="39" s="1"/>
  <c r="U45" i="39"/>
  <c r="AD45" i="39" s="1"/>
  <c r="AD42" i="39"/>
  <c r="U42" i="39"/>
  <c r="AD37" i="39"/>
  <c r="U37" i="39"/>
  <c r="T37" i="39" s="1"/>
  <c r="U34" i="39"/>
  <c r="AD34" i="39" s="1"/>
  <c r="U31" i="39"/>
  <c r="AD31" i="39" s="1"/>
  <c r="U28" i="39"/>
  <c r="T28" i="39" s="1"/>
  <c r="U23" i="39"/>
  <c r="AD23" i="39" s="1"/>
  <c r="U20" i="39"/>
  <c r="AD20" i="39" s="1"/>
  <c r="AD17" i="39"/>
  <c r="U17" i="39"/>
  <c r="U14" i="39"/>
  <c r="AD14" i="39" s="1"/>
  <c r="U11" i="39"/>
  <c r="AD11" i="39" s="1"/>
  <c r="U6" i="39"/>
  <c r="AD6" i="39" s="1"/>
  <c r="V172" i="39" l="1"/>
  <c r="T167" i="39"/>
  <c r="T45" i="39"/>
  <c r="T17" i="39"/>
  <c r="T6" i="39"/>
  <c r="AD28" i="39"/>
  <c r="AD69" i="39"/>
  <c r="AD102" i="39"/>
  <c r="T118" i="39"/>
  <c r="T125" i="39"/>
  <c r="AD131" i="39"/>
  <c r="T151" i="39"/>
  <c r="U167" i="39"/>
  <c r="T78" i="39"/>
  <c r="U169" i="39"/>
  <c r="U61" i="38" l="1"/>
  <c r="T61" i="38"/>
  <c r="U57" i="38"/>
  <c r="T57" i="38"/>
  <c r="AD55" i="38"/>
  <c r="U55" i="38"/>
  <c r="T55" i="38"/>
  <c r="AD53" i="38"/>
  <c r="U53" i="38"/>
  <c r="T53" i="38"/>
  <c r="AD51" i="38"/>
  <c r="U51" i="38"/>
  <c r="T51" i="38"/>
  <c r="U49" i="38"/>
  <c r="AD49" i="38" s="1"/>
  <c r="AD47" i="38"/>
  <c r="U47" i="38"/>
  <c r="T47" i="38"/>
  <c r="U45" i="38"/>
  <c r="AD45" i="38" s="1"/>
  <c r="AD43" i="38"/>
  <c r="U43" i="38"/>
  <c r="T43" i="38"/>
  <c r="U41" i="38"/>
  <c r="AD41" i="38" s="1"/>
  <c r="AD39" i="38"/>
  <c r="U39" i="38"/>
  <c r="T39" i="38"/>
  <c r="U35" i="38"/>
  <c r="T35" i="38" s="1"/>
  <c r="AD31" i="38"/>
  <c r="U31" i="38"/>
  <c r="T31" i="38"/>
  <c r="U27" i="38"/>
  <c r="AD27" i="38" s="1"/>
  <c r="U23" i="38"/>
  <c r="T23" i="38" s="1"/>
  <c r="AD19" i="38"/>
  <c r="U19" i="38"/>
  <c r="AD15" i="38"/>
  <c r="U15" i="38"/>
  <c r="T15" i="38"/>
  <c r="AD11" i="38"/>
  <c r="AD7" i="38"/>
  <c r="T7" i="38"/>
  <c r="AD23" i="38" l="1"/>
  <c r="AD35" i="38"/>
  <c r="T49" i="38"/>
  <c r="T45" i="38"/>
  <c r="T41" i="38"/>
  <c r="T46" i="34" l="1"/>
  <c r="T29" i="34"/>
  <c r="T19" i="34"/>
  <c r="AD74" i="33"/>
  <c r="U74" i="33"/>
  <c r="T74" i="33" s="1"/>
  <c r="U72" i="33"/>
  <c r="AD72" i="33" s="1"/>
  <c r="T72" i="33"/>
  <c r="U70" i="33"/>
  <c r="AD70" i="33" s="1"/>
  <c r="T70" i="33"/>
  <c r="AD68" i="33"/>
  <c r="U68" i="33"/>
  <c r="T68" i="33" s="1"/>
  <c r="U66" i="33"/>
  <c r="AD66" i="33" s="1"/>
  <c r="U64" i="33"/>
  <c r="T64" i="33" s="1"/>
  <c r="AD62" i="33"/>
  <c r="U62" i="33"/>
  <c r="U58" i="33"/>
  <c r="AD58" i="33" s="1"/>
  <c r="U56" i="33"/>
  <c r="T56" i="33" s="1"/>
  <c r="AD54" i="33"/>
  <c r="U54" i="33"/>
  <c r="U52" i="33"/>
  <c r="AD52" i="33" s="1"/>
  <c r="U50" i="33"/>
  <c r="AD50" i="33" s="1"/>
  <c r="AD48" i="33"/>
  <c r="U48" i="33"/>
  <c r="T48" i="33" s="1"/>
  <c r="U46" i="33"/>
  <c r="AD46" i="33" s="1"/>
  <c r="U44" i="33"/>
  <c r="AD44" i="33" s="1"/>
  <c r="T44" i="33"/>
  <c r="AD42" i="33"/>
  <c r="U42" i="33"/>
  <c r="T42" i="33"/>
  <c r="U40" i="33"/>
  <c r="AD40" i="33" s="1"/>
  <c r="U38" i="33"/>
  <c r="AD38" i="33" s="1"/>
  <c r="T38" i="33"/>
  <c r="AD36" i="33"/>
  <c r="U36" i="33"/>
  <c r="T36" i="33"/>
  <c r="U34" i="33"/>
  <c r="AD34" i="33" s="1"/>
  <c r="U32" i="33"/>
  <c r="T32" i="33" s="1"/>
  <c r="U30" i="33"/>
  <c r="AD30" i="33" s="1"/>
  <c r="U28" i="33"/>
  <c r="AD28" i="33" s="1"/>
  <c r="U26" i="33"/>
  <c r="T26" i="33" s="1"/>
  <c r="U24" i="33"/>
  <c r="AD24" i="33" s="1"/>
  <c r="U22" i="33"/>
  <c r="AD22" i="33" s="1"/>
  <c r="U20" i="33"/>
  <c r="T20" i="33" s="1"/>
  <c r="U18" i="33"/>
  <c r="AD18" i="33" s="1"/>
  <c r="T18" i="33"/>
  <c r="AD16" i="33"/>
  <c r="U16" i="33"/>
  <c r="T16" i="33"/>
  <c r="AD14" i="33"/>
  <c r="U14" i="33"/>
  <c r="T14" i="33" s="1"/>
  <c r="U12" i="33"/>
  <c r="AD12" i="33" s="1"/>
  <c r="T12" i="33"/>
  <c r="U10" i="33"/>
  <c r="AD10" i="33" s="1"/>
  <c r="AD8" i="33"/>
  <c r="U8" i="33"/>
  <c r="T8" i="33" s="1"/>
  <c r="T6" i="33"/>
  <c r="U6" i="33" s="1"/>
  <c r="AD6" i="33" s="1"/>
  <c r="AD20" i="33" l="1"/>
  <c r="AD26" i="33"/>
  <c r="AD32" i="33"/>
  <c r="AD56" i="33"/>
  <c r="AD64" i="33"/>
  <c r="T22" i="33"/>
  <c r="T28" i="33"/>
  <c r="T34" i="33"/>
  <c r="T52" i="33"/>
  <c r="T58" i="33"/>
  <c r="T66"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tc={40726872-436B-4450-A968-6F10EC7030AF}</author>
    <author>tc={7C9C780C-200A-4E2D-BA10-99781849AC8F}</author>
  </authors>
  <commentList>
    <comment ref="F60" authorId="0" shapeId="0" xr:uid="{40726872-436B-4450-A968-6F10EC7030AF}">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7C9C780C-200A-4E2D-BA10-99781849AC8F}">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sharedStrings.xml><?xml version="1.0" encoding="utf-8"?>
<sst xmlns="http://schemas.openxmlformats.org/spreadsheetml/2006/main" count="4551" uniqueCount="838">
  <si>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</si>
  <si>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</si>
  <si>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</si>
  <si>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</si>
  <si>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</si>
  <si>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</si>
  <si>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</si>
  <si>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</si>
  <si>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</si>
  <si>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</si>
  <si>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</si>
  <si>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</si>
  <si>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</si>
  <si>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</si>
  <si>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</si>
  <si>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</si>
  <si>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</si>
  <si>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</si>
  <si>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</si>
  <si>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</si>
  <si>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</si>
  <si>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</si>
  <si>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</si>
  <si>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</si>
  <si>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</si>
  <si>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</si>
  <si>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</si>
  <si>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</si>
  <si>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</si>
  <si>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</si>
  <si>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</si>
  <si>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</si>
  <si>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</si>
  <si>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</si>
  <si>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</si>
  <si>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</si>
  <si>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</si>
  <si>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</si>
  <si>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</si>
  <si>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</si>
  <si>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</si>
  <si>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</si>
  <si>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</si>
  <si>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</si>
  <si>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</si>
  <si>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</si>
  <si>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</si>
  <si>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</si>
  <si>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</si>
  <si>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</si>
  <si>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</si>
  <si>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</si>
  <si>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</si>
  <si>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</si>
  <si>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</si>
  <si>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</si>
  <si>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</si>
  <si>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</si>
  <si>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</si>
  <si>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</si>
  <si>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</si>
  <si>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</si>
  <si>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</si>
  <si>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</si>
  <si>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</si>
  <si>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</si>
  <si>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</si>
  <si>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</si>
  <si>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</si>
  <si>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</si>
  <si>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</si>
  <si>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</si>
  <si>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</si>
  <si>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</si>
  <si>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</si>
  <si>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</si>
  <si>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</si>
  <si>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</si>
  <si>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</si>
  <si>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</si>
  <si>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</si>
  <si>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</si>
  <si>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</si>
  <si>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</si>
  <si>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</si>
  <si>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</si>
  <si>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</si>
  <si>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</si>
  <si>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</si>
  <si>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</si>
  <si>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</si>
  <si>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</si>
  <si>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</si>
  <si>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</si>
  <si>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</si>
  <si>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</si>
  <si>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</si>
  <si>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</si>
  <si>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</si>
  <si>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</si>
  <si>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</si>
  <si>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</si>
  <si>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</si>
  <si>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</si>
  <si>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</si>
  <si>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</si>
  <si>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</si>
  <si>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</si>
  <si>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</si>
  <si>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</si>
  <si>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</si>
  <si>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</si>
  <si>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</si>
  <si>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</si>
  <si>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</si>
  <si>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</si>
  <si>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</si>
  <si>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</si>
  <si>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</si>
  <si>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</si>
  <si>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</si>
  <si>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</si>
  <si>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</si>
  <si>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</si>
  <si>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</si>
  <si>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</si>
  <si>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</si>
  <si>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</si>
  <si>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</si>
  <si>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</si>
  <si>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</si>
  <si>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</si>
  <si>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</si>
  <si>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</si>
  <si>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</si>
  <si>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</si>
  <si>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</si>
  <si>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</si>
  <si>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</si>
  <si>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</si>
  <si>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</si>
  <si>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</si>
  <si>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</si>
  <si>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</si>
  <si>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</si>
  <si>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</si>
  <si>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</si>
  <si>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</si>
  <si>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</si>
  <si>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</si>
  <si>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</si>
  <si>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</si>
  <si>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</si>
  <si>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</si>
  <si>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</si>
  <si>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</si>
  <si>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</si>
  <si>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</si>
  <si>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</si>
  <si>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</si>
  <si>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</si>
  <si>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</si>
  <si>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</si>
  <si>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</si>
  <si>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</si>
  <si>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</si>
  <si>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</si>
  <si>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</si>
  <si>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</si>
  <si>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</si>
  <si>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</si>
  <si>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</si>
  <si>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</si>
  <si>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</si>
  <si>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</si>
  <si>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</si>
  <si>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</si>
  <si>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</si>
  <si>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</si>
  <si>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</si>
  <si>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</si>
  <si>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</si>
  <si>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</si>
  <si>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</si>
  <si>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</si>
  <si>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</si>
  <si>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</si>
  <si>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</si>
  <si>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</si>
  <si>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</si>
  <si>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</si>
  <si>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</si>
  <si>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</si>
  <si>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</si>
  <si>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</si>
  <si>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</si>
  <si>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</si>
  <si>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</si>
  <si>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</si>
  <si>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</si>
  <si>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</si>
  <si>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</si>
  <si>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</si>
  <si>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</si>
  <si>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</si>
  <si>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</si>
  <si>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</si>
  <si>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</si>
  <si>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</si>
  <si>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</si>
  <si>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</si>
  <si>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</si>
  <si>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</si>
  <si>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</si>
  <si>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</si>
  <si>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</si>
  <si>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</si>
  <si>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</si>
  <si>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</si>
  <si>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</si>
  <si>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</si>
  <si>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</si>
  <si>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</si>
  <si>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</si>
  <si>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</si>
  <si>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</si>
  <si>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</si>
  <si>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</si>
  <si>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</si>
  <si>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</si>
  <si>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</si>
  <si>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</si>
  <si>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</si>
  <si>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________________________________________</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</si>
  <si>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</si>
  <si>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</si>
  <si>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</si>
  <si>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</si>
  <si>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</si>
  <si>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</si>
  <si>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</si>
  <si>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</si>
  <si>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</si>
  <si>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</si>
  <si>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</si>
  <si>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</si>
  <si>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</si>
  <si>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</si>
  <si>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</si>
  <si>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</si>
  <si>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</si>
  <si>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</si>
  <si>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</si>
  <si>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</si>
  <si>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</si>
  <si>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</si>
  <si>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</si>
  <si>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</si>
  <si>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</si>
  <si>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</si>
  <si>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</si>
  <si>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</si>
  <si>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</si>
  <si>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</si>
  <si>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</si>
  <si>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</si>
  <si>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</si>
  <si>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</si>
  <si>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</si>
  <si>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</si>
  <si>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</si>
  <si>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</si>
  <si>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</si>
  <si>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</si>
  <si>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</si>
  <si>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</si>
  <si>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</si>
  <si>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</si>
  <si>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</si>
  <si>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</si>
  <si>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</si>
  <si>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</si>
  <si>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</si>
  <si>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</si>
  <si>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</si>
  <si>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</si>
  <si>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</si>
  <si>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</si>
  <si>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</si>
  <si>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</si>
  <si>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</si>
  <si>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</si>
  <si>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</si>
  <si>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</si>
  <si>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</si>
  <si>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</si>
  <si>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</si>
  <si>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UAB „Pabradės komunalinis ūkis"</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</si>
  <si>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</si>
  <si>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</si>
  <si>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</si>
  <si>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</si>
  <si>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</si>
  <si>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</si>
  <si>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</si>
  <si>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</si>
  <si>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</si>
  <si>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</si>
  <si>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</si>
  <si>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</si>
  <si>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</si>
  <si>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</si>
  <si>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</si>
  <si>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</si>
  <si>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</si>
  <si>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</si>
  <si>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</si>
  <si>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</si>
  <si>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</si>
  <si>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</si>
  <si>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</si>
  <si>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</si>
  <si>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</si>
  <si>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</si>
  <si>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</si>
  <si>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</si>
  <si>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</si>
  <si>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</si>
  <si>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</si>
  <si>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</si>
  <si>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</si>
  <si>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</si>
  <si>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</si>
  <si>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</si>
  <si>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</si>
  <si>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</si>
  <si>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</si>
  <si>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</si>
  <si>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</si>
  <si>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</si>
  <si>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</si>
  <si>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</si>
  <si>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</si>
  <si>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</si>
  <si>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</si>
  <si>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</si>
  <si>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</si>
  <si>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</si>
  <si>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</si>
  <si>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</si>
  <si>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</si>
  <si>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</si>
  <si>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</si>
  <si>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</si>
  <si>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</si>
  <si>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</si>
  <si>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</si>
  <si>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</si>
  <si>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</si>
  <si>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 xml:space="preserve">
2024-11</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</si>
  <si>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</si>
  <si>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</si>
  <si>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</si>
  <si>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</si>
  <si>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</si>
  <si>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</si>
  <si>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</si>
  <si>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</si>
  <si>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</si>
  <si>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</si>
  <si>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</si>
  <si>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 xml:space="preserve"> '2025-05</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</si>
  <si>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</si>
  <si>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</si>
  <si>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</si>
  <si>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</si>
  <si>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</si>
  <si>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</si>
  <si>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</si>
  <si>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</si>
  <si>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</si>
  <si>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</si>
  <si>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</si>
  <si>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</si>
  <si>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</si>
  <si>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</si>
  <si>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</si>
  <si>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</si>
  <si>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</si>
  <si>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</si>
  <si>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</si>
  <si>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</si>
  <si>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</si>
  <si>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</si>
  <si>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</si>
  <si>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</si>
  <si>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</si>
  <si>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</si>
  <si>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</si>
  <si>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</si>
  <si>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</si>
  <si>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</si>
  <si>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</si>
  <si>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</si>
  <si>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</si>
  <si>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</si>
  <si>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</si>
  <si>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</si>
  <si>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</si>
  <si>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</si>
  <si>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</si>
  <si>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</si>
  <si>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</si>
  <si>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</si>
  <si>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</si>
  <si>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</si>
  <si>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</si>
  <si>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</si>
  <si>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</si>
  <si>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</si>
  <si>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</si>
  <si>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</si>
  <si>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</si>
  <si>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</si>
  <si>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</si>
  <si>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</si>
  <si>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</si>
  <si>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</si>
  <si>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</si>
  <si>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</si>
  <si>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</si>
  <si>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</si>
  <si>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</si>
  <si>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</si>
  <si>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</si>
  <si>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</si>
  <si>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</si>
  <si>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</si>
  <si>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</si>
  <si>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</si>
  <si>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</si>
  <si>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</si>
  <si>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2024-08-</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</si>
  <si>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</si>
  <si>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</si>
  <si>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</si>
  <si>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</si>
  <si>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</si>
  <si>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</si>
  <si>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</si>
  <si>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</si>
  <si>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</si>
  <si>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</si>
  <si>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</si>
  <si>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</si>
  <si>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</si>
  <si>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</si>
  <si>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</si>
  <si>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</si>
  <si>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</si>
  <si>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</si>
  <si>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</si>
  <si>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</si>
  <si>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</si>
  <si>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</si>
  <si>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</si>
  <si>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</si>
  <si>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</si>
  <si>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</si>
  <si>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</si>
  <si>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</si>
  <si>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</si>
  <si>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</si>
  <si>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</si>
  <si>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</si>
  <si>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</si>
  <si>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</si>
  <si>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</si>
  <si>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</si>
  <si>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</si>
  <si>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</si>
  <si>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</si>
  <si>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</si>
  <si>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</si>
  <si>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</si>
  <si>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</si>
  <si>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</si>
  <si>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</si>
  <si>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</si>
  <si>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</si>
  <si>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</si>
  <si>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</si>
  <si>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</si>
  <si>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</si>
  <si>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</si>
  <si>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</si>
  <si>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</si>
  <si>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</si>
  <si>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</si>
  <si>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</si>
  <si>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</si>
  <si>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</si>
  <si>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</si>
  <si>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</si>
  <si>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</si>
  <si>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</si>
  <si>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</si>
  <si>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</si>
  <si>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</si>
  <si>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</si>
  <si>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</si>
  <si>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</si>
  <si>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</si>
  <si>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</si>
  <si>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</si>
  <si>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</si>
  <si>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</si>
  <si>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</si>
  <si>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</si>
  <si>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</si>
  <si>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</si>
  <si>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</si>
  <si>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</si>
  <si>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</si>
  <si>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</si>
  <si>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</si>
  <si>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</si>
  <si>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</si>
  <si>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</si>
  <si>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</si>
  <si>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</si>
  <si>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</si>
  <si>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</si>
  <si>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</si>
  <si>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</si>
  <si>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</si>
  <si>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</si>
  <si>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</si>
  <si>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</si>
  <si>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</si>
  <si>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</si>
  <si>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</si>
  <si>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</si>
  <si>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</si>
  <si>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</si>
  <si>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</si>
  <si>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</si>
  <si>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</si>
  <si>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</si>
  <si>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</si>
  <si>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</si>
  <si>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</si>
  <si>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</si>
  <si>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</si>
  <si>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</si>
  <si>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</si>
  <si>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</si>
  <si>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</si>
  <si>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</si>
  <si>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</si>
  <si>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</si>
  <si>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</si>
  <si>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</si>
  <si>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</si>
  <si>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</si>
  <si>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</si>
  <si>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</si>
  <si>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</si>
  <si>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</si>
  <si>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</si>
  <si>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</si>
  <si>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</si>
  <si>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</si>
  <si>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</si>
  <si>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</si>
  <si>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</si>
  <si>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</si>
  <si>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</si>
  <si>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</si>
  <si>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</si>
  <si>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</si>
  <si>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</si>
  <si>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</si>
  <si>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</si>
  <si>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</si>
  <si>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</si>
  <si>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</si>
  <si>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Apsaugoto būsto plėtra ir savarankiško gyvenimo namų įrengimas Ukmergės rajono savivaldybėje</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</si>
  <si>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</si>
  <si>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</si>
  <si>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</si>
  <si>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</si>
  <si>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</si>
  <si>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</si>
  <si>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</si>
  <si>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</si>
  <si>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</si>
  <si>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</si>
  <si>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</si>
  <si>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</si>
  <si>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</si>
  <si>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</si>
  <si>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</si>
  <si>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</si>
  <si>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</si>
  <si>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</si>
  <si>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</si>
  <si>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</si>
  <si>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</si>
  <si>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</si>
  <si>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</si>
  <si>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</si>
  <si>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</si>
  <si>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</si>
  <si>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</si>
  <si>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</si>
  <si>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</si>
  <si>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</si>
  <si>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</si>
  <si>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</si>
  <si>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</si>
  <si>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</si>
  <si>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</si>
  <si>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</si>
  <si>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</si>
  <si>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</si>
  <si>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</si>
  <si>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</si>
  <si>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</si>
  <si>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</si>
  <si>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</si>
  <si>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</si>
  <si>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</si>
  <si>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</si>
  <si>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</si>
  <si>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</si>
  <si>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</si>
  <si>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</si>
  <si>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</si>
  <si>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</si>
  <si>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</si>
  <si>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r>
      <t xml:space="preserve">
</t>
    </r>
    <r>
      <rPr>
        <b/>
        <sz val="10"/>
        <rFont val="Times New Roman"/>
        <family val="1"/>
      </rPr>
      <t>2024-11</t>
    </r>
  </si>
  <si>
    <r>
      <t xml:space="preserve">
</t>
    </r>
    <r>
      <rPr>
        <b/>
        <sz val="10"/>
        <rFont val="Times New Roman"/>
        <family val="1"/>
      </rPr>
      <t>2025-01</t>
    </r>
  </si>
  <si>
    <t>1 700 (2027)</t>
  </si>
  <si>
    <r>
      <t xml:space="preserve">
</t>
    </r>
    <r>
      <rPr>
        <b/>
        <sz val="10"/>
        <rFont val="Times New Roman"/>
        <family val="1"/>
      </rPr>
      <t>2025-03</t>
    </r>
  </si>
  <si>
    <t>34 990 (2029)</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</si>
  <si>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</si>
  <si>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</si>
  <si>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</si>
  <si>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</si>
  <si>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</si>
  <si>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</si>
  <si>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</si>
  <si>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</si>
  <si>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</si>
  <si>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</si>
  <si>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</si>
  <si>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</si>
  <si>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</si>
  <si>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</si>
  <si>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</si>
  <si>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</si>
  <si>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</si>
  <si>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</si>
  <si>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</si>
  <si>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</si>
  <si>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</si>
  <si>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</si>
  <si>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</si>
  <si>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</si>
  <si>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</si>
  <si>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115
(2029)
</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</si>
  <si>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</si>
  <si>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</si>
  <si>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</si>
  <si>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</si>
  <si>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</si>
  <si>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</si>
  <si>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</si>
  <si>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</si>
  <si>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</si>
  <si>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</si>
  <si>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</si>
  <si>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</si>
  <si>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</si>
  <si>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</si>
  <si>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</si>
  <si>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</si>
  <si>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</si>
  <si>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</si>
  <si>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</si>
  <si>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</si>
  <si>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</si>
  <si>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</si>
  <si>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</si>
  <si>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</si>
  <si>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</si>
  <si>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</si>
  <si>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</si>
  <si>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</si>
  <si>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</si>
  <si>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</si>
  <si>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</si>
  <si>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</si>
  <si>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</si>
  <si>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</si>
  <si>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</si>
  <si>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</si>
  <si>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</si>
  <si>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</si>
  <si>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</si>
  <si>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</si>
  <si>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</si>
  <si>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</si>
  <si>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</si>
  <si>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</si>
  <si>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</si>
  <si>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</si>
  <si>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</si>
  <si>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</si>
  <si>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</si>
  <si>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</si>
  <si>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</si>
  <si>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</si>
  <si>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</si>
  <si>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</si>
  <si>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</si>
  <si>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</si>
  <si>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</si>
  <si>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</si>
  <si>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</si>
  <si>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</si>
  <si>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</si>
  <si>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</si>
  <si>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</si>
  <si>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</si>
  <si>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</si>
  <si>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</si>
  <si>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</si>
  <si>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</si>
  <si>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</si>
  <si>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</si>
  <si>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</si>
  <si>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</si>
  <si>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</si>
  <si>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</si>
  <si>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</si>
  <si>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Kvietimo plano suvedimo data</t>
  </si>
  <si>
    <t>M:\2. PROGRAMOS\3.1 EGADP - SP 21-27\2. Kvietimai\EAAPS\1.1 PRIEMONĖS\Regioninės priemonės\Vandentvarkos gairės\Gaires_nauja_redakcija</t>
  </si>
  <si>
    <t>2024-09-17; 2024-09-19</t>
  </si>
  <si>
    <t>2024-09-19;  2024-09-26</t>
  </si>
  <si>
    <t>M:\2. PROGRAMOS\3.1 EGADP - SP 21-27\2. Kvietimai\EAAPS\1.1 PRIEMONĖS\Regioninės priemonės\Atliekos 02-0001-06-10-01\Patvirtintas PFSA</t>
  </si>
  <si>
    <t>2024-08-30</t>
  </si>
  <si>
    <t>M:\2. PROGRAMOS\3.1 EGADP - SP 21-27\2. Kvietimai\EAAPS\1.1 PRIEMONĖS\Regioninės priemonės\Žalioji infrastruktūra 02-001-06-08-02\Patvirtintos gaires</t>
  </si>
  <si>
    <t>2026-02</t>
  </si>
  <si>
    <t>2026-04</t>
  </si>
  <si>
    <t>rengiamas</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</si>
  <si>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</si>
  <si>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</si>
  <si>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</si>
  <si>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</si>
  <si>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</si>
  <si>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</si>
  <si>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</si>
  <si>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</si>
  <si>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</si>
  <si>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</si>
  <si>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</si>
  <si>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</si>
  <si>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</si>
  <si>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</si>
  <si>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</si>
  <si>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</si>
  <si>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</si>
  <si>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</si>
  <si>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</si>
  <si>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</si>
  <si>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</si>
  <si>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</si>
  <si>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</si>
  <si>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1.25 Vilnojos ežero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</si>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</sst>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00000000000000"/>
    <numFmt numFmtId="166" formatCode="#,##0.00000"/>
    <numFmt numFmtId="167" formatCode="#,##0;[Red]#,##0"/>
    <numFmt numFmtId="168" formatCode="yyyy\-mm\-dd;@"/>
  </numFmts>
  <fonts count="6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b/>
      <sz val="11"/>
      <color theme="1"/>
      <name val="Calibri"/>
      <family val="2"/>
      <scheme val="minor"/>
    </font>
    <font>
      <sz val="11"/>
      <color theme="1"/>
      <name val="Calibri"/>
      <family val="2"/>
      <scheme val="minor"/>
    </font>
    <font>
      <b/>
      <i/>
      <sz val="10"/>
      <name val="Times New Roman"/>
      <family val="1"/>
    </font>
    <font>
      <i/>
      <sz val="10"/>
      <name val="Times New Roman"/>
      <family val="1"/>
    </font>
    <font>
      <sz val="10"/>
      <color theme="1"/>
      <name val="Calibri"/>
      <family val="2"/>
      <charset val="186"/>
      <scheme val="minor"/>
    </font>
    <font>
      <i/>
      <sz val="11"/>
      <color theme="1"/>
      <name val="Times New Roman"/>
      <family val="1"/>
    </font>
    <font>
      <b/>
      <sz val="9"/>
      <name val="Times New Roman"/>
      <family val="1"/>
      <charset val="186"/>
    </font>
    <font>
      <strike/>
      <sz val="11"/>
      <name val="Calibri"/>
      <family val="2"/>
      <charset val="186"/>
    </font>
    <font>
      <sz val="10"/>
      <color theme="1"/>
      <name val="Times New Roman"/>
      <family val="1"/>
    </font>
    <font>
      <b/>
      <sz val="11"/>
      <name val="Calibri"/>
      <family val="2"/>
      <scheme val="minor"/>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i/>
      <sz val="11"/>
      <color theme="1"/>
      <name val="Calibri"/>
      <family val="2"/>
      <scheme val="minor"/>
    </font>
    <font>
      <sz val="11"/>
      <color theme="1"/>
      <name val="Times New Roman"/>
      <family val="1"/>
    </font>
    <font>
      <sz val="9"/>
      <name val="Times New Roman"/>
      <family val="1"/>
    </font>
    <font>
      <b/>
      <sz val="9"/>
      <name val="Times New Roman"/>
      <family val="1"/>
    </font>
    <font>
      <sz val="11"/>
      <name val="Times New Roman"/>
      <family val="1"/>
    </font>
    <font>
      <b/>
      <sz val="11"/>
      <color theme="1"/>
      <name val="Times New Roman"/>
      <family val="1"/>
    </font>
    <font>
      <sz val="12"/>
      <color theme="1"/>
      <name val="Times New Roman"/>
      <family val="1"/>
    </font>
    <font>
      <sz val="9"/>
      <color indexed="81"/>
      <name val="Tahoma"/>
      <charset val="1"/>
    </font>
  </fonts>
  <fills count="9">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3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1" fillId="0" borderId="0" xfId="0" applyFont="1" applyAlignment="1">
      <alignment horizontal="center" vertical="center"/>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7" fillId="0" borderId="2" xfId="0" applyNumberFormat="1" applyFont="1" applyBorder="1" applyAlignment="1">
      <alignment horizontal="left" vertical="top"/>
    </xf>
    <xf numFmtId="0" fontId="37"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7" fillId="0" borderId="3" xfId="0" applyFont="1" applyBorder="1" applyAlignment="1">
      <alignment horizontal="left" vertical="top"/>
    </xf>
    <xf numFmtId="164" fontId="37" fillId="0" borderId="2" xfId="2" applyNumberFormat="1" applyFont="1" applyFill="1" applyBorder="1" applyAlignment="1">
      <alignment horizontal="center" vertical="top" wrapText="1"/>
    </xf>
    <xf numFmtId="3" fontId="37"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7"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7" fillId="0" borderId="1" xfId="0" applyFont="1" applyBorder="1" applyAlignment="1">
      <alignment horizontal="left" vertical="top"/>
    </xf>
    <xf numFmtId="0" fontId="37" fillId="0" borderId="7" xfId="0" applyFont="1" applyBorder="1" applyAlignment="1">
      <alignment vertical="top"/>
    </xf>
    <xf numFmtId="0" fontId="28" fillId="0" borderId="0" xfId="0" applyFont="1"/>
    <xf numFmtId="0" fontId="39"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9" fillId="0" borderId="1" xfId="0" applyFont="1" applyBorder="1" applyAlignment="1">
      <alignment horizontal="center" vertical="top" wrapText="1"/>
    </xf>
    <xf numFmtId="2" fontId="39" fillId="2" borderId="1" xfId="0" applyNumberFormat="1" applyFont="1" applyFill="1" applyBorder="1" applyAlignment="1">
      <alignment horizontal="center" vertical="top" wrapText="1"/>
    </xf>
    <xf numFmtId="0" fontId="41" fillId="0" borderId="0" xfId="0" applyFont="1"/>
    <xf numFmtId="0" fontId="44" fillId="0" borderId="30"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39" fillId="0" borderId="2" xfId="0" applyFont="1" applyBorder="1" applyAlignment="1">
      <alignment horizontal="center" vertical="top" wrapText="1"/>
    </xf>
    <xf numFmtId="14" fontId="37" fillId="0" borderId="2" xfId="0" applyNumberFormat="1" applyFont="1" applyBorder="1" applyAlignment="1">
      <alignment horizontal="left" vertical="top"/>
    </xf>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6"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7"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8" fillId="8" borderId="7" xfId="0" applyFont="1" applyFill="1" applyBorder="1" applyAlignment="1">
      <alignment horizontal="left" vertical="top" wrapText="1"/>
    </xf>
    <xf numFmtId="3" fontId="47"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8"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7" fillId="0" borderId="2" xfId="0" applyNumberFormat="1" applyFont="1" applyBorder="1" applyAlignment="1">
      <alignment horizontal="center" vertical="top"/>
    </xf>
    <xf numFmtId="4" fontId="37" fillId="0" borderId="2" xfId="0" applyNumberFormat="1" applyFont="1" applyBorder="1" applyAlignment="1">
      <alignment horizontal="right" vertical="top"/>
    </xf>
    <xf numFmtId="4" fontId="0" fillId="0" borderId="0" xfId="0" applyNumberFormat="1"/>
    <xf numFmtId="0" fontId="49" fillId="0" borderId="1" xfId="0" applyFont="1" applyBorder="1" applyAlignment="1">
      <alignment horizontal="center" vertical="center" wrapText="1"/>
    </xf>
    <xf numFmtId="0" fontId="39" fillId="0" borderId="17" xfId="0" applyFont="1" applyBorder="1" applyAlignment="1">
      <alignment horizontal="center"/>
    </xf>
    <xf numFmtId="0" fontId="39" fillId="0" borderId="20" xfId="0" quotePrefix="1" applyFont="1" applyBorder="1" applyAlignment="1">
      <alignment horizontal="center" vertical="top" wrapText="1"/>
    </xf>
    <xf numFmtId="0" fontId="39" fillId="0" borderId="2" xfId="0" quotePrefix="1" applyFont="1" applyBorder="1" applyAlignment="1">
      <alignment horizontal="center" vertical="top" wrapText="1"/>
    </xf>
    <xf numFmtId="0" fontId="50" fillId="0" borderId="30" xfId="0" quotePrefix="1" applyFont="1" applyBorder="1" applyAlignment="1">
      <alignment horizontal="center" vertical="center" wrapText="1"/>
    </xf>
    <xf numFmtId="0" fontId="50" fillId="0" borderId="30" xfId="0" applyFont="1" applyBorder="1" applyAlignment="1">
      <alignment horizontal="center" vertical="center" wrapText="1"/>
    </xf>
    <xf numFmtId="0" fontId="50" fillId="0" borderId="30" xfId="0" quotePrefix="1" applyFont="1" applyBorder="1" applyAlignment="1">
      <alignment horizontal="left" vertical="center" wrapText="1"/>
    </xf>
    <xf numFmtId="0" fontId="50" fillId="0" borderId="30" xfId="0" applyFont="1" applyBorder="1" applyAlignment="1">
      <alignment vertical="center" wrapText="1"/>
    </xf>
    <xf numFmtId="0" fontId="50" fillId="0" borderId="1" xfId="0" quotePrefix="1" applyFont="1" applyBorder="1" applyAlignment="1">
      <alignment horizontal="center" vertical="center" wrapText="1"/>
    </xf>
    <xf numFmtId="0" fontId="50" fillId="0" borderId="1" xfId="0" applyFont="1" applyBorder="1" applyAlignment="1">
      <alignment horizontal="center" vertical="center" wrapText="1"/>
    </xf>
    <xf numFmtId="0" fontId="50" fillId="0" borderId="1" xfId="0" applyFont="1" applyBorder="1" applyAlignment="1">
      <alignment vertical="center" wrapText="1"/>
    </xf>
    <xf numFmtId="0" fontId="50" fillId="0" borderId="1" xfId="0" quotePrefix="1" applyFont="1" applyBorder="1" applyAlignment="1">
      <alignment horizontal="left" vertical="center" wrapText="1"/>
    </xf>
    <xf numFmtId="0" fontId="50" fillId="0" borderId="1" xfId="0" quotePrefix="1" applyFont="1" applyBorder="1" applyAlignment="1">
      <alignment horizontal="left" vertical="center"/>
    </xf>
    <xf numFmtId="0" fontId="50" fillId="0" borderId="37" xfId="0" applyFont="1" applyBorder="1" applyAlignment="1">
      <alignment horizontal="center" vertical="center" wrapText="1"/>
    </xf>
    <xf numFmtId="0" fontId="50" fillId="0" borderId="37" xfId="0" quotePrefix="1" applyFont="1" applyBorder="1" applyAlignment="1">
      <alignment horizontal="center" vertical="center" wrapText="1"/>
    </xf>
    <xf numFmtId="0" fontId="50" fillId="0" borderId="37" xfId="0" applyFont="1" applyBorder="1" applyAlignment="1">
      <alignment vertical="center" wrapText="1"/>
    </xf>
    <xf numFmtId="0" fontId="50" fillId="0" borderId="37" xfId="0" quotePrefix="1" applyFont="1" applyBorder="1" applyAlignment="1">
      <alignment horizontal="left" vertical="center"/>
    </xf>
    <xf numFmtId="0" fontId="50" fillId="0" borderId="3" xfId="0" applyFont="1" applyBorder="1" applyAlignment="1">
      <alignment vertical="center" wrapText="1"/>
    </xf>
    <xf numFmtId="0" fontId="50" fillId="0" borderId="3" xfId="0" applyFont="1" applyBorder="1" applyAlignment="1">
      <alignment horizontal="center" vertical="center" wrapText="1"/>
    </xf>
    <xf numFmtId="0" fontId="50" fillId="0" borderId="3" xfId="0" quotePrefix="1" applyFont="1" applyBorder="1" applyAlignment="1">
      <alignment horizontal="center" vertical="center" wrapText="1"/>
    </xf>
    <xf numFmtId="0" fontId="50" fillId="0" borderId="2" xfId="0" applyFont="1" applyBorder="1" applyAlignment="1">
      <alignment horizontal="center" vertical="center" wrapText="1"/>
    </xf>
    <xf numFmtId="0" fontId="50" fillId="0" borderId="2" xfId="0" applyFont="1" applyBorder="1" applyAlignment="1">
      <alignment vertical="center" wrapText="1"/>
    </xf>
    <xf numFmtId="0" fontId="50" fillId="0" borderId="2" xfId="0" quotePrefix="1" applyFont="1" applyBorder="1" applyAlignment="1">
      <alignment horizontal="left" vertical="center"/>
    </xf>
    <xf numFmtId="0" fontId="50" fillId="0" borderId="2" xfId="0" quotePrefix="1" applyFont="1" applyBorder="1" applyAlignment="1">
      <alignment horizontal="center" vertical="center" wrapText="1"/>
    </xf>
    <xf numFmtId="0" fontId="52" fillId="0" borderId="0" xfId="0" applyFont="1"/>
    <xf numFmtId="0" fontId="50"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4" fillId="0" borderId="1" xfId="0" applyFont="1" applyBorder="1" applyAlignment="1">
      <alignment horizontal="center" vertical="center" wrapText="1"/>
    </xf>
    <xf numFmtId="167" fontId="53" fillId="0" borderId="1" xfId="0" applyNumberFormat="1" applyFont="1" applyBorder="1" applyAlignment="1">
      <alignment horizontal="center" vertical="center" wrapText="1"/>
    </xf>
    <xf numFmtId="4" fontId="53" fillId="0" borderId="1" xfId="0" applyNumberFormat="1" applyFont="1" applyBorder="1" applyAlignment="1">
      <alignment horizontal="center" vertical="center" wrapText="1"/>
    </xf>
    <xf numFmtId="0" fontId="54"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56" fillId="0" borderId="1" xfId="0" applyFont="1" applyBorder="1" applyAlignment="1">
      <alignment horizontal="center" vertical="center"/>
    </xf>
    <xf numFmtId="0" fontId="0" fillId="0" borderId="1" xfId="0" applyBorder="1" applyAlignment="1">
      <alignment vertical="center" wrapText="1"/>
    </xf>
    <xf numFmtId="0" fontId="0" fillId="2" borderId="7" xfId="0" applyFill="1" applyBorder="1" applyAlignment="1">
      <alignment wrapText="1"/>
    </xf>
    <xf numFmtId="0" fontId="0" fillId="2" borderId="3" xfId="0" applyFill="1" applyBorder="1" applyAlignment="1">
      <alignment wrapText="1"/>
    </xf>
    <xf numFmtId="0" fontId="4" fillId="2" borderId="0" xfId="0" applyFont="1" applyFill="1"/>
    <xf numFmtId="0" fontId="0" fillId="2" borderId="0" xfId="0" applyFill="1"/>
    <xf numFmtId="4" fontId="36" fillId="0" borderId="2" xfId="1" applyNumberFormat="1" applyFont="1" applyFill="1" applyBorder="1" applyAlignment="1">
      <alignment horizontal="center" vertical="top"/>
    </xf>
    <xf numFmtId="0" fontId="36" fillId="0" borderId="2" xfId="0" applyFont="1" applyBorder="1" applyAlignment="1">
      <alignment horizontal="left" vertical="top"/>
    </xf>
    <xf numFmtId="164" fontId="45" fillId="0" borderId="2" xfId="2" applyNumberFormat="1" applyFont="1" applyFill="1" applyBorder="1" applyAlignment="1">
      <alignment horizontal="center" vertical="top" wrapText="1"/>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7" fillId="0" borderId="0" xfId="0" applyNumberFormat="1" applyFont="1" applyAlignment="1">
      <alignment horizontal="left" vertical="top"/>
    </xf>
    <xf numFmtId="4" fontId="37"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7" fillId="0" borderId="7" xfId="0" applyNumberFormat="1" applyFont="1" applyBorder="1" applyAlignment="1">
      <alignment vertical="top" wrapText="1"/>
    </xf>
    <xf numFmtId="168" fontId="4" fillId="0" borderId="0" xfId="0" applyNumberFormat="1" applyFont="1"/>
    <xf numFmtId="168" fontId="39" fillId="0" borderId="19" xfId="0" applyNumberFormat="1" applyFont="1" applyBorder="1" applyAlignment="1">
      <alignment horizontal="center"/>
    </xf>
    <xf numFmtId="168" fontId="39" fillId="0" borderId="21" xfId="0" applyNumberFormat="1" applyFont="1" applyBorder="1" applyAlignment="1">
      <alignment horizontal="center" vertical="top" wrapText="1"/>
    </xf>
    <xf numFmtId="168" fontId="0" fillId="0" borderId="0" xfId="0" applyNumberFormat="1"/>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0" fillId="0" borderId="0" xfId="0" applyFont="1" applyAlignment="1">
      <alignment horizont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3"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4" fillId="0" borderId="1" xfId="0" applyFont="1" applyBorder="1" applyAlignment="1">
      <alignment horizontal="center" vertical="center" wrapText="1"/>
    </xf>
    <xf numFmtId="4" fontId="53" fillId="0" borderId="1" xfId="0" applyNumberFormat="1" applyFont="1" applyBorder="1" applyAlignment="1">
      <alignment horizontal="center" vertical="center" wrapText="1"/>
    </xf>
    <xf numFmtId="0" fontId="54" fillId="2" borderId="1" xfId="0" applyFont="1" applyFill="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0" fillId="0" borderId="1" xfId="0" applyBorder="1" applyAlignment="1">
      <alignment horizontal="center" vertical="top" wrapText="1"/>
    </xf>
    <xf numFmtId="0" fontId="11" fillId="0" borderId="2" xfId="0" applyFont="1" applyBorder="1" applyAlignment="1">
      <alignment horizontal="center" vertical="top" wrapText="1"/>
    </xf>
    <xf numFmtId="0" fontId="11" fillId="0" borderId="7"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7"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7"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14" fontId="40" fillId="0" borderId="2" xfId="0" applyNumberFormat="1" applyFont="1" applyBorder="1" applyAlignment="1">
      <alignment horizontal="center" vertical="top"/>
    </xf>
    <xf numFmtId="0" fontId="40" fillId="0" borderId="7" xfId="0" applyFont="1" applyBorder="1" applyAlignment="1">
      <alignment horizontal="center" vertical="top"/>
    </xf>
    <xf numFmtId="0" fontId="40" fillId="0" borderId="3" xfId="0" applyFont="1" applyBorder="1" applyAlignment="1">
      <alignment horizontal="center" vertical="top"/>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3" xfId="0" applyFont="1" applyFill="1" applyBorder="1" applyAlignment="1">
      <alignment horizontal="center" vertical="top" wrapText="1"/>
    </xf>
    <xf numFmtId="14" fontId="0" fillId="0" borderId="1" xfId="0" applyNumberFormat="1" applyBorder="1" applyAlignment="1">
      <alignment horizontal="center" vertical="top" wrapText="1"/>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14" fontId="40" fillId="0" borderId="1" xfId="0" applyNumberFormat="1" applyFont="1" applyBorder="1" applyAlignment="1">
      <alignment horizontal="center" vertical="top"/>
    </xf>
    <xf numFmtId="0" fontId="40" fillId="0" borderId="1" xfId="0" applyFont="1" applyBorder="1" applyAlignment="1">
      <alignment horizontal="center" vertical="top"/>
    </xf>
    <xf numFmtId="0" fontId="4" fillId="0" borderId="1" xfId="0" applyFont="1" applyBorder="1" applyAlignment="1">
      <alignment horizontal="center"/>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14" fontId="0" fillId="2" borderId="2" xfId="0" applyNumberFormat="1" applyFill="1" applyBorder="1" applyAlignment="1">
      <alignment horizontal="center" vertical="top"/>
    </xf>
    <xf numFmtId="0" fontId="0" fillId="2" borderId="7" xfId="0" applyFill="1" applyBorder="1" applyAlignment="1">
      <alignment horizontal="center" vertical="top"/>
    </xf>
    <xf numFmtId="0" fontId="0" fillId="2" borderId="3" xfId="0" applyFill="1" applyBorder="1" applyAlignment="1">
      <alignment horizontal="center" vertical="top"/>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9" fillId="2" borderId="2" xfId="0" applyFont="1" applyFill="1" applyBorder="1" applyAlignment="1">
      <alignment horizontal="center" vertical="top"/>
    </xf>
    <xf numFmtId="0" fontId="9" fillId="2" borderId="7" xfId="0" applyFont="1" applyFill="1" applyBorder="1" applyAlignment="1">
      <alignment horizontal="center" vertical="top"/>
    </xf>
    <xf numFmtId="0" fontId="9" fillId="2" borderId="3" xfId="0" applyFont="1" applyFill="1" applyBorder="1" applyAlignment="1">
      <alignment horizontal="center" vertical="top"/>
    </xf>
    <xf numFmtId="0" fontId="0" fillId="2" borderId="2" xfId="0" applyFill="1" applyBorder="1" applyAlignment="1">
      <alignment horizontal="center"/>
    </xf>
    <xf numFmtId="0" fontId="0" fillId="2" borderId="3" xfId="0" applyFill="1" applyBorder="1" applyAlignment="1">
      <alignment horizont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3" fontId="4" fillId="0" borderId="2"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center" vertical="top" wrapText="1"/>
    </xf>
    <xf numFmtId="0" fontId="40" fillId="0" borderId="2" xfId="0" applyFont="1" applyBorder="1" applyAlignment="1">
      <alignment horizontal="center"/>
    </xf>
    <xf numFmtId="0" fontId="40" fillId="0" borderId="7" xfId="0" applyFont="1" applyBorder="1" applyAlignment="1">
      <alignment horizontal="center"/>
    </xf>
    <xf numFmtId="0" fontId="40"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3" xfId="0" applyFont="1" applyFill="1" applyBorder="1" applyAlignment="1">
      <alignment horizontal="center" vertical="top" wrapText="1"/>
    </xf>
    <xf numFmtId="0" fontId="0" fillId="2" borderId="7" xfId="0" applyFill="1" applyBorder="1" applyAlignment="1">
      <alignment horizontal="center"/>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38" fillId="0" borderId="1" xfId="0" applyFont="1" applyBorder="1" applyAlignment="1">
      <alignment horizontal="center" vertical="center" wrapText="1"/>
    </xf>
    <xf numFmtId="0" fontId="39" fillId="0" borderId="2" xfId="0" applyFont="1" applyBorder="1" applyAlignment="1">
      <alignment horizontal="center" vertical="top" wrapText="1"/>
    </xf>
    <xf numFmtId="0" fontId="39"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55" fillId="0" borderId="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8"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4" fontId="42" fillId="0" borderId="45" xfId="0" applyNumberFormat="1" applyFont="1" applyBorder="1" applyAlignment="1">
      <alignment horizontal="center" vertical="center" wrapText="1"/>
    </xf>
    <xf numFmtId="0" fontId="42" fillId="0" borderId="48" xfId="0" applyFont="1" applyBorder="1" applyAlignment="1">
      <alignment horizontal="center" vertical="center" wrapText="1"/>
    </xf>
    <xf numFmtId="0" fontId="42"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4" fillId="0" borderId="37"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4" fillId="0" borderId="40"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4" fontId="8" fillId="0" borderId="37"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4" fontId="8" fillId="0" borderId="30" xfId="0" applyNumberFormat="1" applyFont="1" applyBorder="1" applyAlignment="1">
      <alignment horizontal="center" vertical="center" wrapText="1"/>
    </xf>
    <xf numFmtId="0" fontId="9" fillId="0" borderId="30"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4" fontId="4" fillId="0" borderId="30"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4" fillId="0" borderId="34"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5" fillId="0" borderId="35" xfId="0"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8" fillId="0" borderId="4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50"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3" xfId="0"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1" fillId="0" borderId="31" xfId="0" applyFont="1" applyBorder="1" applyAlignment="1">
      <alignment horizontal="center" vertical="center" wrapText="1"/>
    </xf>
    <xf numFmtId="0" fontId="1" fillId="0" borderId="40" xfId="0" applyFont="1" applyBorder="1" applyAlignment="1">
      <alignment horizontal="center" vertical="center" wrapText="1"/>
    </xf>
    <xf numFmtId="168" fontId="50" fillId="0" borderId="30" xfId="0" applyNumberFormat="1" applyFont="1" applyBorder="1" applyAlignment="1">
      <alignment horizontal="center" vertical="center" wrapText="1"/>
    </xf>
    <xf numFmtId="168" fontId="50" fillId="0" borderId="1" xfId="0" applyNumberFormat="1" applyFont="1" applyBorder="1" applyAlignment="1">
      <alignment horizontal="center" vertical="center" wrapText="1"/>
    </xf>
    <xf numFmtId="0" fontId="50" fillId="0" borderId="30"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30" xfId="0" applyFont="1" applyBorder="1" applyAlignment="1">
      <alignment horizontal="center" vertical="center"/>
    </xf>
    <xf numFmtId="0" fontId="50" fillId="0" borderId="1" xfId="0" applyFont="1" applyBorder="1" applyAlignment="1">
      <alignment horizontal="center" vertical="center"/>
    </xf>
    <xf numFmtId="17" fontId="50" fillId="0" borderId="30" xfId="0" applyNumberFormat="1" applyFont="1" applyBorder="1" applyAlignment="1">
      <alignment horizontal="center" vertical="center" wrapText="1"/>
    </xf>
    <xf numFmtId="4" fontId="50" fillId="0" borderId="30" xfId="0" applyNumberFormat="1" applyFont="1" applyBorder="1" applyAlignment="1">
      <alignment horizontal="center" vertical="center"/>
    </xf>
    <xf numFmtId="4" fontId="50" fillId="0" borderId="1" xfId="0" applyNumberFormat="1" applyFont="1" applyBorder="1" applyAlignment="1">
      <alignment horizontal="center" vertical="center"/>
    </xf>
    <xf numFmtId="4" fontId="50" fillId="0" borderId="30" xfId="0" applyNumberFormat="1" applyFont="1" applyBorder="1" applyAlignment="1">
      <alignment horizontal="center" vertical="center" wrapText="1"/>
    </xf>
    <xf numFmtId="4" fontId="50" fillId="0" borderId="1" xfId="0" applyNumberFormat="1" applyFont="1" applyBorder="1" applyAlignment="1">
      <alignment horizontal="center" vertical="center" wrapText="1"/>
    </xf>
    <xf numFmtId="3" fontId="50" fillId="0" borderId="30" xfId="0" applyNumberFormat="1" applyFont="1" applyBorder="1" applyAlignment="1">
      <alignment horizontal="center" vertical="center"/>
    </xf>
    <xf numFmtId="3" fontId="50" fillId="0" borderId="1" xfId="0" applyNumberFormat="1" applyFont="1" applyBorder="1" applyAlignment="1">
      <alignment horizontal="center" vertical="center"/>
    </xf>
    <xf numFmtId="3" fontId="50" fillId="0" borderId="30" xfId="0" applyNumberFormat="1" applyFont="1" applyBorder="1" applyAlignment="1">
      <alignment horizontal="center" vertical="center" wrapText="1"/>
    </xf>
    <xf numFmtId="3" fontId="50" fillId="0" borderId="1" xfId="0" applyNumberFormat="1" applyFont="1" applyBorder="1" applyAlignment="1">
      <alignment horizontal="center" vertical="center" wrapText="1"/>
    </xf>
    <xf numFmtId="4" fontId="50" fillId="0" borderId="37" xfId="0" applyNumberFormat="1" applyFont="1" applyBorder="1" applyAlignment="1">
      <alignment horizontal="center" vertical="center"/>
    </xf>
    <xf numFmtId="0" fontId="39" fillId="0" borderId="30" xfId="0" applyFont="1" applyBorder="1" applyAlignment="1">
      <alignment horizontal="center" vertical="center" wrapText="1"/>
    </xf>
    <xf numFmtId="0" fontId="39" fillId="0" borderId="1" xfId="0" applyFont="1" applyBorder="1" applyAlignment="1">
      <alignment horizontal="center" vertical="center" wrapText="1"/>
    </xf>
    <xf numFmtId="0" fontId="50" fillId="0" borderId="37" xfId="0" applyFont="1" applyBorder="1" applyAlignment="1">
      <alignment horizontal="center" vertical="center" wrapText="1"/>
    </xf>
    <xf numFmtId="49" fontId="50" fillId="0" borderId="1" xfId="0" applyNumberFormat="1" applyFont="1" applyBorder="1" applyAlignment="1">
      <alignment horizontal="center" vertical="center"/>
    </xf>
    <xf numFmtId="49" fontId="50" fillId="0" borderId="37" xfId="0" applyNumberFormat="1" applyFont="1" applyBorder="1" applyAlignment="1">
      <alignment horizontal="center" vertical="center"/>
    </xf>
    <xf numFmtId="168" fontId="50" fillId="0" borderId="35" xfId="0" applyNumberFormat="1" applyFont="1" applyBorder="1" applyAlignment="1">
      <alignment horizontal="center" vertical="center"/>
    </xf>
    <xf numFmtId="168" fontId="50" fillId="0" borderId="38" xfId="0" applyNumberFormat="1" applyFont="1" applyBorder="1" applyAlignment="1">
      <alignment horizontal="center" vertical="center"/>
    </xf>
    <xf numFmtId="0" fontId="50" fillId="0" borderId="44" xfId="0" quotePrefix="1" applyFont="1" applyBorder="1" applyAlignment="1">
      <alignment horizontal="center" vertical="center" wrapText="1"/>
    </xf>
    <xf numFmtId="0" fontId="50" fillId="0" borderId="47" xfId="0" quotePrefix="1" applyFont="1" applyBorder="1" applyAlignment="1">
      <alignment horizontal="center" vertical="center" wrapText="1"/>
    </xf>
    <xf numFmtId="0" fontId="50" fillId="0" borderId="62" xfId="0" quotePrefix="1" applyFont="1" applyBorder="1" applyAlignment="1">
      <alignment horizontal="center" vertical="center" wrapText="1"/>
    </xf>
    <xf numFmtId="0" fontId="50" fillId="0" borderId="40" xfId="0" quotePrefix="1" applyFont="1" applyBorder="1" applyAlignment="1">
      <alignment horizontal="center" vertical="center" wrapText="1"/>
    </xf>
    <xf numFmtId="0" fontId="50" fillId="0" borderId="7" xfId="0" quotePrefix="1" applyFont="1" applyBorder="1" applyAlignment="1">
      <alignment horizontal="center" vertical="center" wrapText="1"/>
    </xf>
    <xf numFmtId="0" fontId="50" fillId="0" borderId="3" xfId="0" quotePrefix="1" applyFont="1" applyBorder="1" applyAlignment="1">
      <alignment horizontal="center" vertical="center" wrapText="1"/>
    </xf>
    <xf numFmtId="0" fontId="50" fillId="0" borderId="40"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3" xfId="0" applyFont="1" applyBorder="1" applyAlignment="1">
      <alignment horizontal="center" vertical="center" wrapText="1"/>
    </xf>
    <xf numFmtId="3" fontId="50" fillId="0" borderId="37" xfId="0" applyNumberFormat="1" applyFont="1" applyBorder="1" applyAlignment="1">
      <alignment horizontal="center" vertical="center" wrapText="1"/>
    </xf>
    <xf numFmtId="3" fontId="50" fillId="0" borderId="37" xfId="0" applyNumberFormat="1" applyFont="1" applyBorder="1" applyAlignment="1">
      <alignment horizontal="center" vertical="center"/>
    </xf>
    <xf numFmtId="0" fontId="50" fillId="0" borderId="37" xfId="0" applyFont="1" applyBorder="1" applyAlignment="1">
      <alignment horizontal="center" vertical="center"/>
    </xf>
    <xf numFmtId="4" fontId="50" fillId="0" borderId="37" xfId="0" applyNumberFormat="1" applyFont="1" applyBorder="1" applyAlignment="1">
      <alignment horizontal="center" vertical="center" wrapText="1"/>
    </xf>
    <xf numFmtId="168" fontId="50" fillId="0" borderId="33" xfId="0" applyNumberFormat="1" applyFont="1" applyBorder="1" applyAlignment="1">
      <alignment horizontal="center" vertical="center" wrapText="1"/>
    </xf>
    <xf numFmtId="168" fontId="50" fillId="0" borderId="38" xfId="0" applyNumberFormat="1" applyFont="1" applyBorder="1" applyAlignment="1">
      <alignment horizontal="center" vertical="center" wrapText="1"/>
    </xf>
    <xf numFmtId="0" fontId="39" fillId="0" borderId="37" xfId="0" applyFont="1" applyBorder="1" applyAlignment="1">
      <alignment horizontal="center" vertical="center" wrapText="1"/>
    </xf>
    <xf numFmtId="4" fontId="50" fillId="0" borderId="40" xfId="0" applyNumberFormat="1" applyFont="1" applyBorder="1" applyAlignment="1">
      <alignment horizontal="center" vertical="center" wrapText="1"/>
    </xf>
    <xf numFmtId="4" fontId="50" fillId="0" borderId="31" xfId="0" applyNumberFormat="1" applyFont="1" applyBorder="1" applyAlignment="1">
      <alignment horizontal="center" vertical="center" wrapText="1"/>
    </xf>
    <xf numFmtId="0" fontId="50" fillId="0" borderId="30" xfId="0" quotePrefix="1" applyFont="1" applyBorder="1" applyAlignment="1">
      <alignment horizontal="center" vertical="center" wrapText="1"/>
    </xf>
    <xf numFmtId="0" fontId="50" fillId="0" borderId="37" xfId="0" quotePrefix="1" applyFont="1" applyBorder="1" applyAlignment="1">
      <alignment horizontal="center" vertical="center" wrapText="1"/>
    </xf>
    <xf numFmtId="16" fontId="50" fillId="0" borderId="32" xfId="0" quotePrefix="1" applyNumberFormat="1" applyFont="1" applyBorder="1" applyAlignment="1">
      <alignment horizontal="center" vertical="center" wrapText="1"/>
    </xf>
    <xf numFmtId="16" fontId="50" fillId="0" borderId="36" xfId="0" quotePrefix="1" applyNumberFormat="1" applyFont="1" applyBorder="1" applyAlignment="1">
      <alignment horizontal="center" vertical="center" wrapText="1"/>
    </xf>
    <xf numFmtId="16" fontId="50" fillId="0" borderId="30" xfId="0" quotePrefix="1" applyNumberFormat="1" applyFont="1" applyBorder="1" applyAlignment="1">
      <alignment horizontal="center" vertical="center" wrapText="1"/>
    </xf>
    <xf numFmtId="16" fontId="50" fillId="0" borderId="37" xfId="0" quotePrefix="1" applyNumberFormat="1" applyFont="1" applyBorder="1" applyAlignment="1">
      <alignment horizontal="center" vertical="center" wrapText="1"/>
    </xf>
    <xf numFmtId="168" fontId="39" fillId="0" borderId="33" xfId="0" applyNumberFormat="1" applyFont="1" applyBorder="1" applyAlignment="1">
      <alignment horizontal="center" vertical="center" wrapText="1"/>
    </xf>
    <xf numFmtId="168" fontId="39" fillId="0" borderId="38" xfId="0" applyNumberFormat="1" applyFont="1" applyBorder="1" applyAlignment="1">
      <alignment horizontal="center" vertical="center" wrapText="1"/>
    </xf>
    <xf numFmtId="16" fontId="50" fillId="0" borderId="44" xfId="0" quotePrefix="1" applyNumberFormat="1" applyFont="1" applyBorder="1" applyAlignment="1">
      <alignment horizontal="center" vertical="center" wrapText="1"/>
    </xf>
    <xf numFmtId="16" fontId="50" fillId="0" borderId="49" xfId="0" quotePrefix="1" applyNumberFormat="1" applyFont="1" applyBorder="1" applyAlignment="1">
      <alignment horizontal="center" vertical="center" wrapText="1"/>
    </xf>
    <xf numFmtId="49" fontId="51" fillId="0" borderId="2" xfId="0" applyNumberFormat="1" applyFont="1" applyBorder="1" applyAlignment="1">
      <alignment horizontal="center" vertical="top" wrapText="1"/>
    </xf>
    <xf numFmtId="49" fontId="50" fillId="0" borderId="7" xfId="0" applyNumberFormat="1" applyFont="1" applyBorder="1" applyAlignment="1">
      <alignment horizontal="center" vertical="top"/>
    </xf>
    <xf numFmtId="49" fontId="50" fillId="0" borderId="31" xfId="0" applyNumberFormat="1" applyFont="1" applyBorder="1" applyAlignment="1">
      <alignment horizontal="center" vertical="top"/>
    </xf>
    <xf numFmtId="168" fontId="39" fillId="0" borderId="43" xfId="0" applyNumberFormat="1" applyFont="1" applyBorder="1" applyAlignment="1">
      <alignment horizontal="center" vertical="center" wrapText="1"/>
    </xf>
    <xf numFmtId="168" fontId="39" fillId="0" borderId="48" xfId="0" applyNumberFormat="1" applyFont="1" applyBorder="1" applyAlignment="1">
      <alignment horizontal="center" vertical="center" wrapText="1"/>
    </xf>
    <xf numFmtId="168" fontId="39" fillId="0" borderId="50" xfId="0" applyNumberFormat="1" applyFont="1" applyBorder="1" applyAlignment="1">
      <alignment horizontal="center" vertical="center" wrapText="1"/>
    </xf>
    <xf numFmtId="4" fontId="50" fillId="0" borderId="7" xfId="0" applyNumberFormat="1" applyFont="1" applyBorder="1" applyAlignment="1">
      <alignment horizontal="center" vertical="center" wrapText="1"/>
    </xf>
    <xf numFmtId="4" fontId="50" fillId="0" borderId="3" xfId="0" applyNumberFormat="1" applyFont="1" applyBorder="1" applyAlignment="1">
      <alignment horizontal="center" vertical="center" wrapText="1"/>
    </xf>
    <xf numFmtId="168" fontId="39" fillId="0" borderId="45" xfId="0" applyNumberFormat="1" applyFont="1" applyBorder="1" applyAlignment="1">
      <alignment horizontal="center" vertical="center" wrapText="1"/>
    </xf>
    <xf numFmtId="168" fontId="39" fillId="0" borderId="63" xfId="0" applyNumberFormat="1" applyFont="1" applyBorder="1" applyAlignment="1">
      <alignment horizontal="center" vertical="center" wrapText="1"/>
    </xf>
    <xf numFmtId="49" fontId="51" fillId="0" borderId="40" xfId="0" applyNumberFormat="1" applyFont="1" applyBorder="1" applyAlignment="1">
      <alignment horizontal="center" vertical="top" wrapText="1"/>
    </xf>
    <xf numFmtId="49" fontId="50" fillId="0" borderId="3" xfId="0" applyNumberFormat="1" applyFont="1" applyBorder="1" applyAlignment="1">
      <alignment horizontal="center" vertical="top"/>
    </xf>
    <xf numFmtId="4" fontId="50" fillId="0" borderId="2" xfId="0" applyNumberFormat="1" applyFont="1" applyBorder="1" applyAlignment="1">
      <alignment horizontal="center" vertical="center"/>
    </xf>
    <xf numFmtId="4" fontId="50" fillId="0" borderId="2" xfId="0" applyNumberFormat="1" applyFont="1" applyBorder="1" applyAlignment="1">
      <alignment horizontal="center" vertical="center" wrapText="1"/>
    </xf>
    <xf numFmtId="3" fontId="50" fillId="0" borderId="2" xfId="0" applyNumberFormat="1" applyFont="1" applyBorder="1" applyAlignment="1">
      <alignment horizontal="center" vertical="center"/>
    </xf>
    <xf numFmtId="3" fontId="50" fillId="0" borderId="2" xfId="0" applyNumberFormat="1" applyFont="1" applyBorder="1" applyAlignment="1">
      <alignment horizontal="center" vertical="center" wrapText="1"/>
    </xf>
    <xf numFmtId="0" fontId="50" fillId="0" borderId="2" xfId="0" applyFont="1" applyBorder="1" applyAlignment="1">
      <alignment horizontal="center" vertical="center" wrapText="1"/>
    </xf>
    <xf numFmtId="168" fontId="39" fillId="0" borderId="35" xfId="0" applyNumberFormat="1" applyFont="1" applyBorder="1" applyAlignment="1">
      <alignment horizontal="center" vertical="center" wrapText="1"/>
    </xf>
    <xf numFmtId="0" fontId="50" fillId="0" borderId="1" xfId="0" quotePrefix="1" applyFont="1" applyBorder="1" applyAlignment="1">
      <alignment horizontal="center" vertical="center" wrapText="1"/>
    </xf>
    <xf numFmtId="0" fontId="39" fillId="0" borderId="2" xfId="0" applyFont="1" applyBorder="1" applyAlignment="1">
      <alignment horizontal="center" vertical="center" wrapText="1"/>
    </xf>
    <xf numFmtId="49" fontId="50" fillId="0" borderId="30" xfId="0" applyNumberFormat="1" applyFont="1" applyBorder="1" applyAlignment="1">
      <alignment horizontal="center" vertical="center"/>
    </xf>
    <xf numFmtId="49" fontId="50" fillId="0" borderId="2" xfId="0" applyNumberFormat="1" applyFont="1" applyBorder="1" applyAlignment="1">
      <alignment horizontal="center" vertical="center"/>
    </xf>
    <xf numFmtId="0" fontId="50" fillId="0" borderId="2" xfId="0" applyFont="1" applyBorder="1" applyAlignment="1">
      <alignment horizontal="center" vertical="center"/>
    </xf>
    <xf numFmtId="0" fontId="50" fillId="0" borderId="32" xfId="0" quotePrefix="1" applyFont="1" applyBorder="1" applyAlignment="1">
      <alignment horizontal="center" vertical="center" wrapText="1"/>
    </xf>
    <xf numFmtId="0" fontId="50" fillId="0" borderId="34" xfId="0" quotePrefix="1" applyFont="1" applyBorder="1" applyAlignment="1">
      <alignment horizontal="center" vertical="center" wrapText="1"/>
    </xf>
    <xf numFmtId="0" fontId="50" fillId="0" borderId="42" xfId="0" quotePrefix="1" applyFont="1" applyBorder="1" applyAlignment="1">
      <alignment horizontal="center" vertical="center" wrapText="1"/>
    </xf>
    <xf numFmtId="0" fontId="50" fillId="0" borderId="2" xfId="0" quotePrefix="1" applyFont="1" applyBorder="1" applyAlignment="1">
      <alignment horizontal="center" vertical="center" wrapText="1"/>
    </xf>
    <xf numFmtId="168" fontId="39" fillId="0" borderId="41" xfId="0" applyNumberFormat="1" applyFont="1" applyBorder="1" applyAlignment="1">
      <alignment horizontal="center" vertical="center" wrapText="1"/>
    </xf>
    <xf numFmtId="168" fontId="39" fillId="0" borderId="12" xfId="0" applyNumberFormat="1" applyFont="1" applyBorder="1" applyAlignment="1">
      <alignment horizontal="center" vertical="center" wrapText="1"/>
    </xf>
    <xf numFmtId="0" fontId="39" fillId="0" borderId="7" xfId="0" applyFont="1" applyBorder="1" applyAlignment="1">
      <alignment horizontal="center" vertical="center" wrapText="1"/>
    </xf>
    <xf numFmtId="0" fontId="50" fillId="0" borderId="3" xfId="0" applyFont="1" applyBorder="1" applyAlignment="1">
      <alignment horizontal="center" vertical="center"/>
    </xf>
    <xf numFmtId="49" fontId="50" fillId="0" borderId="40" xfId="0" applyNumberFormat="1" applyFont="1" applyBorder="1" applyAlignment="1">
      <alignment horizontal="center" vertical="center"/>
    </xf>
    <xf numFmtId="49" fontId="50" fillId="0" borderId="7" xfId="0" applyNumberFormat="1" applyFont="1" applyBorder="1" applyAlignment="1">
      <alignment horizontal="center" vertical="center"/>
    </xf>
    <xf numFmtId="4" fontId="50" fillId="0" borderId="3" xfId="0" applyNumberFormat="1" applyFont="1" applyBorder="1" applyAlignment="1">
      <alignment horizontal="center" vertical="center"/>
    </xf>
    <xf numFmtId="3" fontId="50" fillId="0" borderId="3" xfId="0" applyNumberFormat="1" applyFont="1" applyBorder="1" applyAlignment="1">
      <alignment horizontal="center" vertical="center"/>
    </xf>
    <xf numFmtId="3" fontId="50" fillId="0" borderId="3" xfId="0" applyNumberFormat="1" applyFont="1" applyBorder="1" applyAlignment="1">
      <alignment horizontal="center" vertical="center" wrapText="1"/>
    </xf>
    <xf numFmtId="4" fontId="50" fillId="0" borderId="40" xfId="0" applyNumberFormat="1" applyFont="1" applyBorder="1" applyAlignment="1">
      <alignment horizontal="center" vertical="center"/>
    </xf>
    <xf numFmtId="4" fontId="50" fillId="0" borderId="7" xfId="0" applyNumberFormat="1" applyFont="1" applyBorder="1" applyAlignment="1">
      <alignment horizontal="center" vertical="center"/>
    </xf>
    <xf numFmtId="0" fontId="39" fillId="0" borderId="3" xfId="0" applyFont="1" applyBorder="1" applyAlignment="1">
      <alignment horizontal="center" vertical="center" wrapText="1"/>
    </xf>
    <xf numFmtId="0" fontId="50" fillId="0" borderId="39" xfId="0" quotePrefix="1" applyFont="1" applyBorder="1" applyAlignment="1">
      <alignment horizontal="center" vertical="center" wrapText="1"/>
    </xf>
    <xf numFmtId="0" fontId="50" fillId="0" borderId="11" xfId="0" quotePrefix="1" applyFont="1" applyBorder="1" applyAlignment="1">
      <alignment horizontal="center" vertical="center" wrapText="1"/>
    </xf>
    <xf numFmtId="0" fontId="51" fillId="0" borderId="30"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3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 xfId="0" applyFont="1" applyBorder="1" applyAlignment="1">
      <alignment horizontal="center" vertical="center" wrapText="1"/>
    </xf>
    <xf numFmtId="168" fontId="49" fillId="0" borderId="10" xfId="0" applyNumberFormat="1" applyFont="1" applyBorder="1" applyAlignment="1">
      <alignment horizontal="center" vertical="center" wrapText="1"/>
    </xf>
    <xf numFmtId="168" fontId="49" fillId="0" borderId="18" xfId="0" applyNumberFormat="1" applyFont="1" applyBorder="1" applyAlignment="1">
      <alignment horizontal="center" vertical="center" wrapText="1"/>
    </xf>
    <xf numFmtId="0" fontId="50" fillId="0" borderId="36" xfId="0" quotePrefix="1" applyFont="1" applyBorder="1" applyAlignment="1">
      <alignment horizontal="center" vertical="center" wrapText="1"/>
    </xf>
    <xf numFmtId="0" fontId="49" fillId="0" borderId="9" xfId="0" applyFont="1" applyBorder="1" applyAlignment="1">
      <alignment horizontal="center"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7" xfId="0" applyFont="1" applyBorder="1" applyAlignment="1">
      <alignment horizontal="center" vertical="center" wrapText="1"/>
    </xf>
    <xf numFmtId="0" fontId="8" fillId="0" borderId="0" xfId="0" applyFont="1" applyAlignment="1">
      <alignment horizontal="center"/>
    </xf>
    <xf numFmtId="0" fontId="44" fillId="0" borderId="0" xfId="0" applyFont="1"/>
    <xf numFmtId="0" fontId="55" fillId="0" borderId="0" xfId="0" applyFont="1" applyAlignment="1">
      <alignment horizontal="center"/>
    </xf>
    <xf numFmtId="0" fontId="44" fillId="0" borderId="1" xfId="0" applyFont="1" applyBorder="1"/>
    <xf numFmtId="0" fontId="57" fillId="0" borderId="0" xfId="0" applyFont="1"/>
    <xf numFmtId="0" fontId="44" fillId="0" borderId="0" xfId="0" applyFont="1" applyAlignment="1">
      <alignment vertical="center"/>
    </xf>
    <xf numFmtId="0" fontId="44" fillId="0" borderId="1" xfId="0" applyFont="1" applyBorder="1" applyAlignment="1">
      <alignment vertical="center"/>
    </xf>
    <xf numFmtId="0" fontId="49" fillId="7" borderId="32" xfId="0" applyFont="1" applyFill="1" applyBorder="1" applyAlignment="1">
      <alignment horizontal="center" vertical="center" wrapText="1"/>
    </xf>
    <xf numFmtId="0" fontId="49" fillId="7" borderId="30" xfId="0" applyFont="1" applyFill="1" applyBorder="1" applyAlignment="1">
      <alignment horizontal="center" vertical="center" wrapText="1"/>
    </xf>
    <xf numFmtId="0" fontId="49" fillId="7" borderId="51" xfId="0" applyFont="1" applyFill="1" applyBorder="1" applyAlignment="1">
      <alignment horizontal="center" vertical="center" wrapText="1"/>
    </xf>
    <xf numFmtId="0" fontId="49" fillId="7" borderId="30" xfId="0" applyFont="1" applyFill="1" applyBorder="1" applyAlignment="1">
      <alignment horizontal="center" vertical="center"/>
    </xf>
    <xf numFmtId="0" fontId="49" fillId="7" borderId="40" xfId="0" applyFont="1" applyFill="1" applyBorder="1" applyAlignment="1">
      <alignment horizontal="center" vertical="center" wrapText="1"/>
    </xf>
    <xf numFmtId="0" fontId="49" fillId="7" borderId="52" xfId="0" applyFont="1" applyFill="1" applyBorder="1" applyAlignment="1">
      <alignment horizontal="center" vertical="center" wrapText="1"/>
    </xf>
    <xf numFmtId="0" fontId="49" fillId="7" borderId="53" xfId="0" applyFont="1" applyFill="1" applyBorder="1" applyAlignment="1">
      <alignment horizontal="center" vertical="center" wrapText="1"/>
    </xf>
    <xf numFmtId="0" fontId="49" fillId="7" borderId="54" xfId="0" applyFont="1" applyFill="1" applyBorder="1" applyAlignment="1">
      <alignment horizontal="center" vertical="center" wrapText="1"/>
    </xf>
    <xf numFmtId="0" fontId="49" fillId="7" borderId="1" xfId="0" applyFont="1" applyFill="1" applyBorder="1" applyAlignment="1">
      <alignment horizontal="center" vertical="center" wrapText="1"/>
    </xf>
    <xf numFmtId="0" fontId="49" fillId="7" borderId="36" xfId="0" applyFont="1" applyFill="1" applyBorder="1" applyAlignment="1">
      <alignment horizontal="center" vertical="center" wrapText="1"/>
    </xf>
    <xf numFmtId="0" fontId="49" fillId="7" borderId="37" xfId="0" applyFont="1" applyFill="1" applyBorder="1" applyAlignment="1">
      <alignment horizontal="center" vertical="center" wrapText="1"/>
    </xf>
    <xf numFmtId="0" fontId="49" fillId="7" borderId="55" xfId="0" applyFont="1" applyFill="1" applyBorder="1" applyAlignment="1">
      <alignment horizontal="center" vertical="center" wrapText="1"/>
    </xf>
    <xf numFmtId="0" fontId="49" fillId="7" borderId="37" xfId="0" applyFont="1" applyFill="1" applyBorder="1" applyAlignment="1">
      <alignment horizontal="center" vertical="center" wrapText="1"/>
    </xf>
    <xf numFmtId="0" fontId="49" fillId="7" borderId="31" xfId="0" applyFont="1" applyFill="1" applyBorder="1" applyAlignment="1">
      <alignment horizontal="center" vertical="center" wrapText="1"/>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9" fillId="0" borderId="56" xfId="0" applyFont="1" applyBorder="1" applyAlignment="1">
      <alignment horizontal="center" vertical="center"/>
    </xf>
    <xf numFmtId="0" fontId="39" fillId="0" borderId="1" xfId="0" applyFont="1" applyBorder="1" applyAlignment="1">
      <alignment horizontal="center" vertical="center"/>
    </xf>
    <xf numFmtId="0" fontId="50" fillId="2" borderId="0" xfId="0" applyFont="1" applyFill="1"/>
    <xf numFmtId="0" fontId="58" fillId="2" borderId="32" xfId="0" applyFont="1" applyFill="1" applyBorder="1" applyAlignment="1">
      <alignment horizontal="center" vertical="center" wrapText="1"/>
    </xf>
    <xf numFmtId="0" fontId="58" fillId="2" borderId="30" xfId="0" applyFont="1" applyFill="1" applyBorder="1" applyAlignment="1">
      <alignment horizontal="center" vertical="center" wrapText="1"/>
    </xf>
    <xf numFmtId="0" fontId="58" fillId="2" borderId="30" xfId="0" applyFont="1" applyFill="1" applyBorder="1" applyAlignment="1">
      <alignment horizontal="center" vertical="center" wrapText="1"/>
    </xf>
    <xf numFmtId="4" fontId="58" fillId="2" borderId="30" xfId="0" quotePrefix="1" applyNumberFormat="1" applyFont="1" applyFill="1" applyBorder="1" applyAlignment="1">
      <alignment horizontal="center" vertical="center" wrapText="1"/>
    </xf>
    <xf numFmtId="4" fontId="58" fillId="2" borderId="30" xfId="0" applyNumberFormat="1" applyFont="1" applyFill="1" applyBorder="1" applyAlignment="1">
      <alignment horizontal="center" vertical="center" wrapText="1"/>
    </xf>
    <xf numFmtId="0" fontId="58" fillId="2" borderId="30" xfId="0" quotePrefix="1" applyFont="1" applyFill="1" applyBorder="1" applyAlignment="1">
      <alignment horizontal="center" vertical="center" wrapText="1"/>
    </xf>
    <xf numFmtId="49" fontId="58" fillId="2" borderId="30" xfId="0" applyNumberFormat="1" applyFont="1" applyFill="1" applyBorder="1" applyAlignment="1">
      <alignment horizontal="center" vertical="center" wrapText="1"/>
    </xf>
    <xf numFmtId="49" fontId="58" fillId="2" borderId="51" xfId="0" applyNumberFormat="1" applyFont="1" applyFill="1" applyBorder="1" applyAlignment="1">
      <alignment horizontal="center" vertical="center" wrapText="1"/>
    </xf>
    <xf numFmtId="49" fontId="58" fillId="2" borderId="1" xfId="0" applyNumberFormat="1" applyFont="1" applyFill="1" applyBorder="1" applyAlignment="1">
      <alignment horizontal="center" vertical="center" wrapText="1"/>
    </xf>
    <xf numFmtId="0" fontId="57" fillId="2" borderId="0" xfId="0" applyFont="1" applyFill="1"/>
    <xf numFmtId="0" fontId="58" fillId="2" borderId="34" xfId="0" applyFont="1" applyFill="1" applyBorder="1" applyAlignment="1">
      <alignment horizontal="center" vertical="center" wrapText="1"/>
    </xf>
    <xf numFmtId="0" fontId="58" fillId="2" borderId="1" xfId="0" applyFont="1" applyFill="1" applyBorder="1" applyAlignment="1">
      <alignment horizontal="center" vertical="center" wrapText="1"/>
    </xf>
    <xf numFmtId="0" fontId="58" fillId="2" borderId="1" xfId="0" applyFont="1" applyFill="1" applyBorder="1" applyAlignment="1">
      <alignment horizontal="center" vertical="center" wrapText="1"/>
    </xf>
    <xf numFmtId="4" fontId="58" fillId="2" borderId="1" xfId="0" quotePrefix="1" applyNumberFormat="1" applyFont="1" applyFill="1" applyBorder="1" applyAlignment="1">
      <alignment horizontal="center" vertical="center" wrapText="1"/>
    </xf>
    <xf numFmtId="4" fontId="58" fillId="2" borderId="1" xfId="0" applyNumberFormat="1" applyFont="1" applyFill="1" applyBorder="1" applyAlignment="1">
      <alignment horizontal="center" vertical="center" wrapText="1"/>
    </xf>
    <xf numFmtId="0" fontId="58" fillId="2" borderId="1" xfId="0" quotePrefix="1" applyFont="1" applyFill="1" applyBorder="1" applyAlignment="1">
      <alignment horizontal="center" vertical="center" wrapText="1"/>
    </xf>
    <xf numFmtId="49" fontId="58" fillId="2" borderId="22" xfId="0" applyNumberFormat="1" applyFont="1" applyFill="1" applyBorder="1" applyAlignment="1">
      <alignment horizontal="center" vertical="center" wrapText="1"/>
    </xf>
    <xf numFmtId="3" fontId="58" fillId="2" borderId="1" xfId="0" applyNumberFormat="1" applyFont="1" applyFill="1" applyBorder="1" applyAlignment="1">
      <alignment horizontal="center" vertical="center" wrapText="1"/>
    </xf>
    <xf numFmtId="0" fontId="58" fillId="2" borderId="36" xfId="0" applyFont="1" applyFill="1" applyBorder="1" applyAlignment="1">
      <alignment horizontal="center" vertical="center" wrapText="1"/>
    </xf>
    <xf numFmtId="0" fontId="58" fillId="2" borderId="37" xfId="0" applyFont="1" applyFill="1" applyBorder="1" applyAlignment="1">
      <alignment horizontal="center" vertical="center" wrapText="1"/>
    </xf>
    <xf numFmtId="0" fontId="58" fillId="2" borderId="37" xfId="0" applyFont="1" applyFill="1" applyBorder="1" applyAlignment="1">
      <alignment horizontal="center" vertical="center" wrapText="1"/>
    </xf>
    <xf numFmtId="4" fontId="58" fillId="2" borderId="37" xfId="0" quotePrefix="1" applyNumberFormat="1" applyFont="1" applyFill="1" applyBorder="1" applyAlignment="1">
      <alignment horizontal="center" vertical="center" wrapText="1"/>
    </xf>
    <xf numFmtId="4" fontId="58" fillId="2" borderId="37" xfId="0" applyNumberFormat="1" applyFont="1" applyFill="1" applyBorder="1" applyAlignment="1">
      <alignment horizontal="center" vertical="center" wrapText="1"/>
    </xf>
    <xf numFmtId="0" fontId="58" fillId="2" borderId="37" xfId="0" quotePrefix="1" applyFont="1" applyFill="1" applyBorder="1" applyAlignment="1">
      <alignment horizontal="center" vertical="center" wrapText="1"/>
    </xf>
    <xf numFmtId="49" fontId="58" fillId="2" borderId="37" xfId="0" applyNumberFormat="1" applyFont="1" applyFill="1" applyBorder="1" applyAlignment="1">
      <alignment horizontal="center" vertical="center" wrapText="1"/>
    </xf>
    <xf numFmtId="49" fontId="58" fillId="2" borderId="55" xfId="0" applyNumberFormat="1" applyFont="1" applyFill="1" applyBorder="1" applyAlignment="1">
      <alignment horizontal="center" vertical="center" wrapText="1"/>
    </xf>
    <xf numFmtId="0" fontId="58" fillId="2" borderId="44" xfId="0" applyFont="1" applyFill="1" applyBorder="1" applyAlignment="1">
      <alignment horizontal="center" vertical="center" wrapText="1"/>
    </xf>
    <xf numFmtId="0" fontId="58" fillId="2" borderId="40" xfId="0" applyFont="1" applyFill="1" applyBorder="1" applyAlignment="1">
      <alignment horizontal="center" vertical="center" wrapText="1"/>
    </xf>
    <xf numFmtId="4" fontId="58" fillId="2" borderId="40" xfId="0" quotePrefix="1" applyNumberFormat="1" applyFont="1" applyFill="1" applyBorder="1" applyAlignment="1">
      <alignment horizontal="center" vertical="center" wrapText="1"/>
    </xf>
    <xf numFmtId="0" fontId="58" fillId="2" borderId="40" xfId="0" quotePrefix="1" applyFont="1" applyFill="1" applyBorder="1" applyAlignment="1">
      <alignment horizontal="center" vertical="center" wrapText="1"/>
    </xf>
    <xf numFmtId="0" fontId="58" fillId="2" borderId="47" xfId="0" applyFont="1" applyFill="1" applyBorder="1" applyAlignment="1">
      <alignment horizontal="center" vertical="center" wrapText="1"/>
    </xf>
    <xf numFmtId="0" fontId="58" fillId="2" borderId="7" xfId="0" applyFont="1" applyFill="1" applyBorder="1" applyAlignment="1">
      <alignment horizontal="center" vertical="center" wrapText="1"/>
    </xf>
    <xf numFmtId="4" fontId="58" fillId="2" borderId="7" xfId="0" quotePrefix="1" applyNumberFormat="1" applyFont="1" applyFill="1" applyBorder="1" applyAlignment="1">
      <alignment horizontal="center" vertical="center" wrapText="1"/>
    </xf>
    <xf numFmtId="0" fontId="58" fillId="2" borderId="7" xfId="0" quotePrefix="1" applyFont="1" applyFill="1" applyBorder="1" applyAlignment="1">
      <alignment horizontal="center" vertical="center" wrapText="1"/>
    </xf>
    <xf numFmtId="0" fontId="58" fillId="2" borderId="3" xfId="0" applyFont="1" applyFill="1" applyBorder="1" applyAlignment="1">
      <alignment horizontal="center" vertical="center" wrapText="1"/>
    </xf>
    <xf numFmtId="0" fontId="58" fillId="2" borderId="2" xfId="0" applyFont="1" applyFill="1" applyBorder="1" applyAlignment="1">
      <alignment horizontal="center" vertical="center" wrapText="1"/>
    </xf>
    <xf numFmtId="0" fontId="58" fillId="2" borderId="49" xfId="0" applyFont="1" applyFill="1" applyBorder="1" applyAlignment="1">
      <alignment horizontal="center" vertical="center" wrapText="1"/>
    </xf>
    <xf numFmtId="0" fontId="58" fillId="2" borderId="31" xfId="0" applyFont="1" applyFill="1" applyBorder="1" applyAlignment="1">
      <alignment horizontal="center" vertical="center" wrapText="1"/>
    </xf>
    <xf numFmtId="4" fontId="58" fillId="2" borderId="31" xfId="0" quotePrefix="1" applyNumberFormat="1" applyFont="1" applyFill="1" applyBorder="1" applyAlignment="1">
      <alignment horizontal="center" vertical="center" wrapText="1"/>
    </xf>
    <xf numFmtId="0" fontId="58" fillId="2" borderId="31" xfId="0" quotePrefix="1" applyFont="1" applyFill="1" applyBorder="1" applyAlignment="1">
      <alignment horizontal="center" vertical="center" wrapText="1"/>
    </xf>
    <xf numFmtId="4" fontId="58" fillId="2" borderId="7" xfId="0" applyNumberFormat="1" applyFont="1" applyFill="1" applyBorder="1" applyAlignment="1">
      <alignment horizontal="center" vertical="center" wrapText="1"/>
    </xf>
    <xf numFmtId="164" fontId="58" fillId="2" borderId="40" xfId="0" quotePrefix="1" applyNumberFormat="1" applyFont="1" applyFill="1" applyBorder="1" applyAlignment="1">
      <alignment horizontal="center" vertical="center" wrapText="1"/>
    </xf>
    <xf numFmtId="164" fontId="58" fillId="2" borderId="52" xfId="0" quotePrefix="1" applyNumberFormat="1" applyFont="1" applyFill="1" applyBorder="1" applyAlignment="1">
      <alignment horizontal="center" vertical="center" wrapText="1"/>
    </xf>
    <xf numFmtId="49" fontId="58" fillId="2" borderId="1" xfId="0" applyNumberFormat="1" applyFont="1" applyFill="1" applyBorder="1" applyAlignment="1">
      <alignment vertical="center" wrapText="1"/>
    </xf>
    <xf numFmtId="164" fontId="58" fillId="2" borderId="7" xfId="0" quotePrefix="1" applyNumberFormat="1" applyFont="1" applyFill="1" applyBorder="1" applyAlignment="1">
      <alignment horizontal="center" vertical="center" wrapText="1"/>
    </xf>
    <xf numFmtId="164" fontId="58" fillId="2" borderId="57" xfId="0" quotePrefix="1" applyNumberFormat="1" applyFont="1" applyFill="1" applyBorder="1" applyAlignment="1">
      <alignment horizontal="center" vertical="center" wrapText="1"/>
    </xf>
    <xf numFmtId="4" fontId="58" fillId="2" borderId="3" xfId="0" applyNumberFormat="1" applyFont="1" applyFill="1" applyBorder="1" applyAlignment="1">
      <alignment horizontal="center" vertical="center" wrapText="1"/>
    </xf>
    <xf numFmtId="0" fontId="58" fillId="2" borderId="22" xfId="0" quotePrefix="1" applyFont="1" applyFill="1" applyBorder="1" applyAlignment="1">
      <alignment horizontal="center" vertical="center" wrapText="1"/>
    </xf>
    <xf numFmtId="49" fontId="58" fillId="2" borderId="34" xfId="0" applyNumberFormat="1" applyFont="1" applyFill="1" applyBorder="1" applyAlignment="1">
      <alignment horizontal="center" vertical="center" wrapText="1"/>
    </xf>
    <xf numFmtId="0" fontId="50" fillId="2" borderId="26" xfId="0" applyFont="1" applyFill="1" applyBorder="1"/>
    <xf numFmtId="0" fontId="58" fillId="2" borderId="55" xfId="0" quotePrefix="1" applyFont="1" applyFill="1" applyBorder="1" applyAlignment="1">
      <alignment horizontal="center" vertical="center" wrapText="1"/>
    </xf>
    <xf numFmtId="49" fontId="58" fillId="2" borderId="36" xfId="0" applyNumberFormat="1" applyFont="1" applyFill="1" applyBorder="1" applyAlignment="1">
      <alignment horizontal="center" vertical="center" wrapText="1"/>
    </xf>
    <xf numFmtId="0" fontId="58" fillId="2" borderId="3" xfId="0" applyFont="1" applyFill="1" applyBorder="1" applyAlignment="1">
      <alignment horizontal="center" vertical="center" wrapText="1"/>
    </xf>
    <xf numFmtId="4" fontId="58" fillId="2" borderId="3" xfId="0" quotePrefix="1" applyNumberFormat="1" applyFont="1" applyFill="1" applyBorder="1" applyAlignment="1">
      <alignment horizontal="center" vertical="center" wrapText="1"/>
    </xf>
    <xf numFmtId="0" fontId="58" fillId="2" borderId="3" xfId="0" quotePrefix="1" applyFont="1" applyFill="1" applyBorder="1" applyAlignment="1">
      <alignment horizontal="center" vertical="center" wrapText="1"/>
    </xf>
    <xf numFmtId="49" fontId="58" fillId="2" borderId="3" xfId="0" applyNumberFormat="1" applyFont="1" applyFill="1" applyBorder="1" applyAlignment="1">
      <alignment horizontal="center" vertical="center" wrapText="1"/>
    </xf>
    <xf numFmtId="49" fontId="58" fillId="2" borderId="58" xfId="0" applyNumberFormat="1" applyFont="1" applyFill="1" applyBorder="1" applyAlignment="1">
      <alignment horizontal="center" vertical="center" wrapText="1"/>
    </xf>
    <xf numFmtId="4" fontId="58" fillId="2" borderId="40" xfId="0" applyNumberFormat="1" applyFont="1" applyFill="1" applyBorder="1" applyAlignment="1">
      <alignment horizontal="center" vertical="center" wrapText="1"/>
    </xf>
    <xf numFmtId="49" fontId="58" fillId="2" borderId="40" xfId="0" applyNumberFormat="1" applyFont="1" applyFill="1" applyBorder="1" applyAlignment="1">
      <alignment horizontal="center" vertical="center" wrapText="1"/>
    </xf>
    <xf numFmtId="49" fontId="58" fillId="2" borderId="52" xfId="0" applyNumberFormat="1" applyFont="1" applyFill="1" applyBorder="1" applyAlignment="1">
      <alignment horizontal="center" vertical="center" wrapText="1"/>
    </xf>
    <xf numFmtId="49" fontId="58" fillId="2" borderId="7" xfId="0" applyNumberFormat="1" applyFont="1" applyFill="1" applyBorder="1" applyAlignment="1">
      <alignment horizontal="center" vertical="center" wrapText="1"/>
    </xf>
    <xf numFmtId="49" fontId="58" fillId="2" borderId="57" xfId="0" applyNumberFormat="1" applyFont="1" applyFill="1" applyBorder="1" applyAlignment="1">
      <alignment horizontal="center" vertical="center" wrapText="1"/>
    </xf>
    <xf numFmtId="4" fontId="58" fillId="2" borderId="31" xfId="0" applyNumberFormat="1" applyFont="1" applyFill="1" applyBorder="1" applyAlignment="1">
      <alignment horizontal="center" vertical="center" wrapText="1"/>
    </xf>
    <xf numFmtId="49" fontId="58" fillId="2" borderId="31" xfId="0" applyNumberFormat="1" applyFont="1" applyFill="1" applyBorder="1" applyAlignment="1">
      <alignment horizontal="center" vertical="center" wrapText="1"/>
    </xf>
    <xf numFmtId="49" fontId="58" fillId="2" borderId="59" xfId="0" applyNumberFormat="1" applyFont="1" applyFill="1" applyBorder="1" applyAlignment="1">
      <alignment horizontal="center" vertical="center" wrapText="1"/>
    </xf>
    <xf numFmtId="4" fontId="58" fillId="2" borderId="2" xfId="0" quotePrefix="1" applyNumberFormat="1" applyFont="1" applyFill="1" applyBorder="1" applyAlignment="1">
      <alignment horizontal="center" vertical="center" wrapText="1"/>
    </xf>
    <xf numFmtId="4" fontId="58" fillId="2" borderId="2" xfId="0" applyNumberFormat="1" applyFont="1" applyFill="1" applyBorder="1" applyAlignment="1">
      <alignment horizontal="center" vertical="center" wrapText="1"/>
    </xf>
    <xf numFmtId="4" fontId="58" fillId="2" borderId="2" xfId="0" applyNumberFormat="1" applyFont="1" applyFill="1" applyBorder="1" applyAlignment="1">
      <alignment horizontal="center" vertical="center" wrapText="1"/>
    </xf>
    <xf numFmtId="4" fontId="58" fillId="2" borderId="7" xfId="0" applyNumberFormat="1" applyFont="1" applyFill="1" applyBorder="1" applyAlignment="1">
      <alignment horizontal="center" vertical="center" wrapText="1"/>
    </xf>
    <xf numFmtId="4" fontId="58" fillId="2" borderId="31" xfId="0" applyNumberFormat="1" applyFont="1" applyFill="1" applyBorder="1" applyAlignment="1">
      <alignment horizontal="center" vertical="center" wrapText="1"/>
    </xf>
    <xf numFmtId="4" fontId="58" fillId="2" borderId="1" xfId="0" applyNumberFormat="1" applyFont="1" applyFill="1" applyBorder="1" applyAlignment="1">
      <alignment horizontal="center" vertical="center" wrapText="1"/>
    </xf>
    <xf numFmtId="49" fontId="58" fillId="2" borderId="2" xfId="0" applyNumberFormat="1" applyFont="1" applyFill="1" applyBorder="1" applyAlignment="1">
      <alignment horizontal="center" vertical="center" wrapText="1"/>
    </xf>
    <xf numFmtId="49" fontId="58" fillId="2" borderId="5" xfId="0" applyNumberFormat="1" applyFont="1" applyFill="1" applyBorder="1" applyAlignment="1">
      <alignment horizontal="center" vertical="center" wrapText="1"/>
    </xf>
    <xf numFmtId="0" fontId="58" fillId="2" borderId="2" xfId="0" applyFont="1" applyFill="1" applyBorder="1" applyAlignment="1">
      <alignment horizontal="center" vertical="center" wrapText="1"/>
    </xf>
    <xf numFmtId="4" fontId="58" fillId="2" borderId="30" xfId="0" applyNumberFormat="1" applyFont="1" applyFill="1" applyBorder="1" applyAlignment="1">
      <alignment horizontal="center" vertical="center"/>
    </xf>
    <xf numFmtId="4" fontId="58" fillId="2" borderId="1" xfId="0" applyNumberFormat="1" applyFont="1" applyFill="1" applyBorder="1" applyAlignment="1">
      <alignment horizontal="center" vertical="center"/>
    </xf>
    <xf numFmtId="4" fontId="58" fillId="2" borderId="7" xfId="0" applyNumberFormat="1" applyFont="1" applyFill="1" applyBorder="1" applyAlignment="1">
      <alignment horizontal="center" vertical="center"/>
    </xf>
    <xf numFmtId="4" fontId="58" fillId="2" borderId="37" xfId="0" applyNumberFormat="1" applyFont="1" applyFill="1" applyBorder="1" applyAlignment="1">
      <alignment horizontal="center" vertical="center"/>
    </xf>
    <xf numFmtId="0" fontId="58" fillId="2" borderId="42" xfId="0" applyFont="1" applyFill="1" applyBorder="1" applyAlignment="1">
      <alignment horizontal="center" vertical="center" wrapText="1"/>
    </xf>
    <xf numFmtId="4" fontId="58" fillId="2" borderId="2" xfId="0" applyNumberFormat="1" applyFont="1" applyFill="1" applyBorder="1" applyAlignment="1">
      <alignment horizontal="center" vertical="center"/>
    </xf>
    <xf numFmtId="49" fontId="58" fillId="2" borderId="54" xfId="0" applyNumberFormat="1" applyFont="1" applyFill="1" applyBorder="1" applyAlignment="1">
      <alignment horizontal="center" vertical="center" wrapText="1"/>
    </xf>
    <xf numFmtId="49" fontId="58" fillId="2" borderId="60" xfId="0" applyNumberFormat="1" applyFont="1" applyFill="1" applyBorder="1" applyAlignment="1">
      <alignment horizontal="center" vertical="center" wrapText="1"/>
    </xf>
    <xf numFmtId="49" fontId="58" fillId="2" borderId="61" xfId="0" applyNumberFormat="1" applyFont="1" applyFill="1" applyBorder="1" applyAlignment="1">
      <alignment horizontal="center" vertical="center" wrapText="1"/>
    </xf>
    <xf numFmtId="4" fontId="58" fillId="2" borderId="3" xfId="0" applyNumberFormat="1" applyFont="1" applyFill="1" applyBorder="1" applyAlignment="1">
      <alignment horizontal="center" vertical="center"/>
    </xf>
    <xf numFmtId="14" fontId="58" fillId="2" borderId="1" xfId="0" applyNumberFormat="1" applyFont="1" applyFill="1" applyBorder="1" applyAlignment="1">
      <alignment horizontal="center" vertical="center" wrapText="1"/>
    </xf>
    <xf numFmtId="0" fontId="44" fillId="2" borderId="0" xfId="0" applyFont="1" applyFill="1" applyAlignment="1">
      <alignment horizontal="center" vertical="center"/>
    </xf>
    <xf numFmtId="0" fontId="44" fillId="2" borderId="0" xfId="0" applyFont="1" applyFill="1"/>
    <xf numFmtId="164" fontId="58" fillId="2" borderId="40" xfId="0" applyNumberFormat="1" applyFont="1" applyFill="1" applyBorder="1" applyAlignment="1">
      <alignment horizontal="center" vertical="center" wrapText="1"/>
    </xf>
    <xf numFmtId="164" fontId="58" fillId="2" borderId="52" xfId="0" applyNumberFormat="1" applyFont="1" applyFill="1" applyBorder="1" applyAlignment="1">
      <alignment horizontal="center" vertical="center" wrapText="1"/>
    </xf>
    <xf numFmtId="164" fontId="58" fillId="2" borderId="7" xfId="0" applyNumberFormat="1" applyFont="1" applyFill="1" applyBorder="1" applyAlignment="1">
      <alignment horizontal="center" vertical="center" wrapText="1"/>
    </xf>
    <xf numFmtId="164" fontId="58" fillId="2" borderId="57" xfId="0" applyNumberFormat="1" applyFont="1" applyFill="1" applyBorder="1" applyAlignment="1">
      <alignment horizontal="center" vertical="center" wrapText="1"/>
    </xf>
    <xf numFmtId="164" fontId="58" fillId="2" borderId="3" xfId="0" applyNumberFormat="1" applyFont="1" applyFill="1" applyBorder="1" applyAlignment="1">
      <alignment horizontal="center" vertical="center" wrapText="1"/>
    </xf>
    <xf numFmtId="164" fontId="58" fillId="2" borderId="58" xfId="0" applyNumberFormat="1" applyFont="1" applyFill="1" applyBorder="1" applyAlignment="1">
      <alignment horizontal="center" vertical="center" wrapText="1"/>
    </xf>
    <xf numFmtId="0" fontId="58" fillId="2" borderId="1" xfId="0" applyFont="1" applyFill="1" applyBorder="1" applyAlignment="1">
      <alignment horizontal="left" vertical="top" wrapText="1"/>
    </xf>
    <xf numFmtId="164" fontId="58" fillId="2" borderId="1" xfId="0" applyNumberFormat="1" applyFont="1" applyFill="1" applyBorder="1" applyAlignment="1">
      <alignment horizontal="center" vertical="center" wrapText="1"/>
    </xf>
    <xf numFmtId="164" fontId="58" fillId="2" borderId="22" xfId="0" applyNumberFormat="1" applyFont="1" applyFill="1" applyBorder="1" applyAlignment="1">
      <alignment horizontal="center" vertical="center" wrapText="1"/>
    </xf>
    <xf numFmtId="164" fontId="58" fillId="2" borderId="2" xfId="0" applyNumberFormat="1" applyFont="1" applyFill="1" applyBorder="1" applyAlignment="1">
      <alignment horizontal="center" vertical="center" wrapText="1"/>
    </xf>
    <xf numFmtId="164" fontId="58" fillId="2" borderId="5" xfId="0" applyNumberFormat="1" applyFont="1" applyFill="1" applyBorder="1" applyAlignment="1">
      <alignment horizontal="center" vertical="center" wrapText="1"/>
    </xf>
    <xf numFmtId="164" fontId="58" fillId="2" borderId="31" xfId="0" applyNumberFormat="1" applyFont="1" applyFill="1" applyBorder="1" applyAlignment="1">
      <alignment horizontal="center" vertical="center" wrapText="1"/>
    </xf>
    <xf numFmtId="164" fontId="58" fillId="2" borderId="59" xfId="0" applyNumberFormat="1" applyFont="1" applyFill="1" applyBorder="1" applyAlignment="1">
      <alignment horizontal="center" vertical="center" wrapText="1"/>
    </xf>
    <xf numFmtId="0" fontId="57" fillId="2" borderId="26" xfId="0" applyFont="1" applyFill="1" applyBorder="1"/>
    <xf numFmtId="164" fontId="58" fillId="2" borderId="37" xfId="0" applyNumberFormat="1" applyFont="1" applyFill="1" applyBorder="1" applyAlignment="1">
      <alignment horizontal="center" vertical="center" wrapText="1"/>
    </xf>
    <xf numFmtId="164" fontId="58" fillId="2" borderId="55" xfId="0" applyNumberFormat="1" applyFont="1" applyFill="1" applyBorder="1" applyAlignment="1">
      <alignment horizontal="center" vertical="center" wrapText="1"/>
    </xf>
    <xf numFmtId="0" fontId="60" fillId="2" borderId="1" xfId="0" applyFont="1" applyFill="1" applyBorder="1" applyAlignment="1">
      <alignment horizontal="center" vertical="center"/>
    </xf>
    <xf numFmtId="0" fontId="50" fillId="2" borderId="2"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60" fillId="2" borderId="2" xfId="0" applyFont="1" applyFill="1" applyBorder="1" applyAlignment="1">
      <alignment horizontal="center" vertical="center"/>
    </xf>
    <xf numFmtId="0" fontId="58" fillId="2" borderId="1" xfId="0" applyFont="1" applyFill="1" applyBorder="1" applyAlignment="1">
      <alignment horizontal="center" vertical="center"/>
    </xf>
    <xf numFmtId="0" fontId="58" fillId="2" borderId="2" xfId="0" applyFont="1" applyFill="1" applyBorder="1" applyAlignment="1">
      <alignment horizontal="center" vertical="center"/>
    </xf>
    <xf numFmtId="164" fontId="50" fillId="2" borderId="1" xfId="0" applyNumberFormat="1" applyFont="1" applyFill="1" applyBorder="1" applyAlignment="1">
      <alignment horizontal="center" vertical="center"/>
    </xf>
    <xf numFmtId="0" fontId="50" fillId="2" borderId="7" xfId="0" applyFont="1" applyFill="1" applyBorder="1" applyAlignment="1">
      <alignment horizontal="center" vertical="center" wrapText="1"/>
    </xf>
    <xf numFmtId="0" fontId="60" fillId="2" borderId="7" xfId="0" applyFont="1" applyFill="1" applyBorder="1" applyAlignment="1">
      <alignment horizontal="center" vertical="center"/>
    </xf>
    <xf numFmtId="0" fontId="58" fillId="2" borderId="7" xfId="0" applyFont="1" applyFill="1" applyBorder="1" applyAlignment="1">
      <alignment horizontal="center" vertical="center"/>
    </xf>
    <xf numFmtId="0" fontId="50" fillId="2" borderId="3" xfId="0" applyFont="1" applyFill="1" applyBorder="1" applyAlignment="1">
      <alignment horizontal="center" vertical="center" wrapText="1"/>
    </xf>
    <xf numFmtId="0" fontId="60" fillId="2" borderId="3" xfId="0" applyFont="1" applyFill="1" applyBorder="1" applyAlignment="1">
      <alignment horizontal="center" vertical="center"/>
    </xf>
    <xf numFmtId="0" fontId="58" fillId="2" borderId="3" xfId="0" applyFont="1" applyFill="1" applyBorder="1" applyAlignment="1">
      <alignment horizontal="center" vertical="center"/>
    </xf>
    <xf numFmtId="0" fontId="57" fillId="0" borderId="0" xfId="0" applyFont="1" applyAlignment="1">
      <alignment vertical="center"/>
    </xf>
    <xf numFmtId="0" fontId="50" fillId="2" borderId="0" xfId="0" applyFont="1" applyFill="1" applyAlignment="1">
      <alignment vertical="center"/>
    </xf>
    <xf numFmtId="0" fontId="50" fillId="0" borderId="0" xfId="0" applyFont="1" applyAlignment="1">
      <alignment vertical="center"/>
    </xf>
    <xf numFmtId="0" fontId="57" fillId="0" borderId="3" xfId="0" applyFont="1" applyBorder="1" applyAlignment="1">
      <alignment vertical="center"/>
    </xf>
    <xf numFmtId="165" fontId="50" fillId="0" borderId="0" xfId="0" applyNumberFormat="1" applyFont="1" applyAlignment="1">
      <alignment vertical="center"/>
    </xf>
    <xf numFmtId="0" fontId="57" fillId="0" borderId="1" xfId="0" applyFont="1" applyBorder="1" applyAlignment="1">
      <alignment vertical="center"/>
    </xf>
    <xf numFmtId="166" fontId="44" fillId="0" borderId="0" xfId="0" applyNumberFormat="1" applyFont="1" applyAlignment="1">
      <alignment vertical="center"/>
    </xf>
    <xf numFmtId="4" fontId="44" fillId="0" borderId="0" xfId="0" applyNumberFormat="1" applyFont="1" applyAlignment="1">
      <alignment vertical="center"/>
    </xf>
    <xf numFmtId="0" fontId="55" fillId="0" borderId="0" xfId="0" applyFont="1" applyAlignment="1">
      <alignment vertical="center"/>
    </xf>
    <xf numFmtId="49" fontId="57" fillId="0" borderId="0" xfId="0" applyNumberFormat="1" applyFont="1" applyAlignment="1">
      <alignment horizontal="right" vertical="center"/>
    </xf>
    <xf numFmtId="4" fontId="55" fillId="0" borderId="0" xfId="0" applyNumberFormat="1" applyFont="1" applyAlignment="1">
      <alignment vertical="center"/>
    </xf>
    <xf numFmtId="3" fontId="44" fillId="0" borderId="0" xfId="0" applyNumberFormat="1" applyFont="1" applyAlignment="1">
      <alignment vertical="center"/>
    </xf>
    <xf numFmtId="0" fontId="61" fillId="0" borderId="0" xfId="0" applyFont="1" applyAlignment="1">
      <alignment vertical="center"/>
    </xf>
    <xf numFmtId="0" fontId="49" fillId="0" borderId="0" xfId="0" applyFont="1" applyAlignment="1">
      <alignment vertical="center"/>
    </xf>
    <xf numFmtId="0" fontId="62" fillId="0" borderId="0" xfId="0" applyFont="1"/>
    <xf numFmtId="4" fontId="55" fillId="0" borderId="0" xfId="0" applyNumberFormat="1" applyFont="1" applyAlignment="1">
      <alignment horizontal="right" vertical="center"/>
    </xf>
    <xf numFmtId="49" fontId="44" fillId="0" borderId="0" xfId="0" applyNumberFormat="1" applyFont="1" applyAlignment="1">
      <alignment horizontal="right" vertical="center"/>
    </xf>
    <xf numFmtId="3" fontId="37" fillId="0" borderId="2" xfId="0" applyNumberFormat="1" applyFont="1" applyBorder="1" applyAlignment="1">
      <alignment horizontal="left" vertical="top" wrapText="1"/>
    </xf>
    <xf numFmtId="0" fontId="37" fillId="0" borderId="7" xfId="0" applyFont="1" applyBorder="1" applyAlignment="1">
      <alignment horizontal="left" vertical="top" wrapText="1"/>
    </xf>
    <xf numFmtId="3" fontId="37" fillId="0" borderId="7" xfId="0" applyNumberFormat="1" applyFont="1" applyBorder="1" applyAlignment="1">
      <alignment horizontal="left" vertical="top" wrapText="1"/>
    </xf>
    <xf numFmtId="14" fontId="0" fillId="8" borderId="2" xfId="0" applyNumberFormat="1" applyFill="1" applyBorder="1" applyAlignment="1">
      <alignment horizontal="center" vertical="top"/>
    </xf>
    <xf numFmtId="0" fontId="36" fillId="0" borderId="7" xfId="0" applyFont="1" applyBorder="1" applyAlignment="1">
      <alignment vertical="top"/>
    </xf>
    <xf numFmtId="0" fontId="36" fillId="0" borderId="3" xfId="0" applyFont="1" applyBorder="1" applyAlignment="1">
      <alignment vertical="top" wrapText="1"/>
    </xf>
    <xf numFmtId="14" fontId="0" fillId="0" borderId="7" xfId="0" applyNumberFormat="1" applyBorder="1" applyAlignment="1">
      <alignment vertical="top"/>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40726872-436B-4450-A968-6F10EC7030AF}">
    <text>Projektas išbrauktas iš RPPL</text>
  </threadedComment>
  <threadedComment ref="F62" dT="2024-04-04T11:28:11.62" personId="{9C82415D-FA36-4664-9503-DAB60845137E}" id="{7C9C780C-200A-4E2D-BA10-99781849AC8F}">
    <text>PĮP nepateiktas, pavėlinta projekto įgyvendinimo pradžia. Dėl šio projekto įtraukiamas naujas kvietimas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BE1C5-031B-4304-9968-0CE94836BC97}">
  <dimension ref="B1:AJ91"/>
  <sheetViews>
    <sheetView tabSelected="1" topLeftCell="A50" zoomScale="80" zoomScaleNormal="80" workbookViewId="0">
      <selection activeCell="O51" sqref="O51"/>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245" t="s">
        <v>40</v>
      </c>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row>
    <row r="2" spans="2:36" ht="60" customHeight="1" x14ac:dyDescent="0.25">
      <c r="B2" s="246" t="s">
        <v>0</v>
      </c>
      <c r="C2" s="246" t="s">
        <v>1</v>
      </c>
      <c r="D2" s="246" t="s">
        <v>28</v>
      </c>
      <c r="E2" s="246" t="s">
        <v>179</v>
      </c>
      <c r="F2" s="246" t="s">
        <v>30</v>
      </c>
      <c r="G2" s="246" t="s">
        <v>3</v>
      </c>
      <c r="H2" s="246" t="s">
        <v>4</v>
      </c>
      <c r="I2" s="246" t="s">
        <v>78</v>
      </c>
      <c r="J2" s="247" t="s">
        <v>6</v>
      </c>
      <c r="K2" s="247"/>
      <c r="L2" s="247"/>
      <c r="M2" s="247"/>
      <c r="N2" s="243" t="s">
        <v>47</v>
      </c>
      <c r="O2" s="246" t="s">
        <v>79</v>
      </c>
      <c r="P2" s="243" t="s">
        <v>42</v>
      </c>
      <c r="Q2" s="243" t="s">
        <v>32</v>
      </c>
      <c r="R2" s="243" t="s">
        <v>37</v>
      </c>
      <c r="S2" s="243" t="s">
        <v>33</v>
      </c>
      <c r="T2" s="246" t="s">
        <v>180</v>
      </c>
      <c r="U2" s="246" t="s">
        <v>57</v>
      </c>
      <c r="V2" s="248" t="s">
        <v>59</v>
      </c>
      <c r="W2" s="249"/>
      <c r="X2" s="249"/>
      <c r="Y2" s="249"/>
      <c r="Z2" s="249"/>
      <c r="AA2" s="250"/>
      <c r="AB2" s="246" t="s">
        <v>69</v>
      </c>
      <c r="AC2" s="243" t="s">
        <v>75</v>
      </c>
      <c r="AD2" s="251" t="s">
        <v>181</v>
      </c>
      <c r="AE2" s="252"/>
      <c r="AF2" s="253"/>
      <c r="AG2" s="243" t="s">
        <v>182</v>
      </c>
      <c r="AH2" s="246" t="s">
        <v>80</v>
      </c>
      <c r="AI2" s="246" t="s">
        <v>183</v>
      </c>
      <c r="AJ2" s="246" t="s">
        <v>35</v>
      </c>
    </row>
    <row r="3" spans="2:36" ht="62.25" customHeight="1" x14ac:dyDescent="0.25">
      <c r="B3" s="246"/>
      <c r="C3" s="246"/>
      <c r="D3" s="246"/>
      <c r="E3" s="246"/>
      <c r="F3" s="246"/>
      <c r="G3" s="246"/>
      <c r="H3" s="246"/>
      <c r="I3" s="246"/>
      <c r="J3" s="16" t="s">
        <v>7</v>
      </c>
      <c r="K3" s="16" t="s">
        <v>8</v>
      </c>
      <c r="L3" s="16" t="s">
        <v>9</v>
      </c>
      <c r="M3" s="16" t="s">
        <v>10</v>
      </c>
      <c r="N3" s="244"/>
      <c r="O3" s="246"/>
      <c r="P3" s="244"/>
      <c r="Q3" s="244"/>
      <c r="R3" s="244"/>
      <c r="S3" s="244"/>
      <c r="T3" s="246"/>
      <c r="U3" s="246"/>
      <c r="V3" s="16" t="s">
        <v>184</v>
      </c>
      <c r="W3" s="16" t="s">
        <v>62</v>
      </c>
      <c r="X3" s="16" t="s">
        <v>15</v>
      </c>
      <c r="Y3" s="16" t="s">
        <v>185</v>
      </c>
      <c r="Z3" s="16" t="s">
        <v>60</v>
      </c>
      <c r="AA3" s="16" t="s">
        <v>25</v>
      </c>
      <c r="AB3" s="246"/>
      <c r="AC3" s="244"/>
      <c r="AD3" s="16" t="s">
        <v>16</v>
      </c>
      <c r="AE3" s="16" t="s">
        <v>186</v>
      </c>
      <c r="AF3" s="16" t="s">
        <v>26</v>
      </c>
      <c r="AG3" s="244"/>
      <c r="AH3" s="246"/>
      <c r="AI3" s="246"/>
      <c r="AJ3" s="246"/>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187</v>
      </c>
      <c r="D5" s="22" t="s">
        <v>188</v>
      </c>
      <c r="E5" s="23" t="s">
        <v>101</v>
      </c>
      <c r="F5" s="21" t="s">
        <v>331</v>
      </c>
      <c r="G5" s="23" t="s">
        <v>189</v>
      </c>
      <c r="H5" s="24" t="s">
        <v>83</v>
      </c>
      <c r="I5" s="24" t="s">
        <v>83</v>
      </c>
      <c r="J5" s="21" t="s">
        <v>190</v>
      </c>
      <c r="K5" s="25" t="s">
        <v>85</v>
      </c>
      <c r="L5" s="21" t="s">
        <v>113</v>
      </c>
      <c r="M5" s="229">
        <v>366</v>
      </c>
      <c r="N5" s="24" t="s">
        <v>86</v>
      </c>
      <c r="O5" s="21" t="s">
        <v>114</v>
      </c>
      <c r="P5" s="24" t="s">
        <v>88</v>
      </c>
      <c r="Q5" s="24" t="s">
        <v>89</v>
      </c>
      <c r="R5" s="24" t="s">
        <v>90</v>
      </c>
      <c r="S5" s="24" t="s">
        <v>173</v>
      </c>
      <c r="T5" s="26">
        <f>U5</f>
        <v>1445000</v>
      </c>
      <c r="U5" s="27">
        <f>V5+Y5</f>
        <v>1445000</v>
      </c>
      <c r="V5" s="28">
        <v>850000</v>
      </c>
      <c r="W5" s="29"/>
      <c r="X5" s="29"/>
      <c r="Y5" s="28">
        <v>595000</v>
      </c>
      <c r="Z5" s="29"/>
      <c r="AA5" s="29"/>
      <c r="AB5" s="28">
        <v>255000</v>
      </c>
      <c r="AC5" s="24" t="s">
        <v>92</v>
      </c>
      <c r="AD5" s="30">
        <f>V5+Y5</f>
        <v>1445000</v>
      </c>
      <c r="AE5" s="30"/>
      <c r="AF5" s="25"/>
      <c r="AG5" s="25"/>
      <c r="AH5" s="31" t="s">
        <v>309</v>
      </c>
      <c r="AI5" s="31" t="s">
        <v>307</v>
      </c>
      <c r="AJ5" s="163">
        <v>45474</v>
      </c>
    </row>
    <row r="6" spans="2:36" s="32" customFormat="1" ht="35.25" customHeight="1" x14ac:dyDescent="0.25">
      <c r="B6" s="33" t="s">
        <v>81</v>
      </c>
      <c r="C6" s="34"/>
      <c r="D6" s="34"/>
      <c r="E6" s="34"/>
      <c r="F6" s="34"/>
      <c r="G6" s="34"/>
      <c r="H6" s="34"/>
      <c r="I6" s="34"/>
      <c r="J6" s="35" t="s">
        <v>192</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193</v>
      </c>
      <c r="K7" s="40" t="s">
        <v>194</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195</v>
      </c>
      <c r="D8" s="22" t="s">
        <v>188</v>
      </c>
      <c r="E8" s="23" t="s">
        <v>101</v>
      </c>
      <c r="F8" s="21" t="s">
        <v>332</v>
      </c>
      <c r="G8" s="23" t="s">
        <v>189</v>
      </c>
      <c r="H8" s="24" t="s">
        <v>83</v>
      </c>
      <c r="I8" s="24" t="s">
        <v>83</v>
      </c>
      <c r="J8" s="21" t="s">
        <v>196</v>
      </c>
      <c r="K8" s="25" t="s">
        <v>197</v>
      </c>
      <c r="L8" s="21" t="s">
        <v>113</v>
      </c>
      <c r="M8" s="45">
        <v>1800</v>
      </c>
      <c r="N8" s="25" t="s">
        <v>86</v>
      </c>
      <c r="O8" s="21" t="s">
        <v>118</v>
      </c>
      <c r="P8" s="24" t="s">
        <v>88</v>
      </c>
      <c r="Q8" s="24" t="s">
        <v>89</v>
      </c>
      <c r="R8" s="24" t="s">
        <v>90</v>
      </c>
      <c r="S8" s="24" t="s">
        <v>173</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2">
        <v>45306</v>
      </c>
    </row>
    <row r="9" spans="2:36" s="32" customFormat="1" ht="35.25" customHeight="1" x14ac:dyDescent="0.25">
      <c r="B9" s="33" t="s">
        <v>100</v>
      </c>
      <c r="C9" s="34"/>
      <c r="D9" s="34"/>
      <c r="E9" s="34"/>
      <c r="F9" s="34"/>
      <c r="G9" s="34"/>
      <c r="H9" s="34"/>
      <c r="I9" s="34"/>
      <c r="J9" s="35" t="s">
        <v>192</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193</v>
      </c>
      <c r="K10" s="40" t="s">
        <v>194</v>
      </c>
      <c r="L10" s="40" t="s">
        <v>198</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199</v>
      </c>
      <c r="D11" s="23" t="s">
        <v>188</v>
      </c>
      <c r="E11" s="23" t="s">
        <v>101</v>
      </c>
      <c r="F11" s="21" t="s">
        <v>333</v>
      </c>
      <c r="G11" s="23" t="s">
        <v>189</v>
      </c>
      <c r="H11" s="24" t="s">
        <v>83</v>
      </c>
      <c r="I11" s="24" t="s">
        <v>83</v>
      </c>
      <c r="J11" s="21" t="s">
        <v>84</v>
      </c>
      <c r="K11" s="25" t="s">
        <v>197</v>
      </c>
      <c r="L11" s="21" t="s">
        <v>113</v>
      </c>
      <c r="M11" s="130">
        <v>1074</v>
      </c>
      <c r="N11" s="25" t="s">
        <v>86</v>
      </c>
      <c r="O11" s="21" t="s">
        <v>105</v>
      </c>
      <c r="P11" s="24" t="s">
        <v>88</v>
      </c>
      <c r="Q11" s="24" t="s">
        <v>89</v>
      </c>
      <c r="R11" s="24" t="s">
        <v>90</v>
      </c>
      <c r="S11" s="24" t="s">
        <v>173</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200</v>
      </c>
      <c r="AI11" s="50" t="s">
        <v>191</v>
      </c>
      <c r="AJ11" s="103">
        <v>45309</v>
      </c>
    </row>
    <row r="12" spans="2:36" s="32" customFormat="1" ht="34.5" customHeight="1" x14ac:dyDescent="0.25">
      <c r="B12" s="33" t="s">
        <v>104</v>
      </c>
      <c r="D12" s="34"/>
      <c r="E12" s="34"/>
      <c r="F12" s="34"/>
      <c r="G12" s="34"/>
      <c r="H12" s="34"/>
      <c r="I12" s="34"/>
      <c r="J12" s="35" t="s">
        <v>192</v>
      </c>
      <c r="K12" s="34" t="s">
        <v>103</v>
      </c>
      <c r="L12" s="35" t="s">
        <v>96</v>
      </c>
      <c r="M12" s="131">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193</v>
      </c>
      <c r="K13" s="34" t="s">
        <v>194</v>
      </c>
      <c r="L13" s="34" t="s">
        <v>115</v>
      </c>
      <c r="M13" s="132">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201</v>
      </c>
      <c r="E14" s="52" t="s">
        <v>82</v>
      </c>
      <c r="F14" s="22" t="s">
        <v>334</v>
      </c>
      <c r="G14" s="23" t="s">
        <v>189</v>
      </c>
      <c r="H14" s="24" t="s">
        <v>83</v>
      </c>
      <c r="I14" s="24" t="s">
        <v>83</v>
      </c>
      <c r="J14" s="21" t="s">
        <v>84</v>
      </c>
      <c r="K14" s="25" t="s">
        <v>197</v>
      </c>
      <c r="L14" s="21" t="s">
        <v>113</v>
      </c>
      <c r="M14" s="133">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202</v>
      </c>
      <c r="K15" s="34" t="s">
        <v>203</v>
      </c>
      <c r="L15" s="34" t="s">
        <v>93</v>
      </c>
      <c r="M15" s="131">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204</v>
      </c>
      <c r="K16" s="34" t="s">
        <v>106</v>
      </c>
      <c r="L16" s="35" t="s">
        <v>113</v>
      </c>
      <c r="M16" s="134">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193</v>
      </c>
      <c r="K17" s="34" t="s">
        <v>194</v>
      </c>
      <c r="L17" s="34" t="s">
        <v>115</v>
      </c>
      <c r="M17" s="135">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205</v>
      </c>
      <c r="K18" s="34" t="s">
        <v>206</v>
      </c>
      <c r="L18" s="34" t="s">
        <v>116</v>
      </c>
      <c r="M18" s="131">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207</v>
      </c>
      <c r="K19" s="34" t="s">
        <v>107</v>
      </c>
      <c r="L19" s="34" t="s">
        <v>115</v>
      </c>
      <c r="M19" s="134">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208</v>
      </c>
      <c r="K20" s="40" t="s">
        <v>108</v>
      </c>
      <c r="L20" s="40" t="s">
        <v>116</v>
      </c>
      <c r="M20" s="136">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209</v>
      </c>
      <c r="D21" s="23" t="s">
        <v>188</v>
      </c>
      <c r="E21" s="23" t="s">
        <v>101</v>
      </c>
      <c r="F21" s="21" t="s">
        <v>370</v>
      </c>
      <c r="G21" s="23" t="s">
        <v>189</v>
      </c>
      <c r="H21" s="24" t="s">
        <v>83</v>
      </c>
      <c r="I21" s="24" t="s">
        <v>83</v>
      </c>
      <c r="J21" s="21" t="s">
        <v>84</v>
      </c>
      <c r="K21" s="25" t="s">
        <v>197</v>
      </c>
      <c r="L21" s="21" t="s">
        <v>113</v>
      </c>
      <c r="M21" s="130">
        <v>900</v>
      </c>
      <c r="N21" s="25" t="s">
        <v>86</v>
      </c>
      <c r="O21" s="21" t="s">
        <v>121</v>
      </c>
      <c r="P21" s="24" t="s">
        <v>88</v>
      </c>
      <c r="Q21" s="24" t="s">
        <v>89</v>
      </c>
      <c r="R21" s="24" t="s">
        <v>90</v>
      </c>
      <c r="S21" s="24" t="s">
        <v>173</v>
      </c>
      <c r="T21" s="164">
        <f>U21+U26</f>
        <v>4107200</v>
      </c>
      <c r="U21" s="228">
        <f>V21+Y21</f>
        <v>1976313.75</v>
      </c>
      <c r="V21" s="228">
        <v>1162537.5</v>
      </c>
      <c r="W21" s="228"/>
      <c r="X21" s="228"/>
      <c r="Y21" s="228">
        <v>813776.25</v>
      </c>
      <c r="Z21" s="228"/>
      <c r="AA21" s="228"/>
      <c r="AB21" s="228">
        <v>348761.25</v>
      </c>
      <c r="AC21" s="229" t="s">
        <v>92</v>
      </c>
      <c r="AD21" s="165">
        <f>U21</f>
        <v>1976313.75</v>
      </c>
      <c r="AE21" s="30"/>
      <c r="AF21" s="25"/>
      <c r="AG21" s="25"/>
      <c r="AH21" s="137">
        <v>45383</v>
      </c>
      <c r="AI21" s="230">
        <v>45657</v>
      </c>
      <c r="AJ21" s="163">
        <v>45387</v>
      </c>
    </row>
    <row r="22" spans="2:36" s="32" customFormat="1" ht="35.25" customHeight="1" x14ac:dyDescent="0.25">
      <c r="B22" s="33" t="s">
        <v>109</v>
      </c>
      <c r="D22" s="34"/>
      <c r="E22" s="34"/>
      <c r="F22" s="34"/>
      <c r="G22" s="34"/>
      <c r="H22" s="34"/>
      <c r="I22" s="34"/>
      <c r="J22" s="35" t="s">
        <v>193</v>
      </c>
      <c r="K22" s="34" t="s">
        <v>194</v>
      </c>
      <c r="L22" s="34" t="s">
        <v>115</v>
      </c>
      <c r="M22" s="138">
        <v>1600</v>
      </c>
      <c r="N22" s="34"/>
      <c r="O22" s="34"/>
      <c r="P22" s="34"/>
      <c r="Q22" s="34"/>
      <c r="R22" s="34"/>
      <c r="S22" s="34"/>
      <c r="U22" s="36"/>
      <c r="V22" s="36"/>
      <c r="W22" s="36"/>
      <c r="X22" s="36"/>
      <c r="Y22" s="36"/>
      <c r="Z22" s="36"/>
      <c r="AA22" s="36"/>
      <c r="AB22" s="36"/>
      <c r="AC22" s="34"/>
      <c r="AD22" s="34"/>
      <c r="AE22" s="37"/>
      <c r="AF22" s="34"/>
      <c r="AG22" s="34"/>
      <c r="AH22" s="34"/>
      <c r="AI22" s="34"/>
      <c r="AJ22" s="34"/>
    </row>
    <row r="23" spans="2:36" s="32" customFormat="1" ht="50.25" customHeight="1" x14ac:dyDescent="0.25">
      <c r="B23" s="33" t="s">
        <v>109</v>
      </c>
      <c r="D23" s="34"/>
      <c r="E23" s="34"/>
      <c r="F23" s="34"/>
      <c r="G23" s="34"/>
      <c r="H23" s="34"/>
      <c r="I23" s="34"/>
      <c r="J23" s="35" t="s">
        <v>204</v>
      </c>
      <c r="K23" s="34" t="s">
        <v>106</v>
      </c>
      <c r="L23" s="35" t="s">
        <v>113</v>
      </c>
      <c r="M23" s="131">
        <v>40</v>
      </c>
      <c r="N23" s="34"/>
      <c r="O23" s="34"/>
      <c r="P23" s="34"/>
      <c r="Q23" s="34"/>
      <c r="R23" s="34"/>
      <c r="S23" s="34"/>
      <c r="U23" s="36"/>
      <c r="V23" s="36"/>
      <c r="W23" s="36"/>
      <c r="X23" s="36"/>
      <c r="Y23" s="36"/>
      <c r="Z23" s="36"/>
      <c r="AA23" s="36"/>
      <c r="AB23" s="36"/>
      <c r="AC23" s="34"/>
      <c r="AD23" s="34"/>
      <c r="AE23" s="37"/>
      <c r="AF23" s="34"/>
      <c r="AG23" s="34"/>
      <c r="AH23" s="34"/>
      <c r="AI23" s="34"/>
      <c r="AJ23" s="34"/>
    </row>
    <row r="24" spans="2:36" s="32" customFormat="1" ht="35.25" customHeight="1" x14ac:dyDescent="0.25">
      <c r="B24" s="33" t="s">
        <v>109</v>
      </c>
      <c r="D24" s="34"/>
      <c r="E24" s="34"/>
      <c r="F24" s="34"/>
      <c r="G24" s="34"/>
      <c r="H24" s="34"/>
      <c r="I24" s="34"/>
      <c r="J24" s="35" t="s">
        <v>192</v>
      </c>
      <c r="K24" s="34" t="s">
        <v>103</v>
      </c>
      <c r="L24" s="35" t="s">
        <v>96</v>
      </c>
      <c r="M24" s="131">
        <v>400</v>
      </c>
      <c r="N24" s="34"/>
      <c r="O24" s="34"/>
      <c r="P24" s="34"/>
      <c r="Q24" s="34"/>
      <c r="R24" s="34"/>
      <c r="S24" s="34"/>
      <c r="U24" s="36"/>
      <c r="V24" s="36"/>
      <c r="W24" s="36"/>
      <c r="X24" s="36"/>
      <c r="Y24" s="36"/>
      <c r="Z24" s="36"/>
      <c r="AA24" s="36"/>
      <c r="AB24" s="36"/>
      <c r="AC24" s="34"/>
      <c r="AD24" s="34"/>
      <c r="AE24" s="37"/>
      <c r="AF24" s="34"/>
      <c r="AG24" s="34"/>
      <c r="AH24" s="34"/>
      <c r="AI24" s="34"/>
      <c r="AJ24" s="34"/>
    </row>
    <row r="25" spans="2:36" s="32" customFormat="1" ht="51.75" customHeight="1" x14ac:dyDescent="0.25">
      <c r="B25" s="33" t="s">
        <v>109</v>
      </c>
      <c r="D25" s="40"/>
      <c r="E25" s="40"/>
      <c r="F25" s="40"/>
      <c r="G25" s="40"/>
      <c r="H25" s="40"/>
      <c r="I25" s="40"/>
      <c r="J25" s="41" t="s">
        <v>207</v>
      </c>
      <c r="K25" s="40" t="s">
        <v>107</v>
      </c>
      <c r="L25" s="40" t="s">
        <v>115</v>
      </c>
      <c r="M25" s="136">
        <v>60</v>
      </c>
      <c r="N25" s="34"/>
      <c r="O25" s="34"/>
      <c r="P25" s="34"/>
      <c r="Q25" s="34"/>
      <c r="R25" s="34"/>
      <c r="S25" s="34"/>
      <c r="U25" s="42"/>
      <c r="V25" s="42"/>
      <c r="W25" s="42"/>
      <c r="X25" s="42"/>
      <c r="Y25" s="42"/>
      <c r="Z25" s="42"/>
      <c r="AA25" s="42"/>
      <c r="AB25" s="42"/>
      <c r="AC25" s="40"/>
      <c r="AD25" s="40"/>
      <c r="AE25" s="43"/>
      <c r="AF25" s="40"/>
      <c r="AG25" s="40"/>
      <c r="AH25" s="34"/>
      <c r="AI25" s="34"/>
      <c r="AJ25" s="34"/>
    </row>
    <row r="26" spans="2:36" s="32" customFormat="1" ht="180" x14ac:dyDescent="0.25">
      <c r="B26" s="33" t="s">
        <v>109</v>
      </c>
      <c r="D26" s="23" t="s">
        <v>201</v>
      </c>
      <c r="E26" s="52" t="s">
        <v>82</v>
      </c>
      <c r="F26" s="22" t="s">
        <v>335</v>
      </c>
      <c r="G26" s="23" t="s">
        <v>189</v>
      </c>
      <c r="H26" s="24" t="s">
        <v>83</v>
      </c>
      <c r="I26" s="24" t="s">
        <v>83</v>
      </c>
      <c r="J26" s="21" t="s">
        <v>84</v>
      </c>
      <c r="K26" s="25" t="s">
        <v>197</v>
      </c>
      <c r="L26" s="21" t="s">
        <v>113</v>
      </c>
      <c r="M26" s="139">
        <v>900</v>
      </c>
      <c r="N26" s="34"/>
      <c r="O26" s="34"/>
      <c r="P26" s="34"/>
      <c r="Q26" s="34"/>
      <c r="R26" s="34"/>
      <c r="S26" s="34"/>
      <c r="U26" s="231">
        <f>V26+Y26</f>
        <v>2130886.25</v>
      </c>
      <c r="V26" s="231">
        <v>1253462.5</v>
      </c>
      <c r="W26" s="231"/>
      <c r="X26" s="231"/>
      <c r="Y26" s="231">
        <v>877423.75</v>
      </c>
      <c r="Z26" s="231"/>
      <c r="AA26" s="231"/>
      <c r="AB26" s="231">
        <v>376038.75</v>
      </c>
      <c r="AC26" s="229" t="s">
        <v>92</v>
      </c>
      <c r="AD26" s="232">
        <f>U26</f>
        <v>2130886.25</v>
      </c>
      <c r="AE26" s="37"/>
      <c r="AF26" s="34"/>
      <c r="AG26" s="34"/>
      <c r="AH26" s="34"/>
      <c r="AI26" s="34"/>
      <c r="AJ26" s="34"/>
    </row>
    <row r="27" spans="2:36" s="32" customFormat="1" ht="63" customHeight="1" x14ac:dyDescent="0.25">
      <c r="B27" s="33" t="s">
        <v>109</v>
      </c>
      <c r="D27" s="34"/>
      <c r="E27" s="34"/>
      <c r="F27" s="34"/>
      <c r="G27" s="34"/>
      <c r="H27" s="34"/>
      <c r="I27" s="34"/>
      <c r="J27" s="35" t="s">
        <v>210</v>
      </c>
      <c r="K27" s="34" t="s">
        <v>203</v>
      </c>
      <c r="L27" s="34" t="s">
        <v>93</v>
      </c>
      <c r="M27" s="140">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193</v>
      </c>
      <c r="K28" s="34" t="s">
        <v>194</v>
      </c>
      <c r="L28" s="34" t="s">
        <v>115</v>
      </c>
      <c r="M28" s="135">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205</v>
      </c>
      <c r="K29" s="34" t="s">
        <v>206</v>
      </c>
      <c r="L29" s="34" t="s">
        <v>116</v>
      </c>
      <c r="M29" s="140">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211</v>
      </c>
      <c r="D30" s="23" t="s">
        <v>188</v>
      </c>
      <c r="E30" s="23" t="s">
        <v>101</v>
      </c>
      <c r="F30" s="21" t="s">
        <v>336</v>
      </c>
      <c r="G30" s="23" t="s">
        <v>189</v>
      </c>
      <c r="H30" s="24" t="s">
        <v>83</v>
      </c>
      <c r="I30" s="24" t="s">
        <v>83</v>
      </c>
      <c r="J30" s="21" t="s">
        <v>110</v>
      </c>
      <c r="K30" s="21" t="s">
        <v>85</v>
      </c>
      <c r="L30" s="21" t="s">
        <v>113</v>
      </c>
      <c r="M30" s="727">
        <v>1124</v>
      </c>
      <c r="N30" s="25" t="s">
        <v>86</v>
      </c>
      <c r="O30" s="21" t="s">
        <v>111</v>
      </c>
      <c r="P30" s="24" t="s">
        <v>88</v>
      </c>
      <c r="Q30" s="24" t="s">
        <v>89</v>
      </c>
      <c r="R30" s="24" t="s">
        <v>90</v>
      </c>
      <c r="S30" s="24" t="s">
        <v>173</v>
      </c>
      <c r="T30" s="233">
        <f>U30</f>
        <v>3130731.05</v>
      </c>
      <c r="U30" s="185">
        <f>V30+Y30</f>
        <v>3130731.05</v>
      </c>
      <c r="V30" s="185">
        <v>1841606.5</v>
      </c>
      <c r="W30" s="185"/>
      <c r="X30" s="185"/>
      <c r="Y30" s="185">
        <v>1289124.55</v>
      </c>
      <c r="Z30" s="185"/>
      <c r="AA30" s="185"/>
      <c r="AB30" s="185">
        <v>552481.94999999995</v>
      </c>
      <c r="AC30" s="141" t="s">
        <v>92</v>
      </c>
      <c r="AD30" s="234">
        <f>U30</f>
        <v>3130731.05</v>
      </c>
      <c r="AE30" s="141"/>
      <c r="AF30" s="141"/>
      <c r="AG30" s="141"/>
      <c r="AH30" s="235" t="s">
        <v>191</v>
      </c>
      <c r="AI30" s="236" t="s">
        <v>633</v>
      </c>
      <c r="AJ30" s="106">
        <v>45365</v>
      </c>
    </row>
    <row r="31" spans="2:36" s="32" customFormat="1" ht="38.25" customHeight="1" x14ac:dyDescent="0.25">
      <c r="B31" s="33" t="s">
        <v>112</v>
      </c>
      <c r="C31" s="34"/>
      <c r="D31" s="34"/>
      <c r="E31" s="34"/>
      <c r="F31" s="34"/>
      <c r="G31" s="34"/>
      <c r="H31" s="34"/>
      <c r="I31" s="34"/>
      <c r="J31" s="35" t="s">
        <v>212</v>
      </c>
      <c r="K31" s="35" t="s">
        <v>103</v>
      </c>
      <c r="L31" s="35" t="s">
        <v>96</v>
      </c>
      <c r="M31" s="728">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193</v>
      </c>
      <c r="K32" s="35" t="s">
        <v>194</v>
      </c>
      <c r="L32" s="35" t="s">
        <v>115</v>
      </c>
      <c r="M32" s="729">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66" t="s">
        <v>201</v>
      </c>
      <c r="E33" s="167" t="s">
        <v>82</v>
      </c>
      <c r="F33" s="168" t="s">
        <v>634</v>
      </c>
      <c r="G33" s="166" t="s">
        <v>189</v>
      </c>
      <c r="H33" s="169" t="s">
        <v>83</v>
      </c>
      <c r="I33" s="169" t="s">
        <v>83</v>
      </c>
      <c r="J33" s="166" t="s">
        <v>110</v>
      </c>
      <c r="K33" s="166" t="s">
        <v>85</v>
      </c>
      <c r="L33" s="166" t="s">
        <v>113</v>
      </c>
      <c r="M33" s="170">
        <v>1177</v>
      </c>
      <c r="N33" s="171"/>
      <c r="O33" s="171"/>
      <c r="P33" s="171"/>
      <c r="Q33" s="171"/>
      <c r="R33" s="171"/>
      <c r="S33" s="171"/>
      <c r="T33" s="172"/>
      <c r="U33" s="173"/>
      <c r="V33" s="173"/>
      <c r="W33" s="174"/>
      <c r="X33" s="174"/>
      <c r="Y33" s="173"/>
      <c r="Z33" s="174"/>
      <c r="AA33" s="174"/>
      <c r="AB33" s="173"/>
      <c r="AC33" s="171"/>
      <c r="AD33" s="175"/>
      <c r="AE33" s="171"/>
      <c r="AF33" s="171"/>
      <c r="AG33" s="171"/>
      <c r="AH33" s="34"/>
      <c r="AI33" s="34"/>
      <c r="AJ33" s="34"/>
    </row>
    <row r="34" spans="2:36" s="32" customFormat="1" ht="67.5" hidden="1" customHeight="1" x14ac:dyDescent="0.25">
      <c r="B34" s="33" t="s">
        <v>112</v>
      </c>
      <c r="C34" s="34"/>
      <c r="D34" s="176"/>
      <c r="E34" s="176"/>
      <c r="F34" s="176"/>
      <c r="G34" s="176"/>
      <c r="H34" s="176"/>
      <c r="I34" s="176"/>
      <c r="J34" s="177" t="s">
        <v>202</v>
      </c>
      <c r="K34" s="177" t="s">
        <v>203</v>
      </c>
      <c r="L34" s="177" t="s">
        <v>93</v>
      </c>
      <c r="M34" s="178">
        <v>60</v>
      </c>
      <c r="N34" s="171"/>
      <c r="O34" s="171"/>
      <c r="P34" s="171"/>
      <c r="Q34" s="171"/>
      <c r="R34" s="171"/>
      <c r="S34" s="171"/>
      <c r="T34" s="172"/>
      <c r="U34" s="174"/>
      <c r="V34" s="174"/>
      <c r="W34" s="174"/>
      <c r="X34" s="174"/>
      <c r="Y34" s="174"/>
      <c r="Z34" s="174"/>
      <c r="AA34" s="174"/>
      <c r="AB34" s="174"/>
      <c r="AC34" s="171"/>
      <c r="AD34" s="171"/>
      <c r="AE34" s="171"/>
      <c r="AF34" s="171"/>
      <c r="AG34" s="171"/>
      <c r="AH34" s="34"/>
      <c r="AI34" s="34"/>
      <c r="AJ34" s="34"/>
    </row>
    <row r="35" spans="2:36" s="32" customFormat="1" ht="38.25" hidden="1" customHeight="1" x14ac:dyDescent="0.25">
      <c r="B35" s="33" t="s">
        <v>112</v>
      </c>
      <c r="C35" s="34"/>
      <c r="D35" s="176"/>
      <c r="E35" s="176"/>
      <c r="F35" s="176"/>
      <c r="G35" s="176"/>
      <c r="H35" s="176"/>
      <c r="I35" s="176"/>
      <c r="J35" s="177" t="s">
        <v>193</v>
      </c>
      <c r="K35" s="177" t="s">
        <v>194</v>
      </c>
      <c r="L35" s="177" t="s">
        <v>115</v>
      </c>
      <c r="M35" s="179">
        <v>1177</v>
      </c>
      <c r="N35" s="171"/>
      <c r="O35" s="171"/>
      <c r="P35" s="171"/>
      <c r="Q35" s="171"/>
      <c r="R35" s="171"/>
      <c r="S35" s="171"/>
      <c r="T35" s="172"/>
      <c r="U35" s="174"/>
      <c r="V35" s="174"/>
      <c r="W35" s="174"/>
      <c r="X35" s="174"/>
      <c r="Y35" s="174"/>
      <c r="Z35" s="174"/>
      <c r="AA35" s="174"/>
      <c r="AB35" s="174"/>
      <c r="AC35" s="171"/>
      <c r="AD35" s="171"/>
      <c r="AE35" s="171"/>
      <c r="AF35" s="171"/>
      <c r="AG35" s="171"/>
      <c r="AH35" s="34"/>
      <c r="AI35" s="34"/>
      <c r="AJ35" s="34"/>
    </row>
    <row r="36" spans="2:36" s="32" customFormat="1" ht="63.75" hidden="1" customHeight="1" x14ac:dyDescent="0.25">
      <c r="B36" s="39" t="s">
        <v>112</v>
      </c>
      <c r="C36" s="40"/>
      <c r="D36" s="180"/>
      <c r="E36" s="180"/>
      <c r="F36" s="180"/>
      <c r="G36" s="180"/>
      <c r="H36" s="180"/>
      <c r="I36" s="180"/>
      <c r="J36" s="181" t="s">
        <v>205</v>
      </c>
      <c r="K36" s="181" t="s">
        <v>206</v>
      </c>
      <c r="L36" s="181" t="s">
        <v>116</v>
      </c>
      <c r="M36" s="182">
        <v>3</v>
      </c>
      <c r="N36" s="183"/>
      <c r="O36" s="183"/>
      <c r="P36" s="183"/>
      <c r="Q36" s="183"/>
      <c r="R36" s="183"/>
      <c r="S36" s="183"/>
      <c r="T36" s="183"/>
      <c r="U36" s="184"/>
      <c r="V36" s="184"/>
      <c r="W36" s="184"/>
      <c r="X36" s="184"/>
      <c r="Y36" s="184"/>
      <c r="Z36" s="184"/>
      <c r="AA36" s="184"/>
      <c r="AB36" s="184"/>
      <c r="AC36" s="183"/>
      <c r="AD36" s="183"/>
      <c r="AE36" s="183"/>
      <c r="AF36" s="183"/>
      <c r="AG36" s="183"/>
      <c r="AH36" s="40"/>
      <c r="AI36" s="40"/>
      <c r="AJ36" s="40"/>
    </row>
    <row r="37" spans="2:36" ht="180" x14ac:dyDescent="0.25">
      <c r="B37" s="56" t="s">
        <v>117</v>
      </c>
      <c r="C37" s="57" t="s">
        <v>213</v>
      </c>
      <c r="D37" s="23" t="s">
        <v>188</v>
      </c>
      <c r="E37" s="23" t="s">
        <v>101</v>
      </c>
      <c r="F37" s="58" t="s">
        <v>337</v>
      </c>
      <c r="G37" s="23" t="s">
        <v>189</v>
      </c>
      <c r="H37" s="24" t="s">
        <v>83</v>
      </c>
      <c r="I37" s="24" t="s">
        <v>83</v>
      </c>
      <c r="J37" s="23" t="s">
        <v>110</v>
      </c>
      <c r="K37" s="23" t="s">
        <v>85</v>
      </c>
      <c r="L37" s="23" t="s">
        <v>113</v>
      </c>
      <c r="M37" s="141">
        <v>308</v>
      </c>
      <c r="N37" s="25" t="s">
        <v>86</v>
      </c>
      <c r="O37" s="21" t="s">
        <v>87</v>
      </c>
      <c r="P37" s="24" t="s">
        <v>88</v>
      </c>
      <c r="Q37" s="24" t="s">
        <v>89</v>
      </c>
      <c r="R37" s="24" t="s">
        <v>90</v>
      </c>
      <c r="S37" s="24" t="s">
        <v>173</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730">
        <v>45632</v>
      </c>
    </row>
    <row r="38" spans="2:36" ht="45" x14ac:dyDescent="0.25">
      <c r="B38" s="33" t="s">
        <v>117</v>
      </c>
      <c r="D38" s="61"/>
      <c r="E38" s="61"/>
      <c r="F38" s="61"/>
      <c r="G38" s="61"/>
      <c r="H38" s="61"/>
      <c r="I38" s="61"/>
      <c r="J38" s="62" t="s">
        <v>212</v>
      </c>
      <c r="K38" s="62" t="s">
        <v>103</v>
      </c>
      <c r="L38" s="62" t="s">
        <v>96</v>
      </c>
      <c r="M38" s="131">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214</v>
      </c>
      <c r="K39" s="62" t="s">
        <v>194</v>
      </c>
      <c r="L39" s="62" t="s">
        <v>115</v>
      </c>
      <c r="M39" s="131">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201</v>
      </c>
      <c r="E40" s="52" t="s">
        <v>82</v>
      </c>
      <c r="F40" s="107" t="s">
        <v>338</v>
      </c>
      <c r="G40" s="23" t="s">
        <v>189</v>
      </c>
      <c r="H40" s="24" t="s">
        <v>83</v>
      </c>
      <c r="I40" s="24" t="s">
        <v>83</v>
      </c>
      <c r="J40" s="23" t="s">
        <v>110</v>
      </c>
      <c r="K40" s="23" t="s">
        <v>85</v>
      </c>
      <c r="L40" s="23" t="s">
        <v>113</v>
      </c>
      <c r="M40" s="142">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202</v>
      </c>
      <c r="K41" s="62" t="s">
        <v>203</v>
      </c>
      <c r="L41" s="62" t="s">
        <v>93</v>
      </c>
      <c r="M41" s="131">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214</v>
      </c>
      <c r="K42" s="62" t="s">
        <v>194</v>
      </c>
      <c r="L42" s="62" t="s">
        <v>115</v>
      </c>
      <c r="M42" s="134">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205</v>
      </c>
      <c r="K43" s="67" t="s">
        <v>206</v>
      </c>
      <c r="L43" s="67" t="s">
        <v>116</v>
      </c>
      <c r="M43" s="136">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215</v>
      </c>
      <c r="D44" s="23" t="s">
        <v>188</v>
      </c>
      <c r="E44" s="23" t="s">
        <v>101</v>
      </c>
      <c r="F44" s="58" t="s">
        <v>339</v>
      </c>
      <c r="G44" s="23" t="s">
        <v>189</v>
      </c>
      <c r="H44" s="24" t="s">
        <v>83</v>
      </c>
      <c r="I44" s="24" t="s">
        <v>83</v>
      </c>
      <c r="J44" s="23" t="s">
        <v>84</v>
      </c>
      <c r="K44" s="23" t="s">
        <v>85</v>
      </c>
      <c r="L44" s="23" t="s">
        <v>113</v>
      </c>
      <c r="M44" s="141">
        <v>473</v>
      </c>
      <c r="N44" s="25" t="s">
        <v>86</v>
      </c>
      <c r="O44" s="21" t="s">
        <v>87</v>
      </c>
      <c r="P44" s="24" t="s">
        <v>88</v>
      </c>
      <c r="Q44" s="24" t="s">
        <v>89</v>
      </c>
      <c r="R44" s="24" t="s">
        <v>90</v>
      </c>
      <c r="S44" s="24" t="s">
        <v>173</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216</v>
      </c>
      <c r="AI44" s="59" t="s">
        <v>217</v>
      </c>
      <c r="AJ44" s="70"/>
    </row>
    <row r="45" spans="2:36" ht="45" x14ac:dyDescent="0.25">
      <c r="B45" s="33" t="s">
        <v>119</v>
      </c>
      <c r="D45" s="61"/>
      <c r="E45" s="61"/>
      <c r="F45" s="61"/>
      <c r="G45" s="61"/>
      <c r="H45" s="61"/>
      <c r="I45" s="61"/>
      <c r="J45" s="62" t="s">
        <v>192</v>
      </c>
      <c r="K45" s="62" t="s">
        <v>103</v>
      </c>
      <c r="L45" s="62" t="s">
        <v>96</v>
      </c>
      <c r="M45" s="131">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193</v>
      </c>
      <c r="K46" s="62" t="s">
        <v>194</v>
      </c>
      <c r="L46" s="62" t="s">
        <v>115</v>
      </c>
      <c r="M46" s="131">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201</v>
      </c>
      <c r="E47" s="52" t="s">
        <v>82</v>
      </c>
      <c r="F47" s="107" t="s">
        <v>340</v>
      </c>
      <c r="G47" s="23" t="s">
        <v>189</v>
      </c>
      <c r="H47" s="24" t="s">
        <v>83</v>
      </c>
      <c r="I47" s="24" t="s">
        <v>83</v>
      </c>
      <c r="J47" s="72" t="s">
        <v>84</v>
      </c>
      <c r="K47" s="72" t="s">
        <v>85</v>
      </c>
      <c r="L47" s="72" t="s">
        <v>113</v>
      </c>
      <c r="M47" s="143">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210</v>
      </c>
      <c r="K48" s="72" t="s">
        <v>203</v>
      </c>
      <c r="L48" s="72" t="s">
        <v>93</v>
      </c>
      <c r="M48" s="144">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193</v>
      </c>
      <c r="K49" s="72" t="s">
        <v>194</v>
      </c>
      <c r="L49" s="72" t="s">
        <v>115</v>
      </c>
      <c r="M49" s="143">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205</v>
      </c>
      <c r="K50" s="72" t="s">
        <v>206</v>
      </c>
      <c r="L50" s="72" t="s">
        <v>116</v>
      </c>
      <c r="M50" s="144">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218</v>
      </c>
      <c r="D51" s="23" t="s">
        <v>201</v>
      </c>
      <c r="E51" s="52" t="s">
        <v>82</v>
      </c>
      <c r="F51" s="77" t="s">
        <v>341</v>
      </c>
      <c r="G51" s="23" t="s">
        <v>189</v>
      </c>
      <c r="H51" s="24" t="s">
        <v>83</v>
      </c>
      <c r="I51" s="24" t="s">
        <v>83</v>
      </c>
      <c r="J51" s="35" t="s">
        <v>204</v>
      </c>
      <c r="K51" s="34" t="s">
        <v>106</v>
      </c>
      <c r="L51" s="35" t="s">
        <v>113</v>
      </c>
      <c r="M51" s="731">
        <v>188</v>
      </c>
      <c r="N51" s="25" t="s">
        <v>86</v>
      </c>
      <c r="O51" s="77" t="s">
        <v>114</v>
      </c>
      <c r="P51" s="24" t="s">
        <v>88</v>
      </c>
      <c r="Q51" s="24" t="s">
        <v>89</v>
      </c>
      <c r="R51" s="24" t="s">
        <v>90</v>
      </c>
      <c r="S51" s="24" t="s">
        <v>173</v>
      </c>
      <c r="T51" s="26">
        <f>U51</f>
        <v>1955000</v>
      </c>
      <c r="U51" s="27">
        <f>V51+Y51</f>
        <v>1955000</v>
      </c>
      <c r="V51" s="28">
        <v>1150000</v>
      </c>
      <c r="W51" s="29"/>
      <c r="X51" s="29"/>
      <c r="Y51" s="28">
        <v>805000</v>
      </c>
      <c r="Z51" s="29"/>
      <c r="AA51" s="29"/>
      <c r="AB51" s="28">
        <v>345000</v>
      </c>
      <c r="AC51" s="24" t="s">
        <v>92</v>
      </c>
      <c r="AD51" s="28">
        <f>U51</f>
        <v>1955000</v>
      </c>
      <c r="AE51" s="61"/>
      <c r="AF51" s="61"/>
      <c r="AG51" s="61"/>
      <c r="AH51" s="79" t="s">
        <v>309</v>
      </c>
      <c r="AI51" s="79" t="s">
        <v>310</v>
      </c>
      <c r="AJ51" s="237">
        <v>45504</v>
      </c>
    </row>
    <row r="52" spans="2:36" s="57" customFormat="1" ht="45" x14ac:dyDescent="0.25">
      <c r="B52" s="33" t="s">
        <v>120</v>
      </c>
      <c r="C52" s="77"/>
      <c r="D52" s="77"/>
      <c r="E52" s="77"/>
      <c r="F52" s="77"/>
      <c r="G52" s="77"/>
      <c r="H52" s="77"/>
      <c r="I52" s="77"/>
      <c r="J52" s="77" t="s">
        <v>207</v>
      </c>
      <c r="K52" s="77" t="s">
        <v>107</v>
      </c>
      <c r="L52" s="77" t="s">
        <v>115</v>
      </c>
      <c r="M52" s="731">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208</v>
      </c>
      <c r="K53" s="80" t="s">
        <v>108</v>
      </c>
      <c r="L53" s="80" t="s">
        <v>116</v>
      </c>
      <c r="M53" s="732">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219</v>
      </c>
      <c r="D54" s="23" t="s">
        <v>201</v>
      </c>
      <c r="E54" s="52" t="s">
        <v>82</v>
      </c>
      <c r="F54" s="77" t="s">
        <v>342</v>
      </c>
      <c r="G54" s="23" t="s">
        <v>189</v>
      </c>
      <c r="H54" s="24" t="s">
        <v>83</v>
      </c>
      <c r="I54" s="24" t="s">
        <v>83</v>
      </c>
      <c r="J54" s="35" t="s">
        <v>204</v>
      </c>
      <c r="K54" s="34" t="s">
        <v>106</v>
      </c>
      <c r="L54" s="35" t="s">
        <v>113</v>
      </c>
      <c r="M54" s="77">
        <v>40</v>
      </c>
      <c r="N54" s="25" t="s">
        <v>86</v>
      </c>
      <c r="O54" s="77" t="s">
        <v>121</v>
      </c>
      <c r="P54" s="24" t="s">
        <v>88</v>
      </c>
      <c r="Q54" s="24" t="s">
        <v>89</v>
      </c>
      <c r="R54" s="24" t="s">
        <v>90</v>
      </c>
      <c r="S54" s="24" t="s">
        <v>173</v>
      </c>
      <c r="T54" s="26">
        <f>U54</f>
        <v>510000</v>
      </c>
      <c r="U54" s="27">
        <f>V54+Y54</f>
        <v>510000</v>
      </c>
      <c r="V54" s="28">
        <v>300000</v>
      </c>
      <c r="W54" s="29"/>
      <c r="X54" s="29"/>
      <c r="Y54" s="28">
        <v>210000</v>
      </c>
      <c r="Z54" s="29"/>
      <c r="AA54" s="29"/>
      <c r="AB54" s="28">
        <v>90000</v>
      </c>
      <c r="AC54" s="24" t="s">
        <v>92</v>
      </c>
      <c r="AD54" s="28">
        <f>U54</f>
        <v>510000</v>
      </c>
      <c r="AE54" s="77"/>
      <c r="AF54" s="77"/>
      <c r="AG54" s="77"/>
      <c r="AH54" s="82" t="s">
        <v>308</v>
      </c>
      <c r="AI54" s="82" t="s">
        <v>311</v>
      </c>
      <c r="AJ54" s="104">
        <v>45398</v>
      </c>
    </row>
    <row r="55" spans="2:36" s="57" customFormat="1" ht="45" x14ac:dyDescent="0.25">
      <c r="B55" s="33" t="s">
        <v>122</v>
      </c>
      <c r="C55" s="77"/>
      <c r="D55" s="77"/>
      <c r="E55" s="77"/>
      <c r="F55" s="77"/>
      <c r="G55" s="77"/>
      <c r="H55" s="77"/>
      <c r="I55" s="77"/>
      <c r="J55" s="77" t="s">
        <v>207</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208</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220</v>
      </c>
      <c r="D57" s="23" t="s">
        <v>201</v>
      </c>
      <c r="E57" s="52" t="s">
        <v>82</v>
      </c>
      <c r="F57" s="77" t="s">
        <v>343</v>
      </c>
      <c r="G57" s="23" t="s">
        <v>189</v>
      </c>
      <c r="H57" s="24" t="s">
        <v>83</v>
      </c>
      <c r="I57" s="24" t="s">
        <v>83</v>
      </c>
      <c r="J57" s="35" t="s">
        <v>204</v>
      </c>
      <c r="K57" s="34" t="s">
        <v>106</v>
      </c>
      <c r="L57" s="35" t="s">
        <v>113</v>
      </c>
      <c r="M57" s="77">
        <v>320</v>
      </c>
      <c r="N57" s="25" t="s">
        <v>86</v>
      </c>
      <c r="O57" s="77" t="s">
        <v>123</v>
      </c>
      <c r="P57" s="24" t="s">
        <v>88</v>
      </c>
      <c r="Q57" s="24" t="s">
        <v>89</v>
      </c>
      <c r="R57" s="24" t="s">
        <v>90</v>
      </c>
      <c r="S57" s="24" t="s">
        <v>173</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4">
        <v>45308</v>
      </c>
    </row>
    <row r="58" spans="2:36" s="57" customFormat="1" ht="45" x14ac:dyDescent="0.25">
      <c r="B58" s="33" t="s">
        <v>124</v>
      </c>
      <c r="C58" s="77"/>
      <c r="D58" s="77"/>
      <c r="E58" s="77"/>
      <c r="F58" s="77"/>
      <c r="G58" s="77"/>
      <c r="H58" s="77"/>
      <c r="I58" s="77"/>
      <c r="J58" s="77" t="s">
        <v>207</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208</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8" t="s">
        <v>124</v>
      </c>
      <c r="C60" s="109"/>
      <c r="D60" s="110" t="s">
        <v>201</v>
      </c>
      <c r="E60" s="111" t="s">
        <v>82</v>
      </c>
      <c r="F60" s="109" t="s">
        <v>221</v>
      </c>
      <c r="G60" s="110" t="s">
        <v>189</v>
      </c>
      <c r="H60" s="112" t="s">
        <v>83</v>
      </c>
      <c r="I60" s="112" t="s">
        <v>83</v>
      </c>
      <c r="J60" s="109" t="s">
        <v>94</v>
      </c>
      <c r="K60" s="109" t="s">
        <v>95</v>
      </c>
      <c r="L60" s="109" t="s">
        <v>96</v>
      </c>
      <c r="M60" s="109">
        <v>60</v>
      </c>
      <c r="N60" s="112" t="s">
        <v>86</v>
      </c>
      <c r="O60" s="109" t="s">
        <v>102</v>
      </c>
      <c r="P60" s="109"/>
      <c r="Q60" s="109"/>
      <c r="R60" s="109"/>
      <c r="S60" s="109"/>
      <c r="T60" s="109"/>
      <c r="U60" s="113"/>
      <c r="V60" s="114"/>
      <c r="W60" s="113"/>
      <c r="X60" s="113"/>
      <c r="Y60" s="114"/>
      <c r="Z60" s="113"/>
      <c r="AA60" s="113"/>
      <c r="AB60" s="114"/>
      <c r="AC60" s="112"/>
      <c r="AD60" s="114"/>
      <c r="AE60" s="109"/>
      <c r="AF60" s="109"/>
      <c r="AG60" s="109"/>
      <c r="AH60" s="109"/>
      <c r="AI60" s="109"/>
      <c r="AJ60" s="115">
        <v>45308</v>
      </c>
    </row>
    <row r="61" spans="2:36" s="57" customFormat="1" ht="15.6" hidden="1" customHeight="1" x14ac:dyDescent="0.25">
      <c r="B61" s="108" t="s">
        <v>124</v>
      </c>
      <c r="C61" s="109"/>
      <c r="D61" s="116"/>
      <c r="E61" s="116"/>
      <c r="F61" s="116"/>
      <c r="G61" s="116"/>
      <c r="H61" s="116"/>
      <c r="I61" s="116"/>
      <c r="J61" s="116" t="s">
        <v>98</v>
      </c>
      <c r="K61" s="116" t="s">
        <v>99</v>
      </c>
      <c r="L61" s="116" t="s">
        <v>97</v>
      </c>
      <c r="M61" s="116">
        <v>2</v>
      </c>
      <c r="N61" s="116"/>
      <c r="O61" s="116"/>
      <c r="P61" s="109"/>
      <c r="Q61" s="109"/>
      <c r="R61" s="109"/>
      <c r="S61" s="109"/>
      <c r="T61" s="109"/>
      <c r="U61" s="116"/>
      <c r="V61" s="116"/>
      <c r="W61" s="116"/>
      <c r="X61" s="116"/>
      <c r="Y61" s="116"/>
      <c r="Z61" s="116"/>
      <c r="AA61" s="116"/>
      <c r="AB61" s="116"/>
      <c r="AC61" s="116"/>
      <c r="AD61" s="116"/>
      <c r="AE61" s="116"/>
      <c r="AF61" s="116"/>
      <c r="AG61" s="116"/>
      <c r="AH61" s="109"/>
      <c r="AI61" s="109"/>
      <c r="AJ61" s="109"/>
    </row>
    <row r="62" spans="2:36" s="57" customFormat="1" ht="115.5" hidden="1" customHeight="1" x14ac:dyDescent="0.25">
      <c r="B62" s="108" t="s">
        <v>124</v>
      </c>
      <c r="C62" s="109"/>
      <c r="D62" s="110" t="s">
        <v>201</v>
      </c>
      <c r="E62" s="111" t="s">
        <v>82</v>
      </c>
      <c r="F62" s="109" t="s">
        <v>222</v>
      </c>
      <c r="G62" s="110" t="s">
        <v>189</v>
      </c>
      <c r="H62" s="112" t="s">
        <v>83</v>
      </c>
      <c r="I62" s="112" t="s">
        <v>83</v>
      </c>
      <c r="J62" s="109" t="s">
        <v>94</v>
      </c>
      <c r="K62" s="109" t="s">
        <v>95</v>
      </c>
      <c r="L62" s="109" t="s">
        <v>96</v>
      </c>
      <c r="M62" s="109">
        <v>57</v>
      </c>
      <c r="N62" s="112" t="s">
        <v>86</v>
      </c>
      <c r="O62" s="109" t="s">
        <v>121</v>
      </c>
      <c r="P62" s="109"/>
      <c r="Q62" s="109"/>
      <c r="R62" s="109"/>
      <c r="S62" s="109"/>
      <c r="T62" s="109"/>
      <c r="U62" s="113"/>
      <c r="V62" s="114"/>
      <c r="W62" s="113"/>
      <c r="X62" s="113"/>
      <c r="Y62" s="114"/>
      <c r="Z62" s="113"/>
      <c r="AA62" s="113"/>
      <c r="AB62" s="114"/>
      <c r="AC62" s="112"/>
      <c r="AD62" s="114"/>
      <c r="AE62" s="109"/>
      <c r="AF62" s="109"/>
      <c r="AG62" s="109"/>
      <c r="AH62" s="117"/>
      <c r="AI62" s="117"/>
      <c r="AJ62" s="115">
        <v>45308</v>
      </c>
    </row>
    <row r="63" spans="2:36" s="57" customFormat="1" ht="15.6" hidden="1" customHeight="1" x14ac:dyDescent="0.25">
      <c r="B63" s="118" t="s">
        <v>124</v>
      </c>
      <c r="C63" s="116"/>
      <c r="D63" s="116"/>
      <c r="E63" s="116"/>
      <c r="F63" s="116"/>
      <c r="G63" s="116"/>
      <c r="H63" s="116"/>
      <c r="I63" s="116"/>
      <c r="J63" s="116" t="s">
        <v>98</v>
      </c>
      <c r="K63" s="116" t="s">
        <v>99</v>
      </c>
      <c r="L63" s="116" t="s">
        <v>97</v>
      </c>
      <c r="M63" s="116">
        <v>3</v>
      </c>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row>
    <row r="64" spans="2:36" s="57" customFormat="1" ht="100.5" customHeight="1" x14ac:dyDescent="0.25">
      <c r="B64" s="20" t="s">
        <v>127</v>
      </c>
      <c r="C64" s="58" t="s">
        <v>223</v>
      </c>
      <c r="D64" s="23" t="s">
        <v>201</v>
      </c>
      <c r="E64" s="52" t="s">
        <v>82</v>
      </c>
      <c r="F64" s="77" t="s">
        <v>344</v>
      </c>
      <c r="G64" s="23" t="s">
        <v>189</v>
      </c>
      <c r="H64" s="24" t="s">
        <v>83</v>
      </c>
      <c r="I64" s="24" t="s">
        <v>83</v>
      </c>
      <c r="J64" s="77" t="s">
        <v>84</v>
      </c>
      <c r="K64" s="77" t="s">
        <v>85</v>
      </c>
      <c r="L64" s="77" t="s">
        <v>113</v>
      </c>
      <c r="M64" s="77">
        <v>900</v>
      </c>
      <c r="N64" s="25" t="s">
        <v>86</v>
      </c>
      <c r="O64" s="77" t="s">
        <v>118</v>
      </c>
      <c r="P64" s="24" t="s">
        <v>88</v>
      </c>
      <c r="Q64" s="24" t="s">
        <v>89</v>
      </c>
      <c r="R64" s="24" t="s">
        <v>90</v>
      </c>
      <c r="S64" s="24" t="s">
        <v>173</v>
      </c>
      <c r="T64" s="119">
        <f>U64</f>
        <v>510000</v>
      </c>
      <c r="U64" s="27">
        <f>V64+Y64</f>
        <v>510000</v>
      </c>
      <c r="V64" s="28">
        <v>300000</v>
      </c>
      <c r="W64" s="29"/>
      <c r="X64" s="29"/>
      <c r="Y64" s="28">
        <v>210000</v>
      </c>
      <c r="Z64" s="29"/>
      <c r="AA64" s="29"/>
      <c r="AB64" s="28">
        <v>90000</v>
      </c>
      <c r="AC64" s="24" t="s">
        <v>92</v>
      </c>
      <c r="AD64" s="28">
        <f>U64</f>
        <v>510000</v>
      </c>
      <c r="AE64" s="77"/>
      <c r="AF64" s="77"/>
      <c r="AG64" s="77"/>
      <c r="AH64" s="120" t="s">
        <v>191</v>
      </c>
      <c r="AI64" s="121" t="s">
        <v>312</v>
      </c>
      <c r="AJ64" s="122">
        <v>45364</v>
      </c>
    </row>
    <row r="65" spans="2:36" s="57" customFormat="1" ht="75" x14ac:dyDescent="0.25">
      <c r="B65" s="33" t="s">
        <v>127</v>
      </c>
      <c r="C65" s="77"/>
      <c r="D65" s="77"/>
      <c r="E65" s="77"/>
      <c r="F65" s="77"/>
      <c r="G65" s="77"/>
      <c r="H65" s="77"/>
      <c r="I65" s="77"/>
      <c r="J65" s="77" t="s">
        <v>210</v>
      </c>
      <c r="K65" s="77" t="s">
        <v>203</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193</v>
      </c>
      <c r="K66" s="77" t="s">
        <v>194</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205</v>
      </c>
      <c r="K67" s="80" t="s">
        <v>206</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224</v>
      </c>
      <c r="D68" s="23" t="s">
        <v>201</v>
      </c>
      <c r="E68" s="52" t="s">
        <v>82</v>
      </c>
      <c r="F68" s="77" t="s">
        <v>345</v>
      </c>
      <c r="G68" s="23" t="s">
        <v>189</v>
      </c>
      <c r="H68" s="24" t="s">
        <v>83</v>
      </c>
      <c r="I68" s="24" t="s">
        <v>83</v>
      </c>
      <c r="J68" s="77" t="s">
        <v>94</v>
      </c>
      <c r="K68" s="77" t="s">
        <v>95</v>
      </c>
      <c r="L68" s="77" t="s">
        <v>96</v>
      </c>
      <c r="M68" s="77">
        <v>240</v>
      </c>
      <c r="N68" s="25" t="s">
        <v>86</v>
      </c>
      <c r="O68" s="77" t="s">
        <v>118</v>
      </c>
      <c r="P68" s="24" t="s">
        <v>88</v>
      </c>
      <c r="Q68" s="24" t="s">
        <v>89</v>
      </c>
      <c r="R68" s="24" t="s">
        <v>90</v>
      </c>
      <c r="S68" s="24" t="s">
        <v>173</v>
      </c>
      <c r="T68" s="85">
        <f>U68+U70</f>
        <v>897500</v>
      </c>
      <c r="U68" s="27">
        <f>V68+Y68</f>
        <v>425000</v>
      </c>
      <c r="V68" s="28">
        <v>250000</v>
      </c>
      <c r="W68" s="29"/>
      <c r="X68" s="29"/>
      <c r="Y68" s="28">
        <v>175000</v>
      </c>
      <c r="Z68" s="29"/>
      <c r="AA68" s="29"/>
      <c r="AB68" s="28">
        <v>75000</v>
      </c>
      <c r="AC68" s="24" t="s">
        <v>92</v>
      </c>
      <c r="AD68" s="28">
        <f>U68</f>
        <v>425000</v>
      </c>
      <c r="AE68" s="77"/>
      <c r="AF68" s="77"/>
      <c r="AG68" s="77"/>
      <c r="AH68" s="77" t="s">
        <v>200</v>
      </c>
      <c r="AI68" s="123" t="s">
        <v>191</v>
      </c>
      <c r="AJ68" s="104">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201</v>
      </c>
      <c r="E70" s="52" t="s">
        <v>82</v>
      </c>
      <c r="F70" s="77" t="s">
        <v>346</v>
      </c>
      <c r="G70" s="23" t="s">
        <v>189</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210</v>
      </c>
      <c r="K71" s="77" t="s">
        <v>203</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193</v>
      </c>
      <c r="K73" s="77" t="s">
        <v>194</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205</v>
      </c>
      <c r="K74" s="77" t="s">
        <v>206</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225</v>
      </c>
      <c r="D76" s="23" t="s">
        <v>201</v>
      </c>
      <c r="E76" s="52" t="s">
        <v>82</v>
      </c>
      <c r="F76" s="77" t="s">
        <v>226</v>
      </c>
      <c r="G76" s="23" t="s">
        <v>189</v>
      </c>
      <c r="H76" s="23" t="s">
        <v>83</v>
      </c>
      <c r="I76" s="23" t="s">
        <v>83</v>
      </c>
      <c r="J76" s="35" t="s">
        <v>204</v>
      </c>
      <c r="K76" s="35" t="s">
        <v>106</v>
      </c>
      <c r="L76" s="35" t="s">
        <v>113</v>
      </c>
      <c r="M76" s="77">
        <v>217</v>
      </c>
      <c r="N76" s="21" t="s">
        <v>86</v>
      </c>
      <c r="O76" s="77" t="s">
        <v>102</v>
      </c>
      <c r="P76" s="23" t="s">
        <v>88</v>
      </c>
      <c r="Q76" s="23" t="s">
        <v>89</v>
      </c>
      <c r="R76" s="23" t="s">
        <v>90</v>
      </c>
      <c r="S76" s="23" t="s">
        <v>173</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227</v>
      </c>
      <c r="AI76" s="78" t="s">
        <v>228</v>
      </c>
      <c r="AJ76" s="733">
        <v>45644</v>
      </c>
    </row>
    <row r="77" spans="2:36" ht="45" x14ac:dyDescent="0.25">
      <c r="B77" s="33" t="s">
        <v>129</v>
      </c>
      <c r="C77" s="77"/>
      <c r="D77" s="77"/>
      <c r="E77" s="77"/>
      <c r="F77" s="77"/>
      <c r="G77" s="77"/>
      <c r="H77" s="77"/>
      <c r="I77" s="77"/>
      <c r="J77" s="77" t="s">
        <v>207</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208</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229</v>
      </c>
      <c r="C79" s="77" t="s">
        <v>230</v>
      </c>
      <c r="D79" s="23" t="s">
        <v>201</v>
      </c>
      <c r="E79" s="52" t="s">
        <v>82</v>
      </c>
      <c r="F79" s="77" t="s">
        <v>347</v>
      </c>
      <c r="G79" s="23" t="s">
        <v>189</v>
      </c>
      <c r="H79" s="23" t="s">
        <v>83</v>
      </c>
      <c r="I79" s="23" t="s">
        <v>83</v>
      </c>
      <c r="J79" s="77" t="s">
        <v>84</v>
      </c>
      <c r="K79" s="77" t="s">
        <v>85</v>
      </c>
      <c r="L79" s="77" t="s">
        <v>113</v>
      </c>
      <c r="M79" s="77">
        <v>393</v>
      </c>
      <c r="N79" s="21" t="s">
        <v>86</v>
      </c>
      <c r="O79" s="77" t="s">
        <v>87</v>
      </c>
      <c r="P79" s="23" t="s">
        <v>88</v>
      </c>
      <c r="Q79" s="23" t="s">
        <v>89</v>
      </c>
      <c r="R79" s="23" t="s">
        <v>90</v>
      </c>
      <c r="S79" s="23" t="s">
        <v>173</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227</v>
      </c>
      <c r="AI79" s="78" t="s">
        <v>228</v>
      </c>
      <c r="AJ79" s="733">
        <v>45644</v>
      </c>
    </row>
    <row r="80" spans="2:36" ht="67.5" customHeight="1" x14ac:dyDescent="0.25">
      <c r="B80" s="33" t="s">
        <v>229</v>
      </c>
      <c r="C80" s="77"/>
      <c r="D80" s="77"/>
      <c r="E80" s="77"/>
      <c r="F80" s="77"/>
      <c r="G80" s="77"/>
      <c r="H80" s="77"/>
      <c r="I80" s="77"/>
      <c r="J80" s="77" t="s">
        <v>210</v>
      </c>
      <c r="K80" s="77" t="s">
        <v>203</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2:36" ht="36" customHeight="1" x14ac:dyDescent="0.25">
      <c r="B81" s="33" t="s">
        <v>229</v>
      </c>
      <c r="C81" s="77"/>
      <c r="D81" s="77"/>
      <c r="E81" s="77"/>
      <c r="F81" s="77"/>
      <c r="G81" s="77"/>
      <c r="H81" s="77"/>
      <c r="I81" s="77"/>
      <c r="J81" s="77" t="s">
        <v>193</v>
      </c>
      <c r="K81" s="77" t="s">
        <v>194</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2:36" ht="64.5" customHeight="1" x14ac:dyDescent="0.25">
      <c r="B82" s="39" t="s">
        <v>229</v>
      </c>
      <c r="C82" s="80"/>
      <c r="D82" s="80"/>
      <c r="E82" s="80"/>
      <c r="F82" s="80"/>
      <c r="G82" s="80"/>
      <c r="H82" s="80"/>
      <c r="I82" s="80"/>
      <c r="J82" s="18" t="s">
        <v>205</v>
      </c>
      <c r="K82" s="80" t="s">
        <v>206</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2:36" ht="105" customHeight="1" x14ac:dyDescent="0.25">
      <c r="B83" s="88" t="s">
        <v>231</v>
      </c>
      <c r="C83" s="77" t="s">
        <v>232</v>
      </c>
      <c r="D83" s="23" t="s">
        <v>201</v>
      </c>
      <c r="E83" s="52" t="s">
        <v>82</v>
      </c>
      <c r="F83" s="77" t="s">
        <v>348</v>
      </c>
      <c r="G83" s="23" t="s">
        <v>189</v>
      </c>
      <c r="H83" s="23" t="s">
        <v>83</v>
      </c>
      <c r="I83" s="23" t="s">
        <v>83</v>
      </c>
      <c r="J83" s="35" t="s">
        <v>204</v>
      </c>
      <c r="K83" s="34" t="s">
        <v>106</v>
      </c>
      <c r="L83" s="35" t="s">
        <v>113</v>
      </c>
      <c r="M83" s="77">
        <v>123</v>
      </c>
      <c r="N83" s="21" t="s">
        <v>86</v>
      </c>
      <c r="O83" s="77" t="s">
        <v>118</v>
      </c>
      <c r="P83" s="23" t="s">
        <v>88</v>
      </c>
      <c r="Q83" s="23" t="s">
        <v>89</v>
      </c>
      <c r="R83" s="23" t="s">
        <v>90</v>
      </c>
      <c r="S83" s="23" t="s">
        <v>173</v>
      </c>
      <c r="T83" s="85">
        <f>U83</f>
        <v>204000</v>
      </c>
      <c r="U83" s="27">
        <f>V83+Y83</f>
        <v>204000</v>
      </c>
      <c r="V83" s="28">
        <v>120000</v>
      </c>
      <c r="W83" s="29"/>
      <c r="X83" s="29"/>
      <c r="Y83" s="28">
        <v>84000</v>
      </c>
      <c r="Z83" s="29"/>
      <c r="AA83" s="29"/>
      <c r="AB83" s="28">
        <v>96000</v>
      </c>
      <c r="AC83" s="24" t="s">
        <v>92</v>
      </c>
      <c r="AD83" s="28">
        <f>U83</f>
        <v>204000</v>
      </c>
      <c r="AE83" s="61"/>
      <c r="AF83" s="61"/>
      <c r="AG83" s="61"/>
      <c r="AH83" s="78" t="s">
        <v>216</v>
      </c>
      <c r="AI83" s="145" t="s">
        <v>371</v>
      </c>
      <c r="AJ83" s="61"/>
    </row>
    <row r="84" spans="2:36" ht="45" x14ac:dyDescent="0.25">
      <c r="B84" s="33" t="s">
        <v>231</v>
      </c>
      <c r="C84" s="77"/>
      <c r="D84" s="77"/>
      <c r="E84" s="77"/>
      <c r="F84" s="77"/>
      <c r="G84" s="77"/>
      <c r="H84" s="77"/>
      <c r="I84" s="77"/>
      <c r="J84" s="77" t="s">
        <v>207</v>
      </c>
      <c r="K84" s="77" t="s">
        <v>107</v>
      </c>
      <c r="L84" s="77" t="s">
        <v>115</v>
      </c>
      <c r="M84" s="77">
        <v>123</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2:36" ht="45" x14ac:dyDescent="0.25">
      <c r="B85" s="39" t="s">
        <v>231</v>
      </c>
      <c r="C85" s="80"/>
      <c r="D85" s="80"/>
      <c r="E85" s="80"/>
      <c r="F85" s="80"/>
      <c r="G85" s="80"/>
      <c r="H85" s="80"/>
      <c r="I85" s="80"/>
      <c r="J85" s="80" t="s">
        <v>208</v>
      </c>
      <c r="K85" s="80" t="s">
        <v>108</v>
      </c>
      <c r="L85" s="80" t="s">
        <v>116</v>
      </c>
      <c r="M85" s="80">
        <v>20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2:36" s="57" customFormat="1" ht="115.5" customHeight="1" x14ac:dyDescent="0.25">
      <c r="B86" s="81" t="s">
        <v>349</v>
      </c>
      <c r="C86" s="77" t="s">
        <v>350</v>
      </c>
      <c r="D86" s="23" t="s">
        <v>201</v>
      </c>
      <c r="E86" s="52" t="s">
        <v>82</v>
      </c>
      <c r="F86" s="77" t="s">
        <v>351</v>
      </c>
      <c r="G86" s="23" t="s">
        <v>189</v>
      </c>
      <c r="H86" s="24" t="s">
        <v>83</v>
      </c>
      <c r="I86" s="24" t="s">
        <v>83</v>
      </c>
      <c r="J86" s="77" t="s">
        <v>94</v>
      </c>
      <c r="K86" s="77" t="s">
        <v>95</v>
      </c>
      <c r="L86" s="77" t="s">
        <v>96</v>
      </c>
      <c r="M86" s="77">
        <v>57</v>
      </c>
      <c r="N86" s="25" t="s">
        <v>86</v>
      </c>
      <c r="O86" s="77" t="s">
        <v>121</v>
      </c>
      <c r="P86" s="21" t="s">
        <v>88</v>
      </c>
      <c r="Q86" s="21" t="s">
        <v>89</v>
      </c>
      <c r="R86" s="21" t="s">
        <v>90</v>
      </c>
      <c r="S86" s="21" t="s">
        <v>173</v>
      </c>
      <c r="T86" s="85">
        <f>U86</f>
        <v>576300</v>
      </c>
      <c r="U86" s="185">
        <f>V86+Y86</f>
        <v>576300</v>
      </c>
      <c r="V86" s="186">
        <v>339000</v>
      </c>
      <c r="W86" s="185"/>
      <c r="X86" s="185"/>
      <c r="Y86" s="186">
        <v>237300</v>
      </c>
      <c r="Z86" s="185"/>
      <c r="AA86" s="185"/>
      <c r="AB86" s="186">
        <v>101700</v>
      </c>
      <c r="AC86" s="141" t="s">
        <v>92</v>
      </c>
      <c r="AD86" s="186">
        <f>U86</f>
        <v>576300</v>
      </c>
      <c r="AE86" s="77"/>
      <c r="AF86" s="77"/>
      <c r="AG86" s="77"/>
      <c r="AH86" s="124" t="s">
        <v>309</v>
      </c>
      <c r="AI86" s="124" t="s">
        <v>352</v>
      </c>
      <c r="AJ86" s="238">
        <v>45504</v>
      </c>
    </row>
    <row r="87" spans="2:36" s="57" customFormat="1" ht="15.75" x14ac:dyDescent="0.25">
      <c r="B87" s="39" t="s">
        <v>349</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2:36" ht="15.75" customHeight="1" x14ac:dyDescent="0.25">
      <c r="V88" s="187"/>
      <c r="W88" s="187"/>
      <c r="X88" s="187"/>
      <c r="Y88" s="187"/>
      <c r="Z88" s="187"/>
      <c r="AA88" s="187"/>
      <c r="AB88" s="187"/>
      <c r="AC88" s="187"/>
      <c r="AD88" s="187"/>
    </row>
    <row r="89" spans="2:36" x14ac:dyDescent="0.25">
      <c r="V89" s="187"/>
    </row>
    <row r="90" spans="2:36" x14ac:dyDescent="0.25">
      <c r="K90" s="91" t="s">
        <v>233</v>
      </c>
    </row>
    <row r="91" spans="2:36" x14ac:dyDescent="0.25">
      <c r="V91" s="187"/>
    </row>
  </sheetData>
  <mergeCells count="26">
    <mergeCell ref="AG2:AG3"/>
    <mergeCell ref="AH2:AH3"/>
    <mergeCell ref="AI2:AI3"/>
    <mergeCell ref="AJ2:AJ3"/>
    <mergeCell ref="T2:T3"/>
    <mergeCell ref="U2:U3"/>
    <mergeCell ref="V2:AA2"/>
    <mergeCell ref="AB2:AB3"/>
    <mergeCell ref="AC2:AC3"/>
    <mergeCell ref="AD2:AF2"/>
    <mergeCell ref="N2:N3"/>
    <mergeCell ref="O2:O3"/>
    <mergeCell ref="P2:P3"/>
    <mergeCell ref="Q2:Q3"/>
    <mergeCell ref="R2:R3"/>
    <mergeCell ref="S2:S3"/>
    <mergeCell ref="B1:AI1"/>
    <mergeCell ref="B2:B3"/>
    <mergeCell ref="C2:C3"/>
    <mergeCell ref="D2:D3"/>
    <mergeCell ref="E2:E3"/>
    <mergeCell ref="F2:F3"/>
    <mergeCell ref="G2:G3"/>
    <mergeCell ref="H2:H3"/>
    <mergeCell ref="I2:I3"/>
    <mergeCell ref="J2:M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254" t="s">
        <v>40</v>
      </c>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255" t="s">
        <v>0</v>
      </c>
      <c r="C3" s="255" t="s">
        <v>1</v>
      </c>
      <c r="D3" s="255" t="s">
        <v>28</v>
      </c>
      <c r="E3" s="255" t="s">
        <v>29</v>
      </c>
      <c r="F3" s="255" t="s">
        <v>30</v>
      </c>
      <c r="G3" s="255" t="s">
        <v>3</v>
      </c>
      <c r="H3" s="255" t="s">
        <v>4</v>
      </c>
      <c r="I3" s="255" t="s">
        <v>5</v>
      </c>
      <c r="J3" s="256" t="s">
        <v>6</v>
      </c>
      <c r="K3" s="256"/>
      <c r="L3" s="256"/>
      <c r="M3" s="256"/>
      <c r="N3" s="257" t="s">
        <v>47</v>
      </c>
      <c r="O3" s="255" t="s">
        <v>31</v>
      </c>
      <c r="P3" s="265" t="s">
        <v>42</v>
      </c>
      <c r="Q3" s="265" t="s">
        <v>32</v>
      </c>
      <c r="R3" s="265" t="s">
        <v>37</v>
      </c>
      <c r="S3" s="265" t="s">
        <v>33</v>
      </c>
      <c r="T3" s="255" t="s">
        <v>55</v>
      </c>
      <c r="U3" s="255" t="s">
        <v>57</v>
      </c>
      <c r="V3" s="256" t="s">
        <v>59</v>
      </c>
      <c r="W3" s="256"/>
      <c r="X3" s="256"/>
      <c r="Y3" s="256"/>
      <c r="Z3" s="256"/>
      <c r="AA3" s="256"/>
      <c r="AB3" s="255" t="s">
        <v>69</v>
      </c>
      <c r="AC3" s="260" t="s">
        <v>75</v>
      </c>
      <c r="AD3" s="262" t="s">
        <v>77</v>
      </c>
      <c r="AE3" s="263"/>
      <c r="AF3" s="264"/>
      <c r="AG3" s="257" t="s">
        <v>27</v>
      </c>
      <c r="AH3" s="257" t="s">
        <v>36</v>
      </c>
      <c r="AI3" s="255" t="s">
        <v>34</v>
      </c>
      <c r="AJ3" s="257" t="s">
        <v>35</v>
      </c>
      <c r="AK3" s="255" t="s">
        <v>698</v>
      </c>
    </row>
    <row r="4" spans="1:37" ht="169.15" customHeight="1" x14ac:dyDescent="0.25">
      <c r="A4" s="1"/>
      <c r="B4" s="255"/>
      <c r="C4" s="255"/>
      <c r="D4" s="255"/>
      <c r="E4" s="255"/>
      <c r="F4" s="255"/>
      <c r="G4" s="255"/>
      <c r="H4" s="255"/>
      <c r="I4" s="255"/>
      <c r="J4" s="3" t="s">
        <v>7</v>
      </c>
      <c r="K4" s="3" t="s">
        <v>8</v>
      </c>
      <c r="L4" s="3" t="s">
        <v>9</v>
      </c>
      <c r="M4" s="11" t="s">
        <v>10</v>
      </c>
      <c r="N4" s="258"/>
      <c r="O4" s="255"/>
      <c r="P4" s="265"/>
      <c r="Q4" s="265"/>
      <c r="R4" s="265"/>
      <c r="S4" s="265"/>
      <c r="T4" s="255"/>
      <c r="U4" s="255"/>
      <c r="V4" s="3" t="s">
        <v>61</v>
      </c>
      <c r="W4" s="3" t="s">
        <v>62</v>
      </c>
      <c r="X4" s="3" t="s">
        <v>15</v>
      </c>
      <c r="Y4" s="3" t="s">
        <v>63</v>
      </c>
      <c r="Z4" s="3" t="s">
        <v>60</v>
      </c>
      <c r="AA4" s="3" t="s">
        <v>25</v>
      </c>
      <c r="AB4" s="255"/>
      <c r="AC4" s="261"/>
      <c r="AD4" s="3" t="s">
        <v>16</v>
      </c>
      <c r="AE4" s="3" t="s">
        <v>17</v>
      </c>
      <c r="AF4" s="3" t="s">
        <v>26</v>
      </c>
      <c r="AG4" s="258"/>
      <c r="AH4" s="258"/>
      <c r="AI4" s="255"/>
      <c r="AJ4" s="258"/>
      <c r="AK4" s="255"/>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5">
        <v>36</v>
      </c>
    </row>
    <row r="6" spans="1:37" ht="75.75" customHeight="1" x14ac:dyDescent="0.25">
      <c r="A6" s="1"/>
      <c r="B6" s="259" t="s">
        <v>699</v>
      </c>
      <c r="C6" s="259" t="s">
        <v>700</v>
      </c>
      <c r="D6" s="259" t="s">
        <v>701</v>
      </c>
      <c r="E6" s="259" t="s">
        <v>702</v>
      </c>
      <c r="F6" s="259" t="s">
        <v>703</v>
      </c>
      <c r="G6" s="266" t="s">
        <v>704</v>
      </c>
      <c r="H6" s="259" t="s">
        <v>83</v>
      </c>
      <c r="I6" s="259" t="s">
        <v>174</v>
      </c>
      <c r="J6" s="217" t="s">
        <v>705</v>
      </c>
      <c r="K6" s="217" t="s">
        <v>706</v>
      </c>
      <c r="L6" s="217" t="s">
        <v>247</v>
      </c>
      <c r="M6" s="218">
        <v>2800000</v>
      </c>
      <c r="N6" s="259" t="s">
        <v>268</v>
      </c>
      <c r="O6" s="259" t="s">
        <v>707</v>
      </c>
      <c r="P6" s="266" t="s">
        <v>708</v>
      </c>
      <c r="Q6" s="266" t="s">
        <v>89</v>
      </c>
      <c r="R6" s="266" t="s">
        <v>90</v>
      </c>
      <c r="S6" s="266" t="s">
        <v>709</v>
      </c>
      <c r="T6" s="267">
        <v>36000000</v>
      </c>
      <c r="U6" s="267">
        <v>30000000</v>
      </c>
      <c r="V6" s="267">
        <v>36000000</v>
      </c>
      <c r="W6" s="259" t="s">
        <v>174</v>
      </c>
      <c r="X6" s="259" t="s">
        <v>174</v>
      </c>
      <c r="Y6" s="259" t="s">
        <v>174</v>
      </c>
      <c r="Z6" s="259" t="s">
        <v>174</v>
      </c>
      <c r="AA6" s="268" t="s">
        <v>174</v>
      </c>
      <c r="AB6" s="267">
        <v>16000000</v>
      </c>
      <c r="AC6" s="266" t="s">
        <v>175</v>
      </c>
      <c r="AD6" s="267">
        <v>36000000</v>
      </c>
      <c r="AE6" s="266" t="s">
        <v>174</v>
      </c>
      <c r="AF6" s="266" t="s">
        <v>174</v>
      </c>
      <c r="AG6" s="266" t="s">
        <v>174</v>
      </c>
      <c r="AH6" s="259" t="s">
        <v>710</v>
      </c>
      <c r="AI6" s="259" t="s">
        <v>711</v>
      </c>
      <c r="AJ6" s="266"/>
      <c r="AK6" s="266" t="s">
        <v>712</v>
      </c>
    </row>
    <row r="7" spans="1:37" ht="69" customHeight="1" x14ac:dyDescent="0.25">
      <c r="A7" s="1"/>
      <c r="B7" s="259"/>
      <c r="C7" s="259"/>
      <c r="D7" s="259"/>
      <c r="E7" s="259"/>
      <c r="F7" s="259"/>
      <c r="G7" s="266"/>
      <c r="H7" s="259"/>
      <c r="I7" s="259"/>
      <c r="J7" s="217" t="s">
        <v>713</v>
      </c>
      <c r="K7" s="217" t="s">
        <v>714</v>
      </c>
      <c r="L7" s="217" t="s">
        <v>715</v>
      </c>
      <c r="M7" s="218">
        <v>5600</v>
      </c>
      <c r="N7" s="259"/>
      <c r="O7" s="259"/>
      <c r="P7" s="266"/>
      <c r="Q7" s="266"/>
      <c r="R7" s="266"/>
      <c r="S7" s="266"/>
      <c r="T7" s="267"/>
      <c r="U7" s="267"/>
      <c r="V7" s="267"/>
      <c r="W7" s="259"/>
      <c r="X7" s="259"/>
      <c r="Y7" s="259"/>
      <c r="Z7" s="259"/>
      <c r="AA7" s="268"/>
      <c r="AB7" s="267"/>
      <c r="AC7" s="266"/>
      <c r="AD7" s="267"/>
      <c r="AE7" s="266"/>
      <c r="AF7" s="266"/>
      <c r="AG7" s="266"/>
      <c r="AH7" s="259"/>
      <c r="AI7" s="259"/>
      <c r="AJ7" s="266"/>
      <c r="AK7" s="266"/>
    </row>
    <row r="8" spans="1:37" ht="63" customHeight="1" x14ac:dyDescent="0.25">
      <c r="A8" s="1"/>
      <c r="B8" s="259"/>
      <c r="C8" s="259"/>
      <c r="D8" s="259"/>
      <c r="E8" s="259"/>
      <c r="F8" s="259"/>
      <c r="G8" s="266"/>
      <c r="H8" s="259"/>
      <c r="I8" s="259"/>
      <c r="J8" s="217" t="s">
        <v>716</v>
      </c>
      <c r="K8" s="217" t="s">
        <v>717</v>
      </c>
      <c r="L8" s="217" t="s">
        <v>97</v>
      </c>
      <c r="M8" s="218">
        <v>80</v>
      </c>
      <c r="N8" s="259"/>
      <c r="O8" s="259"/>
      <c r="P8" s="266"/>
      <c r="Q8" s="266"/>
      <c r="R8" s="266"/>
      <c r="S8" s="266"/>
      <c r="T8" s="267"/>
      <c r="U8" s="267"/>
      <c r="V8" s="267"/>
      <c r="W8" s="259"/>
      <c r="X8" s="259"/>
      <c r="Y8" s="259"/>
      <c r="Z8" s="259"/>
      <c r="AA8" s="268"/>
      <c r="AB8" s="267"/>
      <c r="AC8" s="266"/>
      <c r="AD8" s="267"/>
      <c r="AE8" s="266"/>
      <c r="AF8" s="266"/>
      <c r="AG8" s="266"/>
      <c r="AH8" s="259"/>
      <c r="AI8" s="259"/>
      <c r="AJ8" s="266"/>
      <c r="AK8" s="266"/>
    </row>
    <row r="9" spans="1:37" ht="154.5" customHeight="1" x14ac:dyDescent="0.25">
      <c r="A9" s="9"/>
      <c r="B9" s="216" t="s">
        <v>718</v>
      </c>
      <c r="C9" s="216" t="s">
        <v>719</v>
      </c>
      <c r="D9" s="216" t="s">
        <v>701</v>
      </c>
      <c r="E9" s="216" t="s">
        <v>702</v>
      </c>
      <c r="F9" s="216" t="s">
        <v>720</v>
      </c>
      <c r="G9" s="217" t="s">
        <v>704</v>
      </c>
      <c r="H9" s="216" t="s">
        <v>83</v>
      </c>
      <c r="I9" s="216" t="s">
        <v>174</v>
      </c>
      <c r="J9" s="217" t="s">
        <v>721</v>
      </c>
      <c r="K9" s="217" t="s">
        <v>722</v>
      </c>
      <c r="L9" s="217" t="s">
        <v>97</v>
      </c>
      <c r="M9" s="216">
        <v>1</v>
      </c>
      <c r="N9" s="216" t="s">
        <v>86</v>
      </c>
      <c r="O9" s="216" t="s">
        <v>87</v>
      </c>
      <c r="P9" s="217" t="s">
        <v>708</v>
      </c>
      <c r="Q9" s="217" t="s">
        <v>89</v>
      </c>
      <c r="R9" s="217" t="s">
        <v>90</v>
      </c>
      <c r="S9" s="217" t="s">
        <v>173</v>
      </c>
      <c r="T9" s="219">
        <v>2983500</v>
      </c>
      <c r="U9" s="216" t="s">
        <v>174</v>
      </c>
      <c r="V9" s="219">
        <v>2983500</v>
      </c>
      <c r="W9" s="216" t="s">
        <v>174</v>
      </c>
      <c r="X9" s="216" t="s">
        <v>174</v>
      </c>
      <c r="Y9" s="216" t="s">
        <v>174</v>
      </c>
      <c r="Z9" s="216" t="s">
        <v>174</v>
      </c>
      <c r="AA9" s="220" t="s">
        <v>174</v>
      </c>
      <c r="AB9" s="219">
        <v>526500</v>
      </c>
      <c r="AC9" s="217" t="s">
        <v>175</v>
      </c>
      <c r="AD9" s="219">
        <v>2983500</v>
      </c>
      <c r="AE9" s="217" t="s">
        <v>174</v>
      </c>
      <c r="AF9" s="217" t="s">
        <v>174</v>
      </c>
      <c r="AG9" s="217" t="s">
        <v>174</v>
      </c>
      <c r="AH9" s="216" t="s">
        <v>723</v>
      </c>
      <c r="AI9" s="216" t="s">
        <v>724</v>
      </c>
      <c r="AJ9" s="217"/>
      <c r="AK9" s="217" t="s">
        <v>712</v>
      </c>
    </row>
    <row r="10" spans="1:37" ht="89.25" customHeight="1" x14ac:dyDescent="0.25">
      <c r="A10" s="14"/>
      <c r="B10" s="259" t="s">
        <v>725</v>
      </c>
      <c r="C10" s="259" t="s">
        <v>726</v>
      </c>
      <c r="D10" s="259" t="s">
        <v>701</v>
      </c>
      <c r="E10" s="259" t="s">
        <v>702</v>
      </c>
      <c r="F10" s="259" t="s">
        <v>727</v>
      </c>
      <c r="G10" s="266" t="s">
        <v>704</v>
      </c>
      <c r="H10" s="259" t="s">
        <v>83</v>
      </c>
      <c r="I10" s="259" t="s">
        <v>174</v>
      </c>
      <c r="J10" s="217" t="s">
        <v>728</v>
      </c>
      <c r="K10" s="217" t="s">
        <v>729</v>
      </c>
      <c r="L10" s="217" t="s">
        <v>247</v>
      </c>
      <c r="M10" s="216">
        <v>138700</v>
      </c>
      <c r="N10" s="259" t="s">
        <v>86</v>
      </c>
      <c r="O10" s="259" t="s">
        <v>87</v>
      </c>
      <c r="P10" s="266" t="s">
        <v>708</v>
      </c>
      <c r="Q10" s="266" t="s">
        <v>89</v>
      </c>
      <c r="R10" s="266" t="s">
        <v>90</v>
      </c>
      <c r="S10" s="266" t="s">
        <v>173</v>
      </c>
      <c r="T10" s="267">
        <v>2167500</v>
      </c>
      <c r="U10" s="259" t="s">
        <v>174</v>
      </c>
      <c r="V10" s="267">
        <v>2167500</v>
      </c>
      <c r="W10" s="259" t="s">
        <v>174</v>
      </c>
      <c r="X10" s="259" t="s">
        <v>174</v>
      </c>
      <c r="Y10" s="259" t="s">
        <v>174</v>
      </c>
      <c r="Z10" s="259" t="s">
        <v>174</v>
      </c>
      <c r="AA10" s="268" t="s">
        <v>174</v>
      </c>
      <c r="AB10" s="267">
        <v>382500</v>
      </c>
      <c r="AC10" s="266" t="s">
        <v>175</v>
      </c>
      <c r="AD10" s="267">
        <v>2167500</v>
      </c>
      <c r="AE10" s="266" t="s">
        <v>174</v>
      </c>
      <c r="AF10" s="266" t="s">
        <v>174</v>
      </c>
      <c r="AG10" s="266" t="s">
        <v>174</v>
      </c>
      <c r="AH10" s="269" t="s">
        <v>730</v>
      </c>
      <c r="AI10" s="269" t="s">
        <v>731</v>
      </c>
      <c r="AJ10" s="266"/>
      <c r="AK10" s="266" t="s">
        <v>712</v>
      </c>
    </row>
    <row r="11" spans="1:37" ht="75.75" customHeight="1" x14ac:dyDescent="0.25">
      <c r="A11" s="1"/>
      <c r="B11" s="259"/>
      <c r="C11" s="259"/>
      <c r="D11" s="259"/>
      <c r="E11" s="259"/>
      <c r="F11" s="259"/>
      <c r="G11" s="266"/>
      <c r="H11" s="259"/>
      <c r="I11" s="259"/>
      <c r="J11" s="217" t="s">
        <v>732</v>
      </c>
      <c r="K11" s="217" t="s">
        <v>461</v>
      </c>
      <c r="L11" s="217" t="s">
        <v>733</v>
      </c>
      <c r="M11" s="216">
        <v>2.4</v>
      </c>
      <c r="N11" s="259"/>
      <c r="O11" s="259"/>
      <c r="P11" s="266"/>
      <c r="Q11" s="266"/>
      <c r="R11" s="266"/>
      <c r="S11" s="266"/>
      <c r="T11" s="259"/>
      <c r="U11" s="259"/>
      <c r="V11" s="259"/>
      <c r="W11" s="259"/>
      <c r="X11" s="259"/>
      <c r="Y11" s="259"/>
      <c r="Z11" s="259"/>
      <c r="AA11" s="268"/>
      <c r="AB11" s="259"/>
      <c r="AC11" s="266"/>
      <c r="AD11" s="259"/>
      <c r="AE11" s="266"/>
      <c r="AF11" s="266"/>
      <c r="AG11" s="266"/>
      <c r="AH11" s="270"/>
      <c r="AI11" s="270"/>
      <c r="AJ11" s="266"/>
      <c r="AK11" s="266"/>
    </row>
    <row r="12" spans="1:37" ht="80.25" customHeight="1" x14ac:dyDescent="0.25">
      <c r="A12" s="1"/>
      <c r="B12" s="259" t="s">
        <v>734</v>
      </c>
      <c r="C12" s="259" t="s">
        <v>735</v>
      </c>
      <c r="D12" s="259" t="s">
        <v>701</v>
      </c>
      <c r="E12" s="259" t="s">
        <v>702</v>
      </c>
      <c r="F12" s="259" t="s">
        <v>736</v>
      </c>
      <c r="G12" s="266" t="s">
        <v>704</v>
      </c>
      <c r="H12" s="259" t="s">
        <v>83</v>
      </c>
      <c r="I12" s="259" t="s">
        <v>174</v>
      </c>
      <c r="J12" s="216" t="s">
        <v>728</v>
      </c>
      <c r="K12" s="216" t="s">
        <v>729</v>
      </c>
      <c r="L12" s="216" t="s">
        <v>247</v>
      </c>
      <c r="M12" s="216">
        <v>14600</v>
      </c>
      <c r="N12" s="259" t="s">
        <v>86</v>
      </c>
      <c r="O12" s="259" t="s">
        <v>87</v>
      </c>
      <c r="P12" s="266" t="s">
        <v>708</v>
      </c>
      <c r="Q12" s="266" t="s">
        <v>89</v>
      </c>
      <c r="R12" s="266" t="s">
        <v>90</v>
      </c>
      <c r="S12" s="266" t="s">
        <v>173</v>
      </c>
      <c r="T12" s="267">
        <v>420500</v>
      </c>
      <c r="U12" s="259" t="s">
        <v>174</v>
      </c>
      <c r="V12" s="267">
        <v>420500</v>
      </c>
      <c r="W12" s="259" t="s">
        <v>174</v>
      </c>
      <c r="X12" s="259" t="s">
        <v>174</v>
      </c>
      <c r="Y12" s="259" t="s">
        <v>174</v>
      </c>
      <c r="Z12" s="259" t="s">
        <v>174</v>
      </c>
      <c r="AA12" s="268" t="s">
        <v>174</v>
      </c>
      <c r="AB12" s="267">
        <v>74206</v>
      </c>
      <c r="AC12" s="266" t="s">
        <v>175</v>
      </c>
      <c r="AD12" s="267">
        <v>420500</v>
      </c>
      <c r="AE12" s="266" t="s">
        <v>174</v>
      </c>
      <c r="AF12" s="266" t="s">
        <v>174</v>
      </c>
      <c r="AG12" s="266" t="s">
        <v>174</v>
      </c>
      <c r="AH12" s="259" t="s">
        <v>737</v>
      </c>
      <c r="AI12" s="259" t="s">
        <v>738</v>
      </c>
      <c r="AJ12" s="266"/>
      <c r="AK12" s="266" t="s">
        <v>712</v>
      </c>
    </row>
    <row r="13" spans="1:37" ht="82.5" customHeight="1" x14ac:dyDescent="0.25">
      <c r="A13" s="1"/>
      <c r="B13" s="259"/>
      <c r="C13" s="259"/>
      <c r="D13" s="259"/>
      <c r="E13" s="259"/>
      <c r="F13" s="259"/>
      <c r="G13" s="266"/>
      <c r="H13" s="259"/>
      <c r="I13" s="259"/>
      <c r="J13" s="216" t="s">
        <v>732</v>
      </c>
      <c r="K13" s="216" t="s">
        <v>461</v>
      </c>
      <c r="L13" s="216" t="s">
        <v>733</v>
      </c>
      <c r="M13" s="216">
        <v>2.6</v>
      </c>
      <c r="N13" s="259"/>
      <c r="O13" s="259"/>
      <c r="P13" s="266"/>
      <c r="Q13" s="266"/>
      <c r="R13" s="266"/>
      <c r="S13" s="266"/>
      <c r="T13" s="259"/>
      <c r="U13" s="259"/>
      <c r="V13" s="259"/>
      <c r="W13" s="259"/>
      <c r="X13" s="259"/>
      <c r="Y13" s="259"/>
      <c r="Z13" s="259"/>
      <c r="AA13" s="268"/>
      <c r="AB13" s="259"/>
      <c r="AC13" s="266"/>
      <c r="AD13" s="259"/>
      <c r="AE13" s="266"/>
      <c r="AF13" s="266"/>
      <c r="AG13" s="266"/>
      <c r="AH13" s="259"/>
      <c r="AI13" s="259"/>
      <c r="AJ13" s="266"/>
      <c r="AK13" s="266"/>
    </row>
    <row r="14" spans="1:37" ht="66" customHeight="1" x14ac:dyDescent="0.25">
      <c r="A14" s="1"/>
      <c r="B14" s="259" t="s">
        <v>739</v>
      </c>
      <c r="C14" s="259" t="s">
        <v>740</v>
      </c>
      <c r="D14" s="259" t="s">
        <v>701</v>
      </c>
      <c r="E14" s="259" t="s">
        <v>702</v>
      </c>
      <c r="F14" s="259" t="s">
        <v>741</v>
      </c>
      <c r="G14" s="266" t="s">
        <v>704</v>
      </c>
      <c r="H14" s="259" t="s">
        <v>83</v>
      </c>
      <c r="I14" s="259" t="s">
        <v>174</v>
      </c>
      <c r="J14" s="216" t="s">
        <v>728</v>
      </c>
      <c r="K14" s="216" t="s">
        <v>729</v>
      </c>
      <c r="L14" s="216" t="s">
        <v>247</v>
      </c>
      <c r="M14" s="216">
        <v>153300</v>
      </c>
      <c r="N14" s="259" t="s">
        <v>86</v>
      </c>
      <c r="O14" s="259" t="s">
        <v>87</v>
      </c>
      <c r="P14" s="266" t="s">
        <v>708</v>
      </c>
      <c r="Q14" s="266" t="s">
        <v>89</v>
      </c>
      <c r="R14" s="266" t="s">
        <v>90</v>
      </c>
      <c r="S14" s="266" t="s">
        <v>173</v>
      </c>
      <c r="T14" s="267">
        <v>2550000</v>
      </c>
      <c r="U14" s="259" t="s">
        <v>174</v>
      </c>
      <c r="V14" s="267">
        <v>2550000</v>
      </c>
      <c r="W14" s="259" t="s">
        <v>174</v>
      </c>
      <c r="X14" s="259" t="s">
        <v>174</v>
      </c>
      <c r="Y14" s="259" t="s">
        <v>174</v>
      </c>
      <c r="Z14" s="259" t="s">
        <v>174</v>
      </c>
      <c r="AA14" s="268" t="s">
        <v>174</v>
      </c>
      <c r="AB14" s="267">
        <v>450000</v>
      </c>
      <c r="AC14" s="266" t="s">
        <v>175</v>
      </c>
      <c r="AD14" s="267">
        <v>2550000</v>
      </c>
      <c r="AE14" s="266" t="s">
        <v>174</v>
      </c>
      <c r="AF14" s="266" t="s">
        <v>174</v>
      </c>
      <c r="AG14" s="266" t="s">
        <v>174</v>
      </c>
      <c r="AH14" s="269" t="s">
        <v>730</v>
      </c>
      <c r="AI14" s="269" t="s">
        <v>731</v>
      </c>
      <c r="AJ14" s="266"/>
      <c r="AK14" s="266" t="s">
        <v>712</v>
      </c>
    </row>
    <row r="15" spans="1:37" ht="87.75" customHeight="1" x14ac:dyDescent="0.25">
      <c r="B15" s="259"/>
      <c r="C15" s="259"/>
      <c r="D15" s="259"/>
      <c r="E15" s="259"/>
      <c r="F15" s="259"/>
      <c r="G15" s="266"/>
      <c r="H15" s="259"/>
      <c r="I15" s="259"/>
      <c r="J15" s="216" t="s">
        <v>732</v>
      </c>
      <c r="K15" s="216" t="s">
        <v>461</v>
      </c>
      <c r="L15" s="216" t="s">
        <v>733</v>
      </c>
      <c r="M15" s="216">
        <v>0.7</v>
      </c>
      <c r="N15" s="259"/>
      <c r="O15" s="259"/>
      <c r="P15" s="266"/>
      <c r="Q15" s="266"/>
      <c r="R15" s="266"/>
      <c r="S15" s="266"/>
      <c r="T15" s="259"/>
      <c r="U15" s="259"/>
      <c r="V15" s="259"/>
      <c r="W15" s="259"/>
      <c r="X15" s="259"/>
      <c r="Y15" s="259"/>
      <c r="Z15" s="259"/>
      <c r="AA15" s="268"/>
      <c r="AB15" s="259"/>
      <c r="AC15" s="266"/>
      <c r="AD15" s="259"/>
      <c r="AE15" s="266"/>
      <c r="AF15" s="266"/>
      <c r="AG15" s="266"/>
      <c r="AH15" s="270"/>
      <c r="AI15" s="270"/>
      <c r="AJ15" s="266"/>
      <c r="AK15" s="266"/>
    </row>
    <row r="16" spans="1:37" ht="65.25" customHeight="1" x14ac:dyDescent="0.25">
      <c r="B16" s="259" t="s">
        <v>742</v>
      </c>
      <c r="C16" s="259" t="s">
        <v>743</v>
      </c>
      <c r="D16" s="259" t="s">
        <v>701</v>
      </c>
      <c r="E16" s="259" t="s">
        <v>702</v>
      </c>
      <c r="F16" s="259" t="s">
        <v>744</v>
      </c>
      <c r="G16" s="266" t="s">
        <v>704</v>
      </c>
      <c r="H16" s="259" t="s">
        <v>83</v>
      </c>
      <c r="I16" s="259" t="s">
        <v>174</v>
      </c>
      <c r="J16" s="216" t="s">
        <v>728</v>
      </c>
      <c r="K16" s="216" t="s">
        <v>729</v>
      </c>
      <c r="L16" s="216" t="s">
        <v>247</v>
      </c>
      <c r="M16" s="216">
        <v>25550</v>
      </c>
      <c r="N16" s="259" t="s">
        <v>86</v>
      </c>
      <c r="O16" s="259" t="s">
        <v>87</v>
      </c>
      <c r="P16" s="266" t="s">
        <v>708</v>
      </c>
      <c r="Q16" s="266" t="s">
        <v>89</v>
      </c>
      <c r="R16" s="266" t="s">
        <v>90</v>
      </c>
      <c r="S16" s="266" t="s">
        <v>173</v>
      </c>
      <c r="T16" s="267">
        <v>1878500</v>
      </c>
      <c r="U16" s="259" t="s">
        <v>174</v>
      </c>
      <c r="V16" s="267">
        <v>1878500</v>
      </c>
      <c r="W16" s="259" t="s">
        <v>174</v>
      </c>
      <c r="X16" s="259" t="s">
        <v>174</v>
      </c>
      <c r="Y16" s="259" t="s">
        <v>174</v>
      </c>
      <c r="Z16" s="259" t="s">
        <v>174</v>
      </c>
      <c r="AA16" s="268" t="s">
        <v>174</v>
      </c>
      <c r="AB16" s="267">
        <v>331500</v>
      </c>
      <c r="AC16" s="266" t="s">
        <v>175</v>
      </c>
      <c r="AD16" s="267">
        <v>1878500</v>
      </c>
      <c r="AE16" s="266" t="s">
        <v>174</v>
      </c>
      <c r="AF16" s="266" t="s">
        <v>174</v>
      </c>
      <c r="AG16" s="266" t="s">
        <v>174</v>
      </c>
      <c r="AH16" s="259" t="s">
        <v>745</v>
      </c>
      <c r="AI16" s="259" t="s">
        <v>746</v>
      </c>
      <c r="AJ16" s="266"/>
      <c r="AK16" s="266" t="s">
        <v>712</v>
      </c>
    </row>
    <row r="17" spans="2:37" ht="97.5" customHeight="1" x14ac:dyDescent="0.25">
      <c r="B17" s="259"/>
      <c r="C17" s="259"/>
      <c r="D17" s="259"/>
      <c r="E17" s="259"/>
      <c r="F17" s="259"/>
      <c r="G17" s="266"/>
      <c r="H17" s="259"/>
      <c r="I17" s="259"/>
      <c r="J17" s="216" t="s">
        <v>732</v>
      </c>
      <c r="K17" s="216" t="s">
        <v>461</v>
      </c>
      <c r="L17" s="216" t="s">
        <v>733</v>
      </c>
      <c r="M17" s="216">
        <v>2.1800000000000002</v>
      </c>
      <c r="N17" s="259"/>
      <c r="O17" s="259"/>
      <c r="P17" s="266"/>
      <c r="Q17" s="266"/>
      <c r="R17" s="266"/>
      <c r="S17" s="266"/>
      <c r="T17" s="259"/>
      <c r="U17" s="259"/>
      <c r="V17" s="259"/>
      <c r="W17" s="259"/>
      <c r="X17" s="259"/>
      <c r="Y17" s="259"/>
      <c r="Z17" s="259"/>
      <c r="AA17" s="268"/>
      <c r="AB17" s="259"/>
      <c r="AC17" s="266"/>
      <c r="AD17" s="259"/>
      <c r="AE17" s="266"/>
      <c r="AF17" s="266"/>
      <c r="AG17" s="266"/>
      <c r="AH17" s="259"/>
      <c r="AI17" s="259"/>
      <c r="AJ17" s="266"/>
      <c r="AK17" s="266"/>
    </row>
  </sheetData>
  <mergeCells count="18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 ref="U16:U17"/>
    <mergeCell ref="V16:V17"/>
    <mergeCell ref="W16:W17"/>
    <mergeCell ref="X16:X17"/>
    <mergeCell ref="I16:I17"/>
    <mergeCell ref="N16:N17"/>
    <mergeCell ref="O16:O17"/>
    <mergeCell ref="P16:P17"/>
    <mergeCell ref="Q16:Q17"/>
    <mergeCell ref="R16:R17"/>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V14:V15"/>
    <mergeCell ref="G14:G15"/>
    <mergeCell ref="H14:H15"/>
    <mergeCell ref="I14:I15"/>
    <mergeCell ref="N14:N15"/>
    <mergeCell ref="O14:O15"/>
    <mergeCell ref="P14:P15"/>
    <mergeCell ref="AI14:AI15"/>
    <mergeCell ref="AJ14:AJ15"/>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I10:I11"/>
    <mergeCell ref="N10:N11"/>
    <mergeCell ref="O10:O11"/>
    <mergeCell ref="P10:P11"/>
    <mergeCell ref="Q10:Q11"/>
    <mergeCell ref="R10:R11"/>
    <mergeCell ref="Q12:Q13"/>
    <mergeCell ref="R12:R13"/>
    <mergeCell ref="S12:S13"/>
    <mergeCell ref="Z6:Z8"/>
    <mergeCell ref="AA6:AA8"/>
    <mergeCell ref="AB6:AB8"/>
    <mergeCell ref="Q6:Q8"/>
    <mergeCell ref="R6:R8"/>
    <mergeCell ref="AC10:AC11"/>
    <mergeCell ref="AD10:AD11"/>
    <mergeCell ref="S10:S11"/>
    <mergeCell ref="T10:T11"/>
    <mergeCell ref="U10:U11"/>
    <mergeCell ref="V10:V11"/>
    <mergeCell ref="W10:W11"/>
    <mergeCell ref="X10:X11"/>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5A0C-80A7-40AB-98B0-490A4F7112CA}">
  <dimension ref="A1:AL95"/>
  <sheetViews>
    <sheetView topLeftCell="P79" zoomScale="70" zoomScaleNormal="70" workbookViewId="0">
      <selection activeCell="N52" sqref="N52:N5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6"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 min="37" max="37" width="17.42578125" customWidth="1"/>
    <col min="38" max="38" width="20.42578125" customWidth="1"/>
  </cols>
  <sheetData>
    <row r="1" spans="1:38" x14ac:dyDescent="0.25">
      <c r="A1" s="1"/>
      <c r="B1" s="254" t="s">
        <v>40</v>
      </c>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1"/>
    </row>
    <row r="2" spans="1:38" x14ac:dyDescent="0.25">
      <c r="A2" s="1"/>
      <c r="B2" s="1"/>
      <c r="C2" s="1"/>
      <c r="D2" s="1"/>
      <c r="E2" s="1"/>
      <c r="F2" s="1"/>
      <c r="G2" s="1"/>
      <c r="H2" s="1"/>
      <c r="I2" s="1"/>
      <c r="J2" s="1"/>
      <c r="K2" s="1"/>
      <c r="L2" s="1"/>
      <c r="M2" s="1"/>
      <c r="N2" s="1"/>
      <c r="O2" s="1"/>
      <c r="P2" s="1"/>
      <c r="Q2" s="1"/>
      <c r="R2" s="1"/>
      <c r="S2" s="146"/>
      <c r="T2" s="1"/>
      <c r="U2" s="1"/>
      <c r="V2" s="1"/>
      <c r="W2" s="1"/>
      <c r="X2" s="1"/>
      <c r="Y2" s="1"/>
      <c r="Z2" s="1"/>
      <c r="AA2" s="1"/>
      <c r="AB2" s="1"/>
      <c r="AC2" s="1"/>
      <c r="AD2" s="1"/>
      <c r="AE2" s="1"/>
      <c r="AF2" s="1"/>
      <c r="AG2" s="1"/>
      <c r="AH2" s="1"/>
      <c r="AI2" s="1"/>
      <c r="AJ2" s="1"/>
    </row>
    <row r="3" spans="1:38" ht="14.85" customHeight="1" x14ac:dyDescent="0.25">
      <c r="A3" s="1"/>
      <c r="B3" s="255" t="s">
        <v>0</v>
      </c>
      <c r="C3" s="255" t="s">
        <v>1</v>
      </c>
      <c r="D3" s="255" t="s">
        <v>28</v>
      </c>
      <c r="E3" s="255" t="s">
        <v>29</v>
      </c>
      <c r="F3" s="255" t="s">
        <v>30</v>
      </c>
      <c r="G3" s="255" t="s">
        <v>3</v>
      </c>
      <c r="H3" s="255" t="s">
        <v>4</v>
      </c>
      <c r="I3" s="255" t="s">
        <v>5</v>
      </c>
      <c r="J3" s="256" t="s">
        <v>6</v>
      </c>
      <c r="K3" s="256"/>
      <c r="L3" s="256"/>
      <c r="M3" s="256"/>
      <c r="N3" s="257" t="s">
        <v>47</v>
      </c>
      <c r="O3" s="255" t="s">
        <v>31</v>
      </c>
      <c r="P3" s="265" t="s">
        <v>42</v>
      </c>
      <c r="Q3" s="265" t="s">
        <v>32</v>
      </c>
      <c r="R3" s="265" t="s">
        <v>37</v>
      </c>
      <c r="S3" s="366" t="s">
        <v>33</v>
      </c>
      <c r="T3" s="255" t="s">
        <v>55</v>
      </c>
      <c r="U3" s="255" t="s">
        <v>57</v>
      </c>
      <c r="V3" s="256" t="s">
        <v>59</v>
      </c>
      <c r="W3" s="256"/>
      <c r="X3" s="256"/>
      <c r="Y3" s="256"/>
      <c r="Z3" s="256"/>
      <c r="AA3" s="256"/>
      <c r="AB3" s="255" t="s">
        <v>69</v>
      </c>
      <c r="AC3" s="260" t="s">
        <v>75</v>
      </c>
      <c r="AD3" s="262" t="s">
        <v>77</v>
      </c>
      <c r="AE3" s="263"/>
      <c r="AF3" s="264"/>
      <c r="AG3" s="257" t="s">
        <v>27</v>
      </c>
      <c r="AH3" s="257" t="s">
        <v>36</v>
      </c>
      <c r="AI3" s="255" t="s">
        <v>34</v>
      </c>
      <c r="AJ3" s="257" t="s">
        <v>35</v>
      </c>
      <c r="AK3" s="375" t="s">
        <v>698</v>
      </c>
      <c r="AL3" s="375" t="s">
        <v>747</v>
      </c>
    </row>
    <row r="4" spans="1:38" ht="169.35" customHeight="1" x14ac:dyDescent="0.25">
      <c r="A4" s="1"/>
      <c r="B4" s="255"/>
      <c r="C4" s="255"/>
      <c r="D4" s="255"/>
      <c r="E4" s="255"/>
      <c r="F4" s="255"/>
      <c r="G4" s="255"/>
      <c r="H4" s="255"/>
      <c r="I4" s="255"/>
      <c r="J4" s="3" t="s">
        <v>7</v>
      </c>
      <c r="K4" s="3" t="s">
        <v>8</v>
      </c>
      <c r="L4" s="3" t="s">
        <v>9</v>
      </c>
      <c r="M4" s="11" t="s">
        <v>10</v>
      </c>
      <c r="N4" s="258"/>
      <c r="O4" s="255"/>
      <c r="P4" s="265"/>
      <c r="Q4" s="265"/>
      <c r="R4" s="265"/>
      <c r="S4" s="366"/>
      <c r="T4" s="255"/>
      <c r="U4" s="255"/>
      <c r="V4" s="3" t="s">
        <v>61</v>
      </c>
      <c r="W4" s="3" t="s">
        <v>62</v>
      </c>
      <c r="X4" s="3" t="s">
        <v>15</v>
      </c>
      <c r="Y4" s="3" t="s">
        <v>63</v>
      </c>
      <c r="Z4" s="3" t="s">
        <v>60</v>
      </c>
      <c r="AA4" s="3" t="s">
        <v>25</v>
      </c>
      <c r="AB4" s="255"/>
      <c r="AC4" s="261"/>
      <c r="AD4" s="3" t="s">
        <v>16</v>
      </c>
      <c r="AE4" s="3" t="s">
        <v>17</v>
      </c>
      <c r="AF4" s="3" t="s">
        <v>26</v>
      </c>
      <c r="AG4" s="258"/>
      <c r="AH4" s="258"/>
      <c r="AI4" s="255"/>
      <c r="AJ4" s="258"/>
      <c r="AK4" s="375"/>
      <c r="AL4" s="375"/>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7">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22">
        <v>36</v>
      </c>
      <c r="AL5" s="223"/>
    </row>
    <row r="6" spans="1:38" x14ac:dyDescent="0.25">
      <c r="A6" s="1"/>
      <c r="B6" s="272" t="s">
        <v>372</v>
      </c>
      <c r="C6" s="284" t="s">
        <v>373</v>
      </c>
      <c r="D6" s="284" t="s">
        <v>374</v>
      </c>
      <c r="E6" s="284" t="s">
        <v>375</v>
      </c>
      <c r="F6" s="284" t="s">
        <v>376</v>
      </c>
      <c r="G6" s="284" t="s">
        <v>377</v>
      </c>
      <c r="H6" s="284" t="s">
        <v>83</v>
      </c>
      <c r="I6" s="284" t="s">
        <v>83</v>
      </c>
      <c r="J6" s="369" t="s">
        <v>174</v>
      </c>
      <c r="K6" s="370"/>
      <c r="L6" s="370"/>
      <c r="M6" s="371"/>
      <c r="N6" s="284" t="s">
        <v>174</v>
      </c>
      <c r="O6" s="284" t="s">
        <v>174</v>
      </c>
      <c r="P6" s="272" t="s">
        <v>174</v>
      </c>
      <c r="Q6" s="272" t="s">
        <v>174</v>
      </c>
      <c r="R6" s="272" t="s">
        <v>174</v>
      </c>
      <c r="S6" s="367" t="s">
        <v>174</v>
      </c>
      <c r="T6" s="275" t="s">
        <v>174</v>
      </c>
      <c r="U6" s="275" t="s">
        <v>174</v>
      </c>
      <c r="V6" s="275" t="s">
        <v>174</v>
      </c>
      <c r="W6" s="284" t="s">
        <v>174</v>
      </c>
      <c r="X6" s="284" t="s">
        <v>174</v>
      </c>
      <c r="Y6" s="284" t="s">
        <v>174</v>
      </c>
      <c r="Z6" s="284" t="s">
        <v>174</v>
      </c>
      <c r="AA6" s="287" t="s">
        <v>174</v>
      </c>
      <c r="AB6" s="275" t="s">
        <v>174</v>
      </c>
      <c r="AC6" s="272" t="s">
        <v>174</v>
      </c>
      <c r="AD6" s="272" t="s">
        <v>174</v>
      </c>
      <c r="AE6" s="272" t="s">
        <v>174</v>
      </c>
      <c r="AF6" s="275" t="s">
        <v>174</v>
      </c>
      <c r="AG6" s="272" t="s">
        <v>174</v>
      </c>
      <c r="AH6" s="278" t="s">
        <v>174</v>
      </c>
      <c r="AI6" s="278" t="s">
        <v>174</v>
      </c>
      <c r="AJ6" s="272"/>
      <c r="AK6" s="271" t="s">
        <v>174</v>
      </c>
      <c r="AL6" s="271"/>
    </row>
    <row r="7" spans="1:38" ht="53.1" customHeight="1" x14ac:dyDescent="0.25">
      <c r="A7" s="1"/>
      <c r="B7" s="274"/>
      <c r="C7" s="286"/>
      <c r="D7" s="286"/>
      <c r="E7" s="286"/>
      <c r="F7" s="286"/>
      <c r="G7" s="286"/>
      <c r="H7" s="286"/>
      <c r="I7" s="286"/>
      <c r="J7" s="372"/>
      <c r="K7" s="373"/>
      <c r="L7" s="373"/>
      <c r="M7" s="374"/>
      <c r="N7" s="286"/>
      <c r="O7" s="286"/>
      <c r="P7" s="274"/>
      <c r="Q7" s="274"/>
      <c r="R7" s="274"/>
      <c r="S7" s="368"/>
      <c r="T7" s="277"/>
      <c r="U7" s="277"/>
      <c r="V7" s="277"/>
      <c r="W7" s="286"/>
      <c r="X7" s="286"/>
      <c r="Y7" s="286"/>
      <c r="Z7" s="286"/>
      <c r="AA7" s="289"/>
      <c r="AB7" s="277"/>
      <c r="AC7" s="274"/>
      <c r="AD7" s="274"/>
      <c r="AE7" s="274"/>
      <c r="AF7" s="277"/>
      <c r="AG7" s="274"/>
      <c r="AH7" s="280"/>
      <c r="AI7" s="280"/>
      <c r="AJ7" s="274"/>
      <c r="AK7" s="271"/>
      <c r="AL7" s="271"/>
    </row>
    <row r="8" spans="1:38" ht="53.1" customHeight="1" x14ac:dyDescent="0.25">
      <c r="A8" s="1"/>
      <c r="B8" s="306" t="s">
        <v>260</v>
      </c>
      <c r="C8" s="318" t="s">
        <v>261</v>
      </c>
      <c r="D8" s="318" t="s">
        <v>262</v>
      </c>
      <c r="E8" s="318" t="s">
        <v>263</v>
      </c>
      <c r="F8" s="318" t="s">
        <v>261</v>
      </c>
      <c r="G8" s="318" t="s">
        <v>264</v>
      </c>
      <c r="H8" s="318" t="s">
        <v>83</v>
      </c>
      <c r="I8" s="318" t="s">
        <v>83</v>
      </c>
      <c r="J8" s="125" t="s">
        <v>265</v>
      </c>
      <c r="K8" s="125" t="s">
        <v>266</v>
      </c>
      <c r="L8" s="125" t="s">
        <v>267</v>
      </c>
      <c r="M8" s="125">
        <v>4.5999999999999996</v>
      </c>
      <c r="N8" s="318" t="s">
        <v>268</v>
      </c>
      <c r="O8" s="318" t="s">
        <v>269</v>
      </c>
      <c r="P8" s="306" t="s">
        <v>172</v>
      </c>
      <c r="Q8" s="306" t="s">
        <v>89</v>
      </c>
      <c r="R8" s="306" t="s">
        <v>90</v>
      </c>
      <c r="S8" s="359" t="s">
        <v>173</v>
      </c>
      <c r="T8" s="321">
        <v>3753190</v>
      </c>
      <c r="U8" s="321">
        <v>3753190</v>
      </c>
      <c r="V8" s="321">
        <v>3753190</v>
      </c>
      <c r="W8" s="318" t="s">
        <v>174</v>
      </c>
      <c r="X8" s="318" t="s">
        <v>174</v>
      </c>
      <c r="Y8" s="318" t="s">
        <v>174</v>
      </c>
      <c r="Z8" s="318" t="s">
        <v>174</v>
      </c>
      <c r="AA8" s="306" t="s">
        <v>174</v>
      </c>
      <c r="AB8" s="321">
        <v>3753190</v>
      </c>
      <c r="AC8" s="306" t="s">
        <v>175</v>
      </c>
      <c r="AD8" s="306" t="s">
        <v>174</v>
      </c>
      <c r="AE8" s="306" t="s">
        <v>174</v>
      </c>
      <c r="AF8" s="321">
        <v>3753190</v>
      </c>
      <c r="AG8" s="306" t="s">
        <v>174</v>
      </c>
      <c r="AH8" s="126" t="s">
        <v>358</v>
      </c>
      <c r="AI8" s="126" t="s">
        <v>359</v>
      </c>
      <c r="AJ8" s="365">
        <v>45427</v>
      </c>
      <c r="AK8" s="271" t="s">
        <v>748</v>
      </c>
      <c r="AL8" s="271" t="s">
        <v>174</v>
      </c>
    </row>
    <row r="9" spans="1:38" ht="53.1" customHeight="1" x14ac:dyDescent="0.25">
      <c r="A9" s="1"/>
      <c r="B9" s="307"/>
      <c r="C9" s="319"/>
      <c r="D9" s="319"/>
      <c r="E9" s="319"/>
      <c r="F9" s="319"/>
      <c r="G9" s="319"/>
      <c r="H9" s="319"/>
      <c r="I9" s="319"/>
      <c r="J9" s="125" t="s">
        <v>270</v>
      </c>
      <c r="K9" s="125" t="s">
        <v>271</v>
      </c>
      <c r="L9" s="125" t="s">
        <v>267</v>
      </c>
      <c r="M9" s="125">
        <v>19.510000000000002</v>
      </c>
      <c r="N9" s="319"/>
      <c r="O9" s="319"/>
      <c r="P9" s="307"/>
      <c r="Q9" s="307"/>
      <c r="R9" s="307"/>
      <c r="S9" s="360"/>
      <c r="T9" s="322"/>
      <c r="U9" s="322"/>
      <c r="V9" s="322"/>
      <c r="W9" s="319"/>
      <c r="X9" s="319"/>
      <c r="Y9" s="319"/>
      <c r="Z9" s="319"/>
      <c r="AA9" s="307"/>
      <c r="AB9" s="322"/>
      <c r="AC9" s="307"/>
      <c r="AD9" s="307"/>
      <c r="AE9" s="307"/>
      <c r="AF9" s="322"/>
      <c r="AG9" s="307"/>
      <c r="AH9" s="127"/>
      <c r="AI9" s="127"/>
      <c r="AJ9" s="365"/>
      <c r="AK9" s="271"/>
      <c r="AL9" s="271"/>
    </row>
    <row r="10" spans="1:38" ht="53.1" customHeight="1" x14ac:dyDescent="0.25">
      <c r="A10" s="1"/>
      <c r="B10" s="307"/>
      <c r="C10" s="319"/>
      <c r="D10" s="319"/>
      <c r="E10" s="319"/>
      <c r="F10" s="319"/>
      <c r="G10" s="319"/>
      <c r="H10" s="319"/>
      <c r="I10" s="319"/>
      <c r="J10" s="125" t="s">
        <v>272</v>
      </c>
      <c r="K10" s="125" t="s">
        <v>273</v>
      </c>
      <c r="L10" s="125" t="s">
        <v>274</v>
      </c>
      <c r="M10" s="125">
        <v>541</v>
      </c>
      <c r="N10" s="319"/>
      <c r="O10" s="319"/>
      <c r="P10" s="307"/>
      <c r="Q10" s="307"/>
      <c r="R10" s="307"/>
      <c r="S10" s="360"/>
      <c r="T10" s="322"/>
      <c r="U10" s="322"/>
      <c r="V10" s="322"/>
      <c r="W10" s="319"/>
      <c r="X10" s="319"/>
      <c r="Y10" s="319"/>
      <c r="Z10" s="319"/>
      <c r="AA10" s="307"/>
      <c r="AB10" s="322"/>
      <c r="AC10" s="307"/>
      <c r="AD10" s="307"/>
      <c r="AE10" s="307"/>
      <c r="AF10" s="322"/>
      <c r="AG10" s="307"/>
      <c r="AH10" s="127"/>
      <c r="AI10" s="127"/>
      <c r="AJ10" s="365"/>
      <c r="AK10" s="271"/>
      <c r="AL10" s="271"/>
    </row>
    <row r="11" spans="1:38" ht="53.1" customHeight="1" x14ac:dyDescent="0.25">
      <c r="A11" s="1"/>
      <c r="B11" s="307"/>
      <c r="C11" s="319"/>
      <c r="D11" s="319"/>
      <c r="E11" s="319"/>
      <c r="F11" s="319"/>
      <c r="G11" s="319"/>
      <c r="H11" s="319"/>
      <c r="I11" s="319"/>
      <c r="J11" s="125" t="s">
        <v>275</v>
      </c>
      <c r="K11" s="125" t="s">
        <v>276</v>
      </c>
      <c r="L11" s="125" t="s">
        <v>242</v>
      </c>
      <c r="M11" s="125">
        <v>89</v>
      </c>
      <c r="N11" s="319"/>
      <c r="O11" s="319"/>
      <c r="P11" s="307"/>
      <c r="Q11" s="307"/>
      <c r="R11" s="307"/>
      <c r="S11" s="360"/>
      <c r="T11" s="322"/>
      <c r="U11" s="322"/>
      <c r="V11" s="322"/>
      <c r="W11" s="319"/>
      <c r="X11" s="319"/>
      <c r="Y11" s="319"/>
      <c r="Z11" s="319"/>
      <c r="AA11" s="307"/>
      <c r="AB11" s="322"/>
      <c r="AC11" s="307"/>
      <c r="AD11" s="307"/>
      <c r="AE11" s="307"/>
      <c r="AF11" s="322"/>
      <c r="AG11" s="307"/>
      <c r="AH11" s="127"/>
      <c r="AI11" s="127"/>
      <c r="AJ11" s="365"/>
      <c r="AK11" s="271"/>
      <c r="AL11" s="271"/>
    </row>
    <row r="12" spans="1:38" ht="53.1" customHeight="1" x14ac:dyDescent="0.25">
      <c r="A12" s="1"/>
      <c r="B12" s="308"/>
      <c r="C12" s="320"/>
      <c r="D12" s="320"/>
      <c r="E12" s="320"/>
      <c r="F12" s="320"/>
      <c r="G12" s="320"/>
      <c r="H12" s="320"/>
      <c r="I12" s="320"/>
      <c r="J12" s="125" t="s">
        <v>277</v>
      </c>
      <c r="K12" s="125" t="s">
        <v>278</v>
      </c>
      <c r="L12" s="125" t="s">
        <v>242</v>
      </c>
      <c r="M12" s="125">
        <v>674</v>
      </c>
      <c r="N12" s="320"/>
      <c r="O12" s="320"/>
      <c r="P12" s="308"/>
      <c r="Q12" s="308"/>
      <c r="R12" s="308"/>
      <c r="S12" s="361"/>
      <c r="T12" s="323"/>
      <c r="U12" s="323"/>
      <c r="V12" s="323"/>
      <c r="W12" s="320"/>
      <c r="X12" s="320"/>
      <c r="Y12" s="320"/>
      <c r="Z12" s="320"/>
      <c r="AA12" s="308"/>
      <c r="AB12" s="323"/>
      <c r="AC12" s="308"/>
      <c r="AD12" s="308"/>
      <c r="AE12" s="308"/>
      <c r="AF12" s="323"/>
      <c r="AG12" s="308"/>
      <c r="AH12" s="128"/>
      <c r="AI12" s="128"/>
      <c r="AJ12" s="365"/>
      <c r="AK12" s="271"/>
      <c r="AL12" s="271"/>
    </row>
    <row r="13" spans="1:38" ht="53.1" customHeight="1" x14ac:dyDescent="0.25">
      <c r="A13" s="1"/>
      <c r="B13" s="306" t="s">
        <v>279</v>
      </c>
      <c r="C13" s="318" t="s">
        <v>280</v>
      </c>
      <c r="D13" s="318" t="s">
        <v>262</v>
      </c>
      <c r="E13" s="318" t="s">
        <v>263</v>
      </c>
      <c r="F13" s="318" t="s">
        <v>280</v>
      </c>
      <c r="G13" s="318" t="s">
        <v>264</v>
      </c>
      <c r="H13" s="318" t="s">
        <v>83</v>
      </c>
      <c r="I13" s="318" t="s">
        <v>83</v>
      </c>
      <c r="J13" s="125" t="s">
        <v>265</v>
      </c>
      <c r="K13" s="125" t="s">
        <v>266</v>
      </c>
      <c r="L13" s="125" t="s">
        <v>267</v>
      </c>
      <c r="M13" s="125">
        <v>1.26</v>
      </c>
      <c r="N13" s="318" t="s">
        <v>268</v>
      </c>
      <c r="O13" s="318" t="s">
        <v>281</v>
      </c>
      <c r="P13" s="306" t="s">
        <v>172</v>
      </c>
      <c r="Q13" s="306" t="s">
        <v>89</v>
      </c>
      <c r="R13" s="306" t="s">
        <v>90</v>
      </c>
      <c r="S13" s="359" t="s">
        <v>173</v>
      </c>
      <c r="T13" s="321">
        <v>1708663</v>
      </c>
      <c r="U13" s="321">
        <v>1708663</v>
      </c>
      <c r="V13" s="321">
        <v>1708663</v>
      </c>
      <c r="W13" s="318" t="s">
        <v>174</v>
      </c>
      <c r="X13" s="318" t="s">
        <v>174</v>
      </c>
      <c r="Y13" s="318" t="s">
        <v>174</v>
      </c>
      <c r="Z13" s="318" t="s">
        <v>174</v>
      </c>
      <c r="AA13" s="306" t="s">
        <v>174</v>
      </c>
      <c r="AB13" s="321">
        <v>1708663</v>
      </c>
      <c r="AC13" s="306" t="s">
        <v>175</v>
      </c>
      <c r="AD13" s="306" t="s">
        <v>174</v>
      </c>
      <c r="AE13" s="306" t="s">
        <v>174</v>
      </c>
      <c r="AF13" s="321">
        <v>1708663</v>
      </c>
      <c r="AG13" s="306" t="s">
        <v>174</v>
      </c>
      <c r="AH13" s="362" t="s">
        <v>327</v>
      </c>
      <c r="AI13" s="362" t="s">
        <v>429</v>
      </c>
      <c r="AJ13" s="224"/>
      <c r="AK13" s="271" t="s">
        <v>748</v>
      </c>
      <c r="AL13" s="290">
        <v>45562</v>
      </c>
    </row>
    <row r="14" spans="1:38" ht="53.1" customHeight="1" x14ac:dyDescent="0.25">
      <c r="A14" s="1"/>
      <c r="B14" s="307"/>
      <c r="C14" s="319"/>
      <c r="D14" s="319"/>
      <c r="E14" s="319"/>
      <c r="F14" s="319"/>
      <c r="G14" s="319"/>
      <c r="H14" s="319"/>
      <c r="I14" s="319"/>
      <c r="J14" s="125" t="s">
        <v>270</v>
      </c>
      <c r="K14" s="125" t="s">
        <v>271</v>
      </c>
      <c r="L14" s="125" t="s">
        <v>267</v>
      </c>
      <c r="M14" s="125">
        <v>4.5999999999999996</v>
      </c>
      <c r="N14" s="319"/>
      <c r="O14" s="319"/>
      <c r="P14" s="307"/>
      <c r="Q14" s="307"/>
      <c r="R14" s="307"/>
      <c r="S14" s="360"/>
      <c r="T14" s="322"/>
      <c r="U14" s="322"/>
      <c r="V14" s="322"/>
      <c r="W14" s="319"/>
      <c r="X14" s="319"/>
      <c r="Y14" s="319"/>
      <c r="Z14" s="319"/>
      <c r="AA14" s="307"/>
      <c r="AB14" s="322"/>
      <c r="AC14" s="307"/>
      <c r="AD14" s="307"/>
      <c r="AE14" s="307"/>
      <c r="AF14" s="322"/>
      <c r="AG14" s="307"/>
      <c r="AH14" s="363"/>
      <c r="AI14" s="363"/>
      <c r="AJ14" s="224"/>
      <c r="AK14" s="271"/>
      <c r="AL14" s="271"/>
    </row>
    <row r="15" spans="1:38" ht="53.1" customHeight="1" x14ac:dyDescent="0.25">
      <c r="A15" s="1"/>
      <c r="B15" s="307"/>
      <c r="C15" s="319"/>
      <c r="D15" s="319"/>
      <c r="E15" s="319"/>
      <c r="F15" s="319"/>
      <c r="G15" s="319"/>
      <c r="H15" s="319"/>
      <c r="I15" s="319"/>
      <c r="J15" s="125" t="s">
        <v>272</v>
      </c>
      <c r="K15" s="125" t="s">
        <v>273</v>
      </c>
      <c r="L15" s="125" t="s">
        <v>274</v>
      </c>
      <c r="M15" s="129">
        <v>2160</v>
      </c>
      <c r="N15" s="319"/>
      <c r="O15" s="319"/>
      <c r="P15" s="307"/>
      <c r="Q15" s="307"/>
      <c r="R15" s="307"/>
      <c r="S15" s="360"/>
      <c r="T15" s="322"/>
      <c r="U15" s="322"/>
      <c r="V15" s="322"/>
      <c r="W15" s="319"/>
      <c r="X15" s="319"/>
      <c r="Y15" s="319"/>
      <c r="Z15" s="319"/>
      <c r="AA15" s="307"/>
      <c r="AB15" s="322"/>
      <c r="AC15" s="307"/>
      <c r="AD15" s="307"/>
      <c r="AE15" s="307"/>
      <c r="AF15" s="322"/>
      <c r="AG15" s="307"/>
      <c r="AH15" s="363"/>
      <c r="AI15" s="363"/>
      <c r="AJ15" s="224"/>
      <c r="AK15" s="271"/>
      <c r="AL15" s="271"/>
    </row>
    <row r="16" spans="1:38" ht="53.1" customHeight="1" x14ac:dyDescent="0.25">
      <c r="A16" s="1"/>
      <c r="B16" s="307"/>
      <c r="C16" s="319"/>
      <c r="D16" s="319"/>
      <c r="E16" s="319"/>
      <c r="F16" s="319"/>
      <c r="G16" s="319"/>
      <c r="H16" s="319"/>
      <c r="I16" s="319"/>
      <c r="J16" s="125" t="s">
        <v>275</v>
      </c>
      <c r="K16" s="125" t="s">
        <v>276</v>
      </c>
      <c r="L16" s="125" t="s">
        <v>242</v>
      </c>
      <c r="M16" s="129">
        <v>19702</v>
      </c>
      <c r="N16" s="319"/>
      <c r="O16" s="319"/>
      <c r="P16" s="307"/>
      <c r="Q16" s="307"/>
      <c r="R16" s="307"/>
      <c r="S16" s="360"/>
      <c r="T16" s="322"/>
      <c r="U16" s="322"/>
      <c r="V16" s="322"/>
      <c r="W16" s="319"/>
      <c r="X16" s="319"/>
      <c r="Y16" s="319"/>
      <c r="Z16" s="319"/>
      <c r="AA16" s="307"/>
      <c r="AB16" s="322"/>
      <c r="AC16" s="307"/>
      <c r="AD16" s="307"/>
      <c r="AE16" s="307"/>
      <c r="AF16" s="322"/>
      <c r="AG16" s="307"/>
      <c r="AH16" s="363"/>
      <c r="AI16" s="363"/>
      <c r="AJ16" s="224"/>
      <c r="AK16" s="271"/>
      <c r="AL16" s="271"/>
    </row>
    <row r="17" spans="1:38" ht="53.1" customHeight="1" x14ac:dyDescent="0.25">
      <c r="A17" s="1"/>
      <c r="B17" s="307"/>
      <c r="C17" s="319"/>
      <c r="D17" s="319"/>
      <c r="E17" s="319"/>
      <c r="F17" s="319"/>
      <c r="G17" s="319"/>
      <c r="H17" s="319"/>
      <c r="I17" s="319"/>
      <c r="J17" s="125" t="s">
        <v>277</v>
      </c>
      <c r="K17" s="125" t="s">
        <v>278</v>
      </c>
      <c r="L17" s="125" t="s">
        <v>242</v>
      </c>
      <c r="M17" s="129">
        <v>1573</v>
      </c>
      <c r="N17" s="319"/>
      <c r="O17" s="319"/>
      <c r="P17" s="307"/>
      <c r="Q17" s="307"/>
      <c r="R17" s="307"/>
      <c r="S17" s="360"/>
      <c r="T17" s="322"/>
      <c r="U17" s="322"/>
      <c r="V17" s="322"/>
      <c r="W17" s="319"/>
      <c r="X17" s="319"/>
      <c r="Y17" s="319"/>
      <c r="Z17" s="319"/>
      <c r="AA17" s="307"/>
      <c r="AB17" s="322"/>
      <c r="AC17" s="307"/>
      <c r="AD17" s="307"/>
      <c r="AE17" s="307"/>
      <c r="AF17" s="322"/>
      <c r="AG17" s="307"/>
      <c r="AH17" s="363"/>
      <c r="AI17" s="363"/>
      <c r="AJ17" s="224"/>
      <c r="AK17" s="271"/>
      <c r="AL17" s="271"/>
    </row>
    <row r="18" spans="1:38" ht="53.1" customHeight="1" x14ac:dyDescent="0.25">
      <c r="A18" s="1"/>
      <c r="B18" s="308"/>
      <c r="C18" s="320"/>
      <c r="D18" s="320"/>
      <c r="E18" s="320"/>
      <c r="F18" s="320"/>
      <c r="G18" s="320"/>
      <c r="H18" s="320"/>
      <c r="I18" s="320"/>
      <c r="J18" s="125" t="s">
        <v>283</v>
      </c>
      <c r="K18" s="125" t="s">
        <v>284</v>
      </c>
      <c r="L18" s="125" t="s">
        <v>285</v>
      </c>
      <c r="M18" s="129">
        <v>6672</v>
      </c>
      <c r="N18" s="320"/>
      <c r="O18" s="320"/>
      <c r="P18" s="308"/>
      <c r="Q18" s="308"/>
      <c r="R18" s="308"/>
      <c r="S18" s="361"/>
      <c r="T18" s="323"/>
      <c r="U18" s="323"/>
      <c r="V18" s="323"/>
      <c r="W18" s="320"/>
      <c r="X18" s="320"/>
      <c r="Y18" s="320"/>
      <c r="Z18" s="320"/>
      <c r="AA18" s="308"/>
      <c r="AB18" s="323"/>
      <c r="AC18" s="308"/>
      <c r="AD18" s="308"/>
      <c r="AE18" s="308"/>
      <c r="AF18" s="323"/>
      <c r="AG18" s="308"/>
      <c r="AH18" s="364"/>
      <c r="AI18" s="364"/>
      <c r="AJ18" s="225"/>
      <c r="AK18" s="271"/>
      <c r="AL18" s="271"/>
    </row>
    <row r="19" spans="1:38" ht="53.1" customHeight="1" x14ac:dyDescent="0.25">
      <c r="A19" s="1"/>
      <c r="B19" s="306" t="s">
        <v>286</v>
      </c>
      <c r="C19" s="318" t="s">
        <v>287</v>
      </c>
      <c r="D19" s="318" t="s">
        <v>262</v>
      </c>
      <c r="E19" s="318" t="s">
        <v>263</v>
      </c>
      <c r="F19" s="318" t="s">
        <v>287</v>
      </c>
      <c r="G19" s="318" t="s">
        <v>264</v>
      </c>
      <c r="H19" s="318" t="s">
        <v>83</v>
      </c>
      <c r="I19" s="318" t="s">
        <v>83</v>
      </c>
      <c r="J19" s="125" t="s">
        <v>270</v>
      </c>
      <c r="K19" s="125" t="s">
        <v>271</v>
      </c>
      <c r="L19" s="125" t="s">
        <v>267</v>
      </c>
      <c r="M19" s="125">
        <v>27.001999999999999</v>
      </c>
      <c r="N19" s="318" t="s">
        <v>268</v>
      </c>
      <c r="O19" s="318" t="s">
        <v>288</v>
      </c>
      <c r="P19" s="306" t="s">
        <v>172</v>
      </c>
      <c r="Q19" s="306" t="s">
        <v>89</v>
      </c>
      <c r="R19" s="306" t="s">
        <v>90</v>
      </c>
      <c r="S19" s="359" t="s">
        <v>173</v>
      </c>
      <c r="T19" s="321">
        <f>U19+U24</f>
        <v>4242817</v>
      </c>
      <c r="U19" s="321">
        <v>3210096</v>
      </c>
      <c r="V19" s="321">
        <v>3210096.0018128599</v>
      </c>
      <c r="W19" s="318" t="s">
        <v>174</v>
      </c>
      <c r="X19" s="318" t="s">
        <v>174</v>
      </c>
      <c r="Y19" s="318" t="s">
        <v>174</v>
      </c>
      <c r="Z19" s="318" t="s">
        <v>174</v>
      </c>
      <c r="AA19" s="306" t="s">
        <v>174</v>
      </c>
      <c r="AB19" s="321">
        <v>3210096</v>
      </c>
      <c r="AC19" s="306" t="s">
        <v>175</v>
      </c>
      <c r="AD19" s="306" t="s">
        <v>174</v>
      </c>
      <c r="AE19" s="306" t="s">
        <v>174</v>
      </c>
      <c r="AF19" s="321">
        <v>3210096</v>
      </c>
      <c r="AG19" s="306" t="s">
        <v>174</v>
      </c>
      <c r="AH19" s="312" t="s">
        <v>294</v>
      </c>
      <c r="AI19" s="312" t="s">
        <v>295</v>
      </c>
      <c r="AJ19" s="330"/>
      <c r="AK19" s="271" t="s">
        <v>748</v>
      </c>
      <c r="AL19" s="290" t="s">
        <v>749</v>
      </c>
    </row>
    <row r="20" spans="1:38" ht="53.1" customHeight="1" x14ac:dyDescent="0.25">
      <c r="A20" s="1"/>
      <c r="B20" s="307"/>
      <c r="C20" s="319"/>
      <c r="D20" s="319"/>
      <c r="E20" s="319"/>
      <c r="F20" s="319"/>
      <c r="G20" s="319"/>
      <c r="H20" s="319"/>
      <c r="I20" s="319"/>
      <c r="J20" s="125" t="s">
        <v>272</v>
      </c>
      <c r="K20" s="125" t="s">
        <v>273</v>
      </c>
      <c r="L20" s="125" t="s">
        <v>274</v>
      </c>
      <c r="M20" s="129">
        <v>1520</v>
      </c>
      <c r="N20" s="319"/>
      <c r="O20" s="319"/>
      <c r="P20" s="307"/>
      <c r="Q20" s="307"/>
      <c r="R20" s="307"/>
      <c r="S20" s="360"/>
      <c r="T20" s="322"/>
      <c r="U20" s="322"/>
      <c r="V20" s="322"/>
      <c r="W20" s="319"/>
      <c r="X20" s="319"/>
      <c r="Y20" s="319"/>
      <c r="Z20" s="319"/>
      <c r="AA20" s="307"/>
      <c r="AB20" s="322"/>
      <c r="AC20" s="307"/>
      <c r="AD20" s="307"/>
      <c r="AE20" s="307"/>
      <c r="AF20" s="322"/>
      <c r="AG20" s="307"/>
      <c r="AH20" s="313"/>
      <c r="AI20" s="313"/>
      <c r="AJ20" s="358"/>
      <c r="AK20" s="271"/>
      <c r="AL20" s="271"/>
    </row>
    <row r="21" spans="1:38" ht="53.1" customHeight="1" x14ac:dyDescent="0.25">
      <c r="A21" s="1"/>
      <c r="B21" s="307"/>
      <c r="C21" s="319"/>
      <c r="D21" s="319"/>
      <c r="E21" s="319"/>
      <c r="F21" s="319"/>
      <c r="G21" s="319"/>
      <c r="H21" s="319"/>
      <c r="I21" s="319"/>
      <c r="J21" s="125" t="s">
        <v>275</v>
      </c>
      <c r="K21" s="125" t="s">
        <v>276</v>
      </c>
      <c r="L21" s="125" t="s">
        <v>242</v>
      </c>
      <c r="M21" s="129">
        <v>3278</v>
      </c>
      <c r="N21" s="319"/>
      <c r="O21" s="319"/>
      <c r="P21" s="307"/>
      <c r="Q21" s="307"/>
      <c r="R21" s="307"/>
      <c r="S21" s="360"/>
      <c r="T21" s="322"/>
      <c r="U21" s="322"/>
      <c r="V21" s="322"/>
      <c r="W21" s="319"/>
      <c r="X21" s="319"/>
      <c r="Y21" s="319"/>
      <c r="Z21" s="319"/>
      <c r="AA21" s="307"/>
      <c r="AB21" s="322"/>
      <c r="AC21" s="307"/>
      <c r="AD21" s="307"/>
      <c r="AE21" s="307"/>
      <c r="AF21" s="322"/>
      <c r="AG21" s="307"/>
      <c r="AH21" s="313"/>
      <c r="AI21" s="313"/>
      <c r="AJ21" s="358"/>
      <c r="AK21" s="271"/>
      <c r="AL21" s="271"/>
    </row>
    <row r="22" spans="1:38" ht="53.1" customHeight="1" x14ac:dyDescent="0.25">
      <c r="A22" s="1"/>
      <c r="B22" s="307"/>
      <c r="C22" s="319"/>
      <c r="D22" s="319"/>
      <c r="E22" s="319"/>
      <c r="F22" s="319"/>
      <c r="G22" s="319"/>
      <c r="H22" s="319"/>
      <c r="I22" s="319"/>
      <c r="J22" s="125" t="s">
        <v>277</v>
      </c>
      <c r="K22" s="125" t="s">
        <v>278</v>
      </c>
      <c r="L22" s="125" t="s">
        <v>242</v>
      </c>
      <c r="M22" s="129">
        <v>654</v>
      </c>
      <c r="N22" s="319"/>
      <c r="O22" s="319"/>
      <c r="P22" s="307"/>
      <c r="Q22" s="307"/>
      <c r="R22" s="307"/>
      <c r="S22" s="360"/>
      <c r="T22" s="322"/>
      <c r="U22" s="322"/>
      <c r="V22" s="322"/>
      <c r="W22" s="319"/>
      <c r="X22" s="319"/>
      <c r="Y22" s="319"/>
      <c r="Z22" s="319"/>
      <c r="AA22" s="307"/>
      <c r="AB22" s="322"/>
      <c r="AC22" s="307"/>
      <c r="AD22" s="307"/>
      <c r="AE22" s="307"/>
      <c r="AF22" s="322"/>
      <c r="AG22" s="307"/>
      <c r="AH22" s="313"/>
      <c r="AI22" s="313"/>
      <c r="AJ22" s="358"/>
      <c r="AK22" s="271"/>
      <c r="AL22" s="271"/>
    </row>
    <row r="23" spans="1:38" ht="53.1" customHeight="1" x14ac:dyDescent="0.25">
      <c r="A23" s="1"/>
      <c r="B23" s="307"/>
      <c r="C23" s="320"/>
      <c r="D23" s="320"/>
      <c r="E23" s="320"/>
      <c r="F23" s="320"/>
      <c r="G23" s="320"/>
      <c r="H23" s="320"/>
      <c r="I23" s="320"/>
      <c r="J23" s="125" t="s">
        <v>283</v>
      </c>
      <c r="K23" s="125" t="s">
        <v>284</v>
      </c>
      <c r="L23" s="125" t="s">
        <v>285</v>
      </c>
      <c r="M23" s="129">
        <v>730</v>
      </c>
      <c r="N23" s="320"/>
      <c r="O23" s="320"/>
      <c r="P23" s="308"/>
      <c r="Q23" s="308"/>
      <c r="R23" s="308"/>
      <c r="S23" s="361"/>
      <c r="T23" s="322"/>
      <c r="U23" s="323"/>
      <c r="V23" s="323"/>
      <c r="W23" s="320"/>
      <c r="X23" s="320"/>
      <c r="Y23" s="320"/>
      <c r="Z23" s="320"/>
      <c r="AA23" s="308"/>
      <c r="AB23" s="323"/>
      <c r="AC23" s="308"/>
      <c r="AD23" s="308"/>
      <c r="AE23" s="308"/>
      <c r="AF23" s="323"/>
      <c r="AG23" s="308"/>
      <c r="AH23" s="313"/>
      <c r="AI23" s="313"/>
      <c r="AJ23" s="358"/>
      <c r="AK23" s="271"/>
      <c r="AL23" s="271"/>
    </row>
    <row r="24" spans="1:38" ht="53.1" customHeight="1" x14ac:dyDescent="0.25">
      <c r="A24" s="1"/>
      <c r="B24" s="307"/>
      <c r="C24" s="318" t="s">
        <v>289</v>
      </c>
      <c r="D24" s="318" t="s">
        <v>262</v>
      </c>
      <c r="E24" s="318" t="s">
        <v>263</v>
      </c>
      <c r="F24" s="318" t="s">
        <v>289</v>
      </c>
      <c r="G24" s="318" t="s">
        <v>264</v>
      </c>
      <c r="H24" s="318" t="s">
        <v>83</v>
      </c>
      <c r="I24" s="318" t="s">
        <v>83</v>
      </c>
      <c r="J24" s="125" t="s">
        <v>270</v>
      </c>
      <c r="K24" s="125" t="s">
        <v>271</v>
      </c>
      <c r="L24" s="125" t="s">
        <v>267</v>
      </c>
      <c r="M24" s="125">
        <v>9.3000000000000007</v>
      </c>
      <c r="N24" s="318" t="s">
        <v>268</v>
      </c>
      <c r="O24" s="318" t="s">
        <v>290</v>
      </c>
      <c r="P24" s="306" t="s">
        <v>172</v>
      </c>
      <c r="Q24" s="306" t="s">
        <v>89</v>
      </c>
      <c r="R24" s="306" t="s">
        <v>90</v>
      </c>
      <c r="S24" s="359" t="s">
        <v>173</v>
      </c>
      <c r="T24" s="322"/>
      <c r="U24" s="321">
        <v>1032721</v>
      </c>
      <c r="V24" s="321">
        <v>1032721</v>
      </c>
      <c r="W24" s="318" t="s">
        <v>174</v>
      </c>
      <c r="X24" s="318" t="s">
        <v>174</v>
      </c>
      <c r="Y24" s="318" t="s">
        <v>174</v>
      </c>
      <c r="Z24" s="318" t="s">
        <v>174</v>
      </c>
      <c r="AA24" s="306" t="s">
        <v>174</v>
      </c>
      <c r="AB24" s="321">
        <v>1032721</v>
      </c>
      <c r="AC24" s="306" t="s">
        <v>175</v>
      </c>
      <c r="AD24" s="306" t="s">
        <v>174</v>
      </c>
      <c r="AE24" s="306" t="s">
        <v>174</v>
      </c>
      <c r="AF24" s="321">
        <v>1032721</v>
      </c>
      <c r="AG24" s="306" t="s">
        <v>174</v>
      </c>
      <c r="AH24" s="313"/>
      <c r="AI24" s="313"/>
      <c r="AJ24" s="358"/>
      <c r="AK24" s="271"/>
      <c r="AL24" s="271"/>
    </row>
    <row r="25" spans="1:38" ht="53.1" customHeight="1" x14ac:dyDescent="0.25">
      <c r="A25" s="1"/>
      <c r="B25" s="307"/>
      <c r="C25" s="319"/>
      <c r="D25" s="319"/>
      <c r="E25" s="319"/>
      <c r="F25" s="319"/>
      <c r="G25" s="319"/>
      <c r="H25" s="319"/>
      <c r="I25" s="319"/>
      <c r="J25" s="125" t="s">
        <v>272</v>
      </c>
      <c r="K25" s="125" t="s">
        <v>273</v>
      </c>
      <c r="L25" s="125" t="s">
        <v>274</v>
      </c>
      <c r="M25" s="129">
        <v>200</v>
      </c>
      <c r="N25" s="319"/>
      <c r="O25" s="319"/>
      <c r="P25" s="307"/>
      <c r="Q25" s="307"/>
      <c r="R25" s="307"/>
      <c r="S25" s="360"/>
      <c r="T25" s="322"/>
      <c r="U25" s="322"/>
      <c r="V25" s="322"/>
      <c r="W25" s="319"/>
      <c r="X25" s="319"/>
      <c r="Y25" s="319"/>
      <c r="Z25" s="319"/>
      <c r="AA25" s="307"/>
      <c r="AB25" s="322"/>
      <c r="AC25" s="307"/>
      <c r="AD25" s="307"/>
      <c r="AE25" s="307"/>
      <c r="AF25" s="322"/>
      <c r="AG25" s="307"/>
      <c r="AH25" s="313"/>
      <c r="AI25" s="313"/>
      <c r="AJ25" s="358"/>
      <c r="AK25" s="271"/>
      <c r="AL25" s="271"/>
    </row>
    <row r="26" spans="1:38" ht="53.1" customHeight="1" x14ac:dyDescent="0.25">
      <c r="A26" s="1"/>
      <c r="B26" s="307"/>
      <c r="C26" s="319"/>
      <c r="D26" s="319"/>
      <c r="E26" s="319"/>
      <c r="F26" s="319"/>
      <c r="G26" s="319"/>
      <c r="H26" s="319"/>
      <c r="I26" s="319"/>
      <c r="J26" s="125" t="s">
        <v>275</v>
      </c>
      <c r="K26" s="125" t="s">
        <v>276</v>
      </c>
      <c r="L26" s="125" t="s">
        <v>242</v>
      </c>
      <c r="M26" s="129">
        <v>164</v>
      </c>
      <c r="N26" s="319"/>
      <c r="O26" s="319"/>
      <c r="P26" s="307"/>
      <c r="Q26" s="307"/>
      <c r="R26" s="307"/>
      <c r="S26" s="360"/>
      <c r="T26" s="322"/>
      <c r="U26" s="322"/>
      <c r="V26" s="322"/>
      <c r="W26" s="319"/>
      <c r="X26" s="319"/>
      <c r="Y26" s="319"/>
      <c r="Z26" s="319"/>
      <c r="AA26" s="307"/>
      <c r="AB26" s="322"/>
      <c r="AC26" s="307"/>
      <c r="AD26" s="307"/>
      <c r="AE26" s="307"/>
      <c r="AF26" s="322"/>
      <c r="AG26" s="307"/>
      <c r="AH26" s="313"/>
      <c r="AI26" s="313"/>
      <c r="AJ26" s="358"/>
      <c r="AK26" s="271"/>
      <c r="AL26" s="271"/>
    </row>
    <row r="27" spans="1:38" ht="53.1" customHeight="1" x14ac:dyDescent="0.25">
      <c r="A27" s="1"/>
      <c r="B27" s="307"/>
      <c r="C27" s="319"/>
      <c r="D27" s="319"/>
      <c r="E27" s="319"/>
      <c r="F27" s="319"/>
      <c r="G27" s="319"/>
      <c r="H27" s="319"/>
      <c r="I27" s="319"/>
      <c r="J27" s="125" t="s">
        <v>277</v>
      </c>
      <c r="K27" s="125" t="s">
        <v>278</v>
      </c>
      <c r="L27" s="125" t="s">
        <v>242</v>
      </c>
      <c r="M27" s="129">
        <v>280</v>
      </c>
      <c r="N27" s="319"/>
      <c r="O27" s="319"/>
      <c r="P27" s="307"/>
      <c r="Q27" s="307"/>
      <c r="R27" s="307"/>
      <c r="S27" s="360"/>
      <c r="T27" s="322"/>
      <c r="U27" s="322"/>
      <c r="V27" s="322"/>
      <c r="W27" s="319"/>
      <c r="X27" s="319"/>
      <c r="Y27" s="319"/>
      <c r="Z27" s="319"/>
      <c r="AA27" s="307"/>
      <c r="AB27" s="322"/>
      <c r="AC27" s="307"/>
      <c r="AD27" s="307"/>
      <c r="AE27" s="307"/>
      <c r="AF27" s="322"/>
      <c r="AG27" s="307"/>
      <c r="AH27" s="313"/>
      <c r="AI27" s="313"/>
      <c r="AJ27" s="358"/>
      <c r="AK27" s="271"/>
      <c r="AL27" s="271"/>
    </row>
    <row r="28" spans="1:38" ht="53.1" customHeight="1" x14ac:dyDescent="0.25">
      <c r="A28" s="1"/>
      <c r="B28" s="308"/>
      <c r="C28" s="320"/>
      <c r="D28" s="320"/>
      <c r="E28" s="320"/>
      <c r="F28" s="320"/>
      <c r="G28" s="320"/>
      <c r="H28" s="320"/>
      <c r="I28" s="320"/>
      <c r="J28" s="125" t="s">
        <v>283</v>
      </c>
      <c r="K28" s="125" t="s">
        <v>284</v>
      </c>
      <c r="L28" s="125" t="s">
        <v>285</v>
      </c>
      <c r="M28" s="129">
        <v>110</v>
      </c>
      <c r="N28" s="320"/>
      <c r="O28" s="320"/>
      <c r="P28" s="308"/>
      <c r="Q28" s="308"/>
      <c r="R28" s="308"/>
      <c r="S28" s="361"/>
      <c r="T28" s="323"/>
      <c r="U28" s="323"/>
      <c r="V28" s="323"/>
      <c r="W28" s="320"/>
      <c r="X28" s="320"/>
      <c r="Y28" s="320"/>
      <c r="Z28" s="320"/>
      <c r="AA28" s="308"/>
      <c r="AB28" s="323"/>
      <c r="AC28" s="308"/>
      <c r="AD28" s="308"/>
      <c r="AE28" s="308"/>
      <c r="AF28" s="323"/>
      <c r="AG28" s="308"/>
      <c r="AH28" s="314"/>
      <c r="AI28" s="314"/>
      <c r="AJ28" s="358"/>
      <c r="AK28" s="271"/>
      <c r="AL28" s="271"/>
    </row>
    <row r="29" spans="1:38" ht="53.1" customHeight="1" x14ac:dyDescent="0.25">
      <c r="A29" s="1"/>
      <c r="B29" s="306" t="s">
        <v>291</v>
      </c>
      <c r="C29" s="318" t="s">
        <v>292</v>
      </c>
      <c r="D29" s="318" t="s">
        <v>262</v>
      </c>
      <c r="E29" s="318" t="s">
        <v>263</v>
      </c>
      <c r="F29" s="318" t="s">
        <v>292</v>
      </c>
      <c r="G29" s="318" t="s">
        <v>264</v>
      </c>
      <c r="H29" s="318" t="s">
        <v>83</v>
      </c>
      <c r="I29" s="318" t="s">
        <v>83</v>
      </c>
      <c r="J29" s="125" t="s">
        <v>265</v>
      </c>
      <c r="K29" s="125" t="s">
        <v>266</v>
      </c>
      <c r="L29" s="125" t="s">
        <v>267</v>
      </c>
      <c r="M29" s="125">
        <v>2.6</v>
      </c>
      <c r="N29" s="318" t="s">
        <v>268</v>
      </c>
      <c r="O29" s="318" t="s">
        <v>293</v>
      </c>
      <c r="P29" s="306" t="s">
        <v>172</v>
      </c>
      <c r="Q29" s="306" t="s">
        <v>89</v>
      </c>
      <c r="R29" s="306" t="s">
        <v>90</v>
      </c>
      <c r="S29" s="359" t="s">
        <v>173</v>
      </c>
      <c r="T29" s="321">
        <f>U29+U34</f>
        <v>3839856</v>
      </c>
      <c r="U29" s="321">
        <v>1127156</v>
      </c>
      <c r="V29" s="321">
        <v>1127156</v>
      </c>
      <c r="W29" s="318" t="s">
        <v>174</v>
      </c>
      <c r="X29" s="318" t="s">
        <v>174</v>
      </c>
      <c r="Y29" s="318" t="s">
        <v>174</v>
      </c>
      <c r="Z29" s="318" t="s">
        <v>174</v>
      </c>
      <c r="AA29" s="306" t="s">
        <v>174</v>
      </c>
      <c r="AB29" s="321">
        <v>1127156</v>
      </c>
      <c r="AC29" s="306" t="s">
        <v>175</v>
      </c>
      <c r="AD29" s="306" t="s">
        <v>174</v>
      </c>
      <c r="AE29" s="306" t="s">
        <v>174</v>
      </c>
      <c r="AF29" s="321">
        <v>1127156</v>
      </c>
      <c r="AG29" s="306" t="s">
        <v>174</v>
      </c>
      <c r="AH29" s="312" t="s">
        <v>294</v>
      </c>
      <c r="AI29" s="312" t="s">
        <v>295</v>
      </c>
      <c r="AJ29" s="330"/>
      <c r="AK29" s="271" t="s">
        <v>748</v>
      </c>
      <c r="AL29" s="271" t="s">
        <v>750</v>
      </c>
    </row>
    <row r="30" spans="1:38" ht="53.1" customHeight="1" x14ac:dyDescent="0.25">
      <c r="A30" s="1"/>
      <c r="B30" s="307"/>
      <c r="C30" s="319"/>
      <c r="D30" s="319"/>
      <c r="E30" s="319"/>
      <c r="F30" s="319"/>
      <c r="G30" s="319"/>
      <c r="H30" s="319"/>
      <c r="I30" s="319"/>
      <c r="J30" s="125" t="s">
        <v>270</v>
      </c>
      <c r="K30" s="125" t="s">
        <v>271</v>
      </c>
      <c r="L30" s="125" t="s">
        <v>267</v>
      </c>
      <c r="M30" s="125">
        <v>3.45</v>
      </c>
      <c r="N30" s="319"/>
      <c r="O30" s="319"/>
      <c r="P30" s="307"/>
      <c r="Q30" s="307"/>
      <c r="R30" s="307"/>
      <c r="S30" s="360"/>
      <c r="T30" s="322"/>
      <c r="U30" s="322"/>
      <c r="V30" s="322"/>
      <c r="W30" s="319"/>
      <c r="X30" s="319"/>
      <c r="Y30" s="319"/>
      <c r="Z30" s="319"/>
      <c r="AA30" s="307"/>
      <c r="AB30" s="322"/>
      <c r="AC30" s="307"/>
      <c r="AD30" s="307"/>
      <c r="AE30" s="307"/>
      <c r="AF30" s="322"/>
      <c r="AG30" s="307"/>
      <c r="AH30" s="313"/>
      <c r="AI30" s="313"/>
      <c r="AJ30" s="358"/>
      <c r="AK30" s="271"/>
      <c r="AL30" s="271"/>
    </row>
    <row r="31" spans="1:38" ht="53.1" customHeight="1" x14ac:dyDescent="0.25">
      <c r="A31" s="1"/>
      <c r="B31" s="307"/>
      <c r="C31" s="319"/>
      <c r="D31" s="319"/>
      <c r="E31" s="319"/>
      <c r="F31" s="319"/>
      <c r="G31" s="319"/>
      <c r="H31" s="319"/>
      <c r="I31" s="319"/>
      <c r="J31" s="125" t="s">
        <v>272</v>
      </c>
      <c r="K31" s="125" t="s">
        <v>273</v>
      </c>
      <c r="L31" s="125" t="s">
        <v>274</v>
      </c>
      <c r="M31" s="125">
        <v>200</v>
      </c>
      <c r="N31" s="319"/>
      <c r="O31" s="319"/>
      <c r="P31" s="307"/>
      <c r="Q31" s="307"/>
      <c r="R31" s="307"/>
      <c r="S31" s="360"/>
      <c r="T31" s="322"/>
      <c r="U31" s="322"/>
      <c r="V31" s="322"/>
      <c r="W31" s="319"/>
      <c r="X31" s="319"/>
      <c r="Y31" s="319"/>
      <c r="Z31" s="319"/>
      <c r="AA31" s="307"/>
      <c r="AB31" s="322"/>
      <c r="AC31" s="307"/>
      <c r="AD31" s="307"/>
      <c r="AE31" s="307"/>
      <c r="AF31" s="322"/>
      <c r="AG31" s="307"/>
      <c r="AH31" s="313"/>
      <c r="AI31" s="313"/>
      <c r="AJ31" s="358"/>
      <c r="AK31" s="271"/>
      <c r="AL31" s="271"/>
    </row>
    <row r="32" spans="1:38" ht="53.1" customHeight="1" x14ac:dyDescent="0.25">
      <c r="A32" s="1"/>
      <c r="B32" s="307"/>
      <c r="C32" s="319"/>
      <c r="D32" s="319"/>
      <c r="E32" s="319"/>
      <c r="F32" s="319"/>
      <c r="G32" s="319"/>
      <c r="H32" s="319"/>
      <c r="I32" s="319"/>
      <c r="J32" s="125" t="s">
        <v>275</v>
      </c>
      <c r="K32" s="125" t="s">
        <v>276</v>
      </c>
      <c r="L32" s="125" t="s">
        <v>242</v>
      </c>
      <c r="M32" s="129">
        <v>49</v>
      </c>
      <c r="N32" s="319"/>
      <c r="O32" s="319"/>
      <c r="P32" s="307"/>
      <c r="Q32" s="307"/>
      <c r="R32" s="307"/>
      <c r="S32" s="360"/>
      <c r="T32" s="322"/>
      <c r="U32" s="322"/>
      <c r="V32" s="322"/>
      <c r="W32" s="319"/>
      <c r="X32" s="319"/>
      <c r="Y32" s="319"/>
      <c r="Z32" s="319"/>
      <c r="AA32" s="307"/>
      <c r="AB32" s="322"/>
      <c r="AC32" s="307"/>
      <c r="AD32" s="307"/>
      <c r="AE32" s="307"/>
      <c r="AF32" s="322"/>
      <c r="AG32" s="307"/>
      <c r="AH32" s="313"/>
      <c r="AI32" s="313"/>
      <c r="AJ32" s="358"/>
      <c r="AK32" s="271"/>
      <c r="AL32" s="271"/>
    </row>
    <row r="33" spans="1:38" ht="53.1" customHeight="1" x14ac:dyDescent="0.25">
      <c r="A33" s="1"/>
      <c r="B33" s="307"/>
      <c r="C33" s="320"/>
      <c r="D33" s="320"/>
      <c r="E33" s="320"/>
      <c r="F33" s="320"/>
      <c r="G33" s="320"/>
      <c r="H33" s="320"/>
      <c r="I33" s="320"/>
      <c r="J33" s="125" t="s">
        <v>277</v>
      </c>
      <c r="K33" s="125" t="s">
        <v>278</v>
      </c>
      <c r="L33" s="125" t="s">
        <v>242</v>
      </c>
      <c r="M33" s="129">
        <v>144</v>
      </c>
      <c r="N33" s="320"/>
      <c r="O33" s="320"/>
      <c r="P33" s="308"/>
      <c r="Q33" s="308"/>
      <c r="R33" s="308"/>
      <c r="S33" s="361"/>
      <c r="T33" s="322"/>
      <c r="U33" s="323"/>
      <c r="V33" s="323"/>
      <c r="W33" s="320"/>
      <c r="X33" s="320"/>
      <c r="Y33" s="320"/>
      <c r="Z33" s="320"/>
      <c r="AA33" s="308"/>
      <c r="AB33" s="323"/>
      <c r="AC33" s="308"/>
      <c r="AD33" s="308"/>
      <c r="AE33" s="308"/>
      <c r="AF33" s="323"/>
      <c r="AG33" s="308"/>
      <c r="AH33" s="313"/>
      <c r="AI33" s="313"/>
      <c r="AJ33" s="358"/>
      <c r="AK33" s="271"/>
      <c r="AL33" s="271"/>
    </row>
    <row r="34" spans="1:38" ht="53.1" customHeight="1" x14ac:dyDescent="0.25">
      <c r="A34" s="1"/>
      <c r="B34" s="307"/>
      <c r="C34" s="318" t="s">
        <v>296</v>
      </c>
      <c r="D34" s="318" t="s">
        <v>262</v>
      </c>
      <c r="E34" s="318" t="s">
        <v>263</v>
      </c>
      <c r="F34" s="318" t="s">
        <v>296</v>
      </c>
      <c r="G34" s="318" t="s">
        <v>264</v>
      </c>
      <c r="H34" s="318" t="s">
        <v>83</v>
      </c>
      <c r="I34" s="318" t="s">
        <v>83</v>
      </c>
      <c r="J34" s="125" t="s">
        <v>265</v>
      </c>
      <c r="K34" s="125" t="s">
        <v>266</v>
      </c>
      <c r="L34" s="125" t="s">
        <v>267</v>
      </c>
      <c r="M34" s="125">
        <v>6.88</v>
      </c>
      <c r="N34" s="318" t="s">
        <v>268</v>
      </c>
      <c r="O34" s="318" t="s">
        <v>297</v>
      </c>
      <c r="P34" s="306" t="s">
        <v>172</v>
      </c>
      <c r="Q34" s="306" t="s">
        <v>89</v>
      </c>
      <c r="R34" s="306" t="s">
        <v>90</v>
      </c>
      <c r="S34" s="324" t="s">
        <v>173</v>
      </c>
      <c r="T34" s="322"/>
      <c r="U34" s="321">
        <v>2712700</v>
      </c>
      <c r="V34" s="321">
        <v>2712700</v>
      </c>
      <c r="W34" s="318" t="s">
        <v>174</v>
      </c>
      <c r="X34" s="318" t="s">
        <v>174</v>
      </c>
      <c r="Y34" s="318" t="s">
        <v>174</v>
      </c>
      <c r="Z34" s="318" t="s">
        <v>174</v>
      </c>
      <c r="AA34" s="306" t="s">
        <v>174</v>
      </c>
      <c r="AB34" s="321">
        <v>2712700</v>
      </c>
      <c r="AC34" s="306" t="s">
        <v>175</v>
      </c>
      <c r="AD34" s="306" t="s">
        <v>174</v>
      </c>
      <c r="AE34" s="306" t="s">
        <v>174</v>
      </c>
      <c r="AF34" s="321">
        <v>2712700</v>
      </c>
      <c r="AG34" s="306" t="s">
        <v>174</v>
      </c>
      <c r="AH34" s="313"/>
      <c r="AI34" s="313"/>
      <c r="AJ34" s="358"/>
      <c r="AK34" s="271"/>
      <c r="AL34" s="271"/>
    </row>
    <row r="35" spans="1:38" ht="53.1" customHeight="1" x14ac:dyDescent="0.25">
      <c r="A35" s="1"/>
      <c r="B35" s="307"/>
      <c r="C35" s="319"/>
      <c r="D35" s="319"/>
      <c r="E35" s="319"/>
      <c r="F35" s="319"/>
      <c r="G35" s="319"/>
      <c r="H35" s="319"/>
      <c r="I35" s="319"/>
      <c r="J35" s="125" t="s">
        <v>270</v>
      </c>
      <c r="K35" s="125" t="s">
        <v>271</v>
      </c>
      <c r="L35" s="125" t="s">
        <v>267</v>
      </c>
      <c r="M35" s="125">
        <v>9</v>
      </c>
      <c r="N35" s="319"/>
      <c r="O35" s="319"/>
      <c r="P35" s="307"/>
      <c r="Q35" s="307"/>
      <c r="R35" s="307"/>
      <c r="S35" s="325"/>
      <c r="T35" s="322"/>
      <c r="U35" s="322"/>
      <c r="V35" s="322"/>
      <c r="W35" s="319"/>
      <c r="X35" s="319"/>
      <c r="Y35" s="319"/>
      <c r="Z35" s="319"/>
      <c r="AA35" s="307"/>
      <c r="AB35" s="322"/>
      <c r="AC35" s="307"/>
      <c r="AD35" s="307"/>
      <c r="AE35" s="307"/>
      <c r="AF35" s="322"/>
      <c r="AG35" s="307"/>
      <c r="AH35" s="313"/>
      <c r="AI35" s="313"/>
      <c r="AJ35" s="358"/>
      <c r="AK35" s="271"/>
      <c r="AL35" s="271"/>
    </row>
    <row r="36" spans="1:38" ht="53.1" customHeight="1" x14ac:dyDescent="0.25">
      <c r="A36" s="1"/>
      <c r="B36" s="307"/>
      <c r="C36" s="319"/>
      <c r="D36" s="319"/>
      <c r="E36" s="319"/>
      <c r="F36" s="319"/>
      <c r="G36" s="319"/>
      <c r="H36" s="319"/>
      <c r="I36" s="319"/>
      <c r="J36" s="125" t="s">
        <v>272</v>
      </c>
      <c r="K36" s="125" t="s">
        <v>273</v>
      </c>
      <c r="L36" s="125" t="s">
        <v>274</v>
      </c>
      <c r="M36" s="125">
        <v>272</v>
      </c>
      <c r="N36" s="319"/>
      <c r="O36" s="319"/>
      <c r="P36" s="307"/>
      <c r="Q36" s="307"/>
      <c r="R36" s="307"/>
      <c r="S36" s="325"/>
      <c r="T36" s="322"/>
      <c r="U36" s="322"/>
      <c r="V36" s="322"/>
      <c r="W36" s="319"/>
      <c r="X36" s="319"/>
      <c r="Y36" s="319"/>
      <c r="Z36" s="319"/>
      <c r="AA36" s="307"/>
      <c r="AB36" s="322"/>
      <c r="AC36" s="307"/>
      <c r="AD36" s="307"/>
      <c r="AE36" s="307"/>
      <c r="AF36" s="322"/>
      <c r="AG36" s="307"/>
      <c r="AH36" s="313"/>
      <c r="AI36" s="313"/>
      <c r="AJ36" s="358"/>
      <c r="AK36" s="271"/>
      <c r="AL36" s="271"/>
    </row>
    <row r="37" spans="1:38" ht="53.1" customHeight="1" x14ac:dyDescent="0.25">
      <c r="A37" s="1"/>
      <c r="B37" s="307"/>
      <c r="C37" s="319"/>
      <c r="D37" s="319"/>
      <c r="E37" s="319"/>
      <c r="F37" s="319"/>
      <c r="G37" s="319"/>
      <c r="H37" s="319"/>
      <c r="I37" s="319"/>
      <c r="J37" s="125" t="s">
        <v>275</v>
      </c>
      <c r="K37" s="125" t="s">
        <v>276</v>
      </c>
      <c r="L37" s="125" t="s">
        <v>242</v>
      </c>
      <c r="M37" s="129">
        <v>2344</v>
      </c>
      <c r="N37" s="319"/>
      <c r="O37" s="319"/>
      <c r="P37" s="307"/>
      <c r="Q37" s="307"/>
      <c r="R37" s="307"/>
      <c r="S37" s="325"/>
      <c r="T37" s="322"/>
      <c r="U37" s="322"/>
      <c r="V37" s="322"/>
      <c r="W37" s="319"/>
      <c r="X37" s="319"/>
      <c r="Y37" s="319"/>
      <c r="Z37" s="319"/>
      <c r="AA37" s="307"/>
      <c r="AB37" s="322"/>
      <c r="AC37" s="307"/>
      <c r="AD37" s="307"/>
      <c r="AE37" s="307"/>
      <c r="AF37" s="322"/>
      <c r="AG37" s="307"/>
      <c r="AH37" s="313"/>
      <c r="AI37" s="313"/>
      <c r="AJ37" s="358"/>
      <c r="AK37" s="271"/>
      <c r="AL37" s="271"/>
    </row>
    <row r="38" spans="1:38" ht="53.1" customHeight="1" x14ac:dyDescent="0.25">
      <c r="A38" s="1"/>
      <c r="B38" s="307"/>
      <c r="C38" s="319"/>
      <c r="D38" s="319"/>
      <c r="E38" s="319"/>
      <c r="F38" s="319"/>
      <c r="G38" s="319"/>
      <c r="H38" s="319"/>
      <c r="I38" s="319"/>
      <c r="J38" s="125" t="s">
        <v>277</v>
      </c>
      <c r="K38" s="125" t="s">
        <v>278</v>
      </c>
      <c r="L38" s="125" t="s">
        <v>242</v>
      </c>
      <c r="M38" s="129">
        <v>591</v>
      </c>
      <c r="N38" s="319"/>
      <c r="O38" s="319"/>
      <c r="P38" s="307"/>
      <c r="Q38" s="307"/>
      <c r="R38" s="307"/>
      <c r="S38" s="325"/>
      <c r="T38" s="322"/>
      <c r="U38" s="322"/>
      <c r="V38" s="322"/>
      <c r="W38" s="319"/>
      <c r="X38" s="319"/>
      <c r="Y38" s="319"/>
      <c r="Z38" s="319"/>
      <c r="AA38" s="307"/>
      <c r="AB38" s="322"/>
      <c r="AC38" s="307"/>
      <c r="AD38" s="307"/>
      <c r="AE38" s="307"/>
      <c r="AF38" s="322"/>
      <c r="AG38" s="307"/>
      <c r="AH38" s="313"/>
      <c r="AI38" s="313"/>
      <c r="AJ38" s="358"/>
      <c r="AK38" s="271"/>
      <c r="AL38" s="271"/>
    </row>
    <row r="39" spans="1:38" ht="53.1" customHeight="1" x14ac:dyDescent="0.25">
      <c r="A39" s="1"/>
      <c r="B39" s="308"/>
      <c r="C39" s="320"/>
      <c r="D39" s="320"/>
      <c r="E39" s="320"/>
      <c r="F39" s="320"/>
      <c r="G39" s="320"/>
      <c r="H39" s="320"/>
      <c r="I39" s="320"/>
      <c r="J39" s="125" t="s">
        <v>283</v>
      </c>
      <c r="K39" s="125" t="s">
        <v>284</v>
      </c>
      <c r="L39" s="125" t="s">
        <v>285</v>
      </c>
      <c r="M39" s="129">
        <v>540</v>
      </c>
      <c r="N39" s="320"/>
      <c r="O39" s="320"/>
      <c r="P39" s="308"/>
      <c r="Q39" s="308"/>
      <c r="R39" s="308"/>
      <c r="S39" s="326"/>
      <c r="T39" s="323"/>
      <c r="U39" s="323"/>
      <c r="V39" s="323"/>
      <c r="W39" s="320"/>
      <c r="X39" s="320"/>
      <c r="Y39" s="320"/>
      <c r="Z39" s="320"/>
      <c r="AA39" s="308"/>
      <c r="AB39" s="323"/>
      <c r="AC39" s="308"/>
      <c r="AD39" s="308"/>
      <c r="AE39" s="308"/>
      <c r="AF39" s="323"/>
      <c r="AG39" s="308"/>
      <c r="AH39" s="314"/>
      <c r="AI39" s="314"/>
      <c r="AJ39" s="331"/>
      <c r="AK39" s="271"/>
      <c r="AL39" s="271"/>
    </row>
    <row r="40" spans="1:38" ht="53.1" customHeight="1" x14ac:dyDescent="0.25">
      <c r="A40" s="1"/>
      <c r="B40" s="306" t="s">
        <v>298</v>
      </c>
      <c r="C40" s="318" t="s">
        <v>299</v>
      </c>
      <c r="D40" s="318" t="s">
        <v>262</v>
      </c>
      <c r="E40" s="318" t="s">
        <v>263</v>
      </c>
      <c r="F40" s="318" t="s">
        <v>299</v>
      </c>
      <c r="G40" s="318" t="s">
        <v>264</v>
      </c>
      <c r="H40" s="318" t="s">
        <v>83</v>
      </c>
      <c r="I40" s="318" t="s">
        <v>83</v>
      </c>
      <c r="J40" s="125" t="s">
        <v>265</v>
      </c>
      <c r="K40" s="125" t="s">
        <v>266</v>
      </c>
      <c r="L40" s="125" t="s">
        <v>267</v>
      </c>
      <c r="M40" s="125">
        <v>5</v>
      </c>
      <c r="N40" s="318" t="s">
        <v>268</v>
      </c>
      <c r="O40" s="318" t="s">
        <v>300</v>
      </c>
      <c r="P40" s="306" t="s">
        <v>172</v>
      </c>
      <c r="Q40" s="306" t="s">
        <v>89</v>
      </c>
      <c r="R40" s="306" t="s">
        <v>90</v>
      </c>
      <c r="S40" s="324" t="s">
        <v>173</v>
      </c>
      <c r="T40" s="321">
        <v>4500000</v>
      </c>
      <c r="U40" s="321">
        <v>4500000</v>
      </c>
      <c r="V40" s="321">
        <v>4500000</v>
      </c>
      <c r="W40" s="318" t="s">
        <v>174</v>
      </c>
      <c r="X40" s="318" t="s">
        <v>174</v>
      </c>
      <c r="Y40" s="318" t="s">
        <v>174</v>
      </c>
      <c r="Z40" s="318" t="s">
        <v>174</v>
      </c>
      <c r="AA40" s="306" t="s">
        <v>174</v>
      </c>
      <c r="AB40" s="321">
        <v>5175000</v>
      </c>
      <c r="AC40" s="306" t="s">
        <v>175</v>
      </c>
      <c r="AD40" s="306" t="s">
        <v>174</v>
      </c>
      <c r="AE40" s="306" t="s">
        <v>174</v>
      </c>
      <c r="AF40" s="321">
        <v>4500000</v>
      </c>
      <c r="AG40" s="306" t="s">
        <v>174</v>
      </c>
      <c r="AH40" s="312" t="s">
        <v>306</v>
      </c>
      <c r="AI40" s="312" t="s">
        <v>327</v>
      </c>
      <c r="AJ40" s="330"/>
      <c r="AK40" s="271" t="s">
        <v>748</v>
      </c>
      <c r="AL40" s="290">
        <v>45561</v>
      </c>
    </row>
    <row r="41" spans="1:38" ht="53.1" customHeight="1" x14ac:dyDescent="0.25">
      <c r="A41" s="1"/>
      <c r="B41" s="307"/>
      <c r="C41" s="319"/>
      <c r="D41" s="319"/>
      <c r="E41" s="319"/>
      <c r="F41" s="319"/>
      <c r="G41" s="319"/>
      <c r="H41" s="319"/>
      <c r="I41" s="319"/>
      <c r="J41" s="125" t="s">
        <v>270</v>
      </c>
      <c r="K41" s="125" t="s">
        <v>271</v>
      </c>
      <c r="L41" s="125" t="s">
        <v>267</v>
      </c>
      <c r="M41" s="125">
        <v>29.3</v>
      </c>
      <c r="N41" s="319"/>
      <c r="O41" s="319"/>
      <c r="P41" s="307"/>
      <c r="Q41" s="307"/>
      <c r="R41" s="307"/>
      <c r="S41" s="325"/>
      <c r="T41" s="322"/>
      <c r="U41" s="322"/>
      <c r="V41" s="322"/>
      <c r="W41" s="319"/>
      <c r="X41" s="319"/>
      <c r="Y41" s="319"/>
      <c r="Z41" s="319"/>
      <c r="AA41" s="307"/>
      <c r="AB41" s="322"/>
      <c r="AC41" s="307"/>
      <c r="AD41" s="307"/>
      <c r="AE41" s="307"/>
      <c r="AF41" s="322"/>
      <c r="AG41" s="307"/>
      <c r="AH41" s="313"/>
      <c r="AI41" s="313"/>
      <c r="AJ41" s="358"/>
      <c r="AK41" s="271"/>
      <c r="AL41" s="271"/>
    </row>
    <row r="42" spans="1:38" ht="53.1" customHeight="1" x14ac:dyDescent="0.25">
      <c r="A42" s="1"/>
      <c r="B42" s="307"/>
      <c r="C42" s="319"/>
      <c r="D42" s="319"/>
      <c r="E42" s="319"/>
      <c r="F42" s="319"/>
      <c r="G42" s="319"/>
      <c r="H42" s="319"/>
      <c r="I42" s="319"/>
      <c r="J42" s="125" t="s">
        <v>272</v>
      </c>
      <c r="K42" s="125" t="s">
        <v>273</v>
      </c>
      <c r="L42" s="125" t="s">
        <v>274</v>
      </c>
      <c r="M42" s="125">
        <v>900</v>
      </c>
      <c r="N42" s="319"/>
      <c r="O42" s="319"/>
      <c r="P42" s="307"/>
      <c r="Q42" s="307"/>
      <c r="R42" s="307"/>
      <c r="S42" s="325"/>
      <c r="T42" s="322"/>
      <c r="U42" s="322"/>
      <c r="V42" s="322"/>
      <c r="W42" s="319"/>
      <c r="X42" s="319"/>
      <c r="Y42" s="319"/>
      <c r="Z42" s="319"/>
      <c r="AA42" s="307"/>
      <c r="AB42" s="322"/>
      <c r="AC42" s="307"/>
      <c r="AD42" s="307"/>
      <c r="AE42" s="307"/>
      <c r="AF42" s="322"/>
      <c r="AG42" s="307"/>
      <c r="AH42" s="313"/>
      <c r="AI42" s="313"/>
      <c r="AJ42" s="358"/>
      <c r="AK42" s="271"/>
      <c r="AL42" s="271"/>
    </row>
    <row r="43" spans="1:38" ht="53.1" customHeight="1" x14ac:dyDescent="0.25">
      <c r="A43" s="1"/>
      <c r="B43" s="307"/>
      <c r="C43" s="319"/>
      <c r="D43" s="319"/>
      <c r="E43" s="319"/>
      <c r="F43" s="319"/>
      <c r="G43" s="319"/>
      <c r="H43" s="319"/>
      <c r="I43" s="319"/>
      <c r="J43" s="125" t="s">
        <v>275</v>
      </c>
      <c r="K43" s="125" t="s">
        <v>276</v>
      </c>
      <c r="L43" s="125" t="s">
        <v>242</v>
      </c>
      <c r="M43" s="129">
        <v>830</v>
      </c>
      <c r="N43" s="319"/>
      <c r="O43" s="319"/>
      <c r="P43" s="307"/>
      <c r="Q43" s="307"/>
      <c r="R43" s="307"/>
      <c r="S43" s="325"/>
      <c r="T43" s="322"/>
      <c r="U43" s="322"/>
      <c r="V43" s="322"/>
      <c r="W43" s="319"/>
      <c r="X43" s="319"/>
      <c r="Y43" s="319"/>
      <c r="Z43" s="319"/>
      <c r="AA43" s="307"/>
      <c r="AB43" s="322"/>
      <c r="AC43" s="307"/>
      <c r="AD43" s="307"/>
      <c r="AE43" s="307"/>
      <c r="AF43" s="322"/>
      <c r="AG43" s="307"/>
      <c r="AH43" s="313"/>
      <c r="AI43" s="313"/>
      <c r="AJ43" s="358"/>
      <c r="AK43" s="271"/>
      <c r="AL43" s="271"/>
    </row>
    <row r="44" spans="1:38" ht="53.1" customHeight="1" x14ac:dyDescent="0.25">
      <c r="A44" s="1"/>
      <c r="B44" s="307"/>
      <c r="C44" s="319"/>
      <c r="D44" s="319"/>
      <c r="E44" s="319"/>
      <c r="F44" s="319"/>
      <c r="G44" s="319"/>
      <c r="H44" s="319"/>
      <c r="I44" s="319"/>
      <c r="J44" s="125" t="s">
        <v>277</v>
      </c>
      <c r="K44" s="125" t="s">
        <v>278</v>
      </c>
      <c r="L44" s="125" t="s">
        <v>242</v>
      </c>
      <c r="M44" s="129">
        <v>1600</v>
      </c>
      <c r="N44" s="319"/>
      <c r="O44" s="319"/>
      <c r="P44" s="307"/>
      <c r="Q44" s="307"/>
      <c r="R44" s="307"/>
      <c r="S44" s="325"/>
      <c r="T44" s="322"/>
      <c r="U44" s="322"/>
      <c r="V44" s="322"/>
      <c r="W44" s="319"/>
      <c r="X44" s="319"/>
      <c r="Y44" s="319"/>
      <c r="Z44" s="319"/>
      <c r="AA44" s="307"/>
      <c r="AB44" s="322"/>
      <c r="AC44" s="307"/>
      <c r="AD44" s="307"/>
      <c r="AE44" s="307"/>
      <c r="AF44" s="322"/>
      <c r="AG44" s="307"/>
      <c r="AH44" s="313"/>
      <c r="AI44" s="313"/>
      <c r="AJ44" s="358"/>
      <c r="AK44" s="271"/>
      <c r="AL44" s="271"/>
    </row>
    <row r="45" spans="1:38" ht="53.1" customHeight="1" x14ac:dyDescent="0.25">
      <c r="A45" s="1"/>
      <c r="B45" s="308"/>
      <c r="C45" s="320"/>
      <c r="D45" s="320"/>
      <c r="E45" s="320"/>
      <c r="F45" s="320"/>
      <c r="G45" s="320"/>
      <c r="H45" s="320"/>
      <c r="I45" s="320"/>
      <c r="J45" s="125" t="s">
        <v>283</v>
      </c>
      <c r="K45" s="125" t="s">
        <v>284</v>
      </c>
      <c r="L45" s="125" t="s">
        <v>285</v>
      </c>
      <c r="M45" s="129">
        <v>170</v>
      </c>
      <c r="N45" s="320"/>
      <c r="O45" s="320"/>
      <c r="P45" s="308"/>
      <c r="Q45" s="308"/>
      <c r="R45" s="308"/>
      <c r="S45" s="326"/>
      <c r="T45" s="323"/>
      <c r="U45" s="323"/>
      <c r="V45" s="323"/>
      <c r="W45" s="320"/>
      <c r="X45" s="320"/>
      <c r="Y45" s="320"/>
      <c r="Z45" s="320"/>
      <c r="AA45" s="308"/>
      <c r="AB45" s="323"/>
      <c r="AC45" s="308"/>
      <c r="AD45" s="308"/>
      <c r="AE45" s="308"/>
      <c r="AF45" s="323"/>
      <c r="AG45" s="308"/>
      <c r="AH45" s="314"/>
      <c r="AI45" s="314"/>
      <c r="AJ45" s="331"/>
      <c r="AK45" s="271"/>
      <c r="AL45" s="271"/>
    </row>
    <row r="46" spans="1:38" ht="53.1" customHeight="1" x14ac:dyDescent="0.25">
      <c r="A46" s="1"/>
      <c r="B46" s="306" t="s">
        <v>301</v>
      </c>
      <c r="C46" s="352" t="s">
        <v>362</v>
      </c>
      <c r="D46" s="318" t="s">
        <v>262</v>
      </c>
      <c r="E46" s="318" t="s">
        <v>263</v>
      </c>
      <c r="F46" s="318" t="s">
        <v>362</v>
      </c>
      <c r="G46" s="318" t="s">
        <v>264</v>
      </c>
      <c r="H46" s="318" t="s">
        <v>83</v>
      </c>
      <c r="I46" s="318" t="s">
        <v>83</v>
      </c>
      <c r="J46" s="125" t="s">
        <v>265</v>
      </c>
      <c r="K46" s="125" t="s">
        <v>266</v>
      </c>
      <c r="L46" s="125" t="s">
        <v>267</v>
      </c>
      <c r="M46" s="125">
        <v>10.644</v>
      </c>
      <c r="N46" s="318" t="s">
        <v>268</v>
      </c>
      <c r="O46" s="318" t="s">
        <v>302</v>
      </c>
      <c r="P46" s="306" t="s">
        <v>172</v>
      </c>
      <c r="Q46" s="306" t="s">
        <v>89</v>
      </c>
      <c r="R46" s="306" t="s">
        <v>90</v>
      </c>
      <c r="S46" s="324" t="s">
        <v>173</v>
      </c>
      <c r="T46" s="321">
        <f>U46+U52</f>
        <v>7996058.7200000007</v>
      </c>
      <c r="U46" s="321">
        <v>5110706</v>
      </c>
      <c r="V46" s="321">
        <v>5110706</v>
      </c>
      <c r="W46" s="318" t="s">
        <v>174</v>
      </c>
      <c r="X46" s="318" t="s">
        <v>174</v>
      </c>
      <c r="Y46" s="318" t="s">
        <v>174</v>
      </c>
      <c r="Z46" s="318" t="s">
        <v>174</v>
      </c>
      <c r="AA46" s="306" t="s">
        <v>174</v>
      </c>
      <c r="AB46" s="321">
        <v>5233084</v>
      </c>
      <c r="AC46" s="306" t="s">
        <v>175</v>
      </c>
      <c r="AD46" s="306" t="s">
        <v>174</v>
      </c>
      <c r="AE46" s="306" t="s">
        <v>174</v>
      </c>
      <c r="AF46" s="321">
        <v>5110706</v>
      </c>
      <c r="AG46" s="306" t="s">
        <v>174</v>
      </c>
      <c r="AH46" s="312" t="s">
        <v>303</v>
      </c>
      <c r="AI46" s="312" t="s">
        <v>166</v>
      </c>
      <c r="AJ46" s="355">
        <v>45394</v>
      </c>
      <c r="AK46" s="271" t="s">
        <v>748</v>
      </c>
      <c r="AL46" s="271" t="s">
        <v>174</v>
      </c>
    </row>
    <row r="47" spans="1:38" ht="53.1" customHeight="1" x14ac:dyDescent="0.25">
      <c r="A47" s="1"/>
      <c r="B47" s="307"/>
      <c r="C47" s="353"/>
      <c r="D47" s="319"/>
      <c r="E47" s="319"/>
      <c r="F47" s="319"/>
      <c r="G47" s="319"/>
      <c r="H47" s="319"/>
      <c r="I47" s="319"/>
      <c r="J47" s="125" t="s">
        <v>270</v>
      </c>
      <c r="K47" s="125" t="s">
        <v>271</v>
      </c>
      <c r="L47" s="125" t="s">
        <v>267</v>
      </c>
      <c r="M47" s="125">
        <v>20.236000000000001</v>
      </c>
      <c r="N47" s="319"/>
      <c r="O47" s="319"/>
      <c r="P47" s="307"/>
      <c r="Q47" s="307"/>
      <c r="R47" s="307"/>
      <c r="S47" s="325"/>
      <c r="T47" s="322"/>
      <c r="U47" s="322"/>
      <c r="V47" s="322"/>
      <c r="W47" s="319"/>
      <c r="X47" s="319"/>
      <c r="Y47" s="319"/>
      <c r="Z47" s="319"/>
      <c r="AA47" s="307"/>
      <c r="AB47" s="322"/>
      <c r="AC47" s="307"/>
      <c r="AD47" s="307"/>
      <c r="AE47" s="307"/>
      <c r="AF47" s="322"/>
      <c r="AG47" s="307"/>
      <c r="AH47" s="313"/>
      <c r="AI47" s="313"/>
      <c r="AJ47" s="356"/>
      <c r="AK47" s="271"/>
      <c r="AL47" s="271"/>
    </row>
    <row r="48" spans="1:38" ht="53.1" customHeight="1" x14ac:dyDescent="0.25">
      <c r="A48" s="1"/>
      <c r="B48" s="307"/>
      <c r="C48" s="353"/>
      <c r="D48" s="319"/>
      <c r="E48" s="319"/>
      <c r="F48" s="319"/>
      <c r="G48" s="319"/>
      <c r="H48" s="319"/>
      <c r="I48" s="319"/>
      <c r="J48" s="125" t="s">
        <v>272</v>
      </c>
      <c r="K48" s="125" t="s">
        <v>273</v>
      </c>
      <c r="L48" s="125" t="s">
        <v>274</v>
      </c>
      <c r="M48" s="129">
        <v>2235</v>
      </c>
      <c r="N48" s="319"/>
      <c r="O48" s="319"/>
      <c r="P48" s="307"/>
      <c r="Q48" s="307"/>
      <c r="R48" s="307"/>
      <c r="S48" s="325"/>
      <c r="T48" s="322"/>
      <c r="U48" s="322"/>
      <c r="V48" s="322"/>
      <c r="W48" s="319"/>
      <c r="X48" s="319"/>
      <c r="Y48" s="319"/>
      <c r="Z48" s="319"/>
      <c r="AA48" s="307"/>
      <c r="AB48" s="322"/>
      <c r="AC48" s="307"/>
      <c r="AD48" s="307"/>
      <c r="AE48" s="307"/>
      <c r="AF48" s="322"/>
      <c r="AG48" s="307"/>
      <c r="AH48" s="313"/>
      <c r="AI48" s="313"/>
      <c r="AJ48" s="356"/>
      <c r="AK48" s="271"/>
      <c r="AL48" s="271"/>
    </row>
    <row r="49" spans="1:38" ht="53.1" customHeight="1" x14ac:dyDescent="0.25">
      <c r="A49" s="1"/>
      <c r="B49" s="307"/>
      <c r="C49" s="353"/>
      <c r="D49" s="319"/>
      <c r="E49" s="319"/>
      <c r="F49" s="319"/>
      <c r="G49" s="319"/>
      <c r="H49" s="319"/>
      <c r="I49" s="319"/>
      <c r="J49" s="125" t="s">
        <v>275</v>
      </c>
      <c r="K49" s="125" t="s">
        <v>276</v>
      </c>
      <c r="L49" s="125" t="s">
        <v>242</v>
      </c>
      <c r="M49" s="129">
        <v>3055</v>
      </c>
      <c r="N49" s="319"/>
      <c r="O49" s="319"/>
      <c r="P49" s="307"/>
      <c r="Q49" s="307"/>
      <c r="R49" s="307"/>
      <c r="S49" s="325"/>
      <c r="T49" s="322"/>
      <c r="U49" s="322"/>
      <c r="V49" s="322"/>
      <c r="W49" s="319"/>
      <c r="X49" s="319"/>
      <c r="Y49" s="319"/>
      <c r="Z49" s="319"/>
      <c r="AA49" s="307"/>
      <c r="AB49" s="322"/>
      <c r="AC49" s="307"/>
      <c r="AD49" s="307"/>
      <c r="AE49" s="307"/>
      <c r="AF49" s="322"/>
      <c r="AG49" s="307"/>
      <c r="AH49" s="313"/>
      <c r="AI49" s="313"/>
      <c r="AJ49" s="356"/>
      <c r="AK49" s="271"/>
      <c r="AL49" s="271"/>
    </row>
    <row r="50" spans="1:38" ht="53.1" customHeight="1" x14ac:dyDescent="0.25">
      <c r="A50" s="1"/>
      <c r="B50" s="307"/>
      <c r="C50" s="353"/>
      <c r="D50" s="319"/>
      <c r="E50" s="319"/>
      <c r="F50" s="319"/>
      <c r="G50" s="319"/>
      <c r="H50" s="319"/>
      <c r="I50" s="319"/>
      <c r="J50" s="125" t="s">
        <v>277</v>
      </c>
      <c r="K50" s="125" t="s">
        <v>278</v>
      </c>
      <c r="L50" s="125" t="s">
        <v>242</v>
      </c>
      <c r="M50" s="129">
        <v>838</v>
      </c>
      <c r="N50" s="319"/>
      <c r="O50" s="319"/>
      <c r="P50" s="307"/>
      <c r="Q50" s="307"/>
      <c r="R50" s="307"/>
      <c r="S50" s="325"/>
      <c r="T50" s="322"/>
      <c r="U50" s="322"/>
      <c r="V50" s="322"/>
      <c r="W50" s="319"/>
      <c r="X50" s="319"/>
      <c r="Y50" s="319"/>
      <c r="Z50" s="319"/>
      <c r="AA50" s="307"/>
      <c r="AB50" s="322"/>
      <c r="AC50" s="307"/>
      <c r="AD50" s="307"/>
      <c r="AE50" s="307"/>
      <c r="AF50" s="322"/>
      <c r="AG50" s="307"/>
      <c r="AH50" s="313"/>
      <c r="AI50" s="313"/>
      <c r="AJ50" s="356"/>
      <c r="AK50" s="271"/>
      <c r="AL50" s="271"/>
    </row>
    <row r="51" spans="1:38" ht="53.1" customHeight="1" x14ac:dyDescent="0.25">
      <c r="A51" s="1"/>
      <c r="B51" s="307"/>
      <c r="C51" s="354"/>
      <c r="D51" s="320"/>
      <c r="E51" s="320"/>
      <c r="F51" s="320"/>
      <c r="G51" s="320"/>
      <c r="H51" s="320"/>
      <c r="I51" s="320"/>
      <c r="J51" s="125" t="s">
        <v>283</v>
      </c>
      <c r="K51" s="125" t="s">
        <v>284</v>
      </c>
      <c r="L51" s="125" t="s">
        <v>285</v>
      </c>
      <c r="M51" s="129">
        <v>760</v>
      </c>
      <c r="N51" s="320"/>
      <c r="O51" s="320"/>
      <c r="P51" s="308"/>
      <c r="Q51" s="308"/>
      <c r="R51" s="308"/>
      <c r="S51" s="326"/>
      <c r="T51" s="322"/>
      <c r="U51" s="323"/>
      <c r="V51" s="323"/>
      <c r="W51" s="320"/>
      <c r="X51" s="320"/>
      <c r="Y51" s="320"/>
      <c r="Z51" s="320"/>
      <c r="AA51" s="308"/>
      <c r="AB51" s="323"/>
      <c r="AC51" s="308"/>
      <c r="AD51" s="308"/>
      <c r="AE51" s="308"/>
      <c r="AF51" s="323"/>
      <c r="AG51" s="308"/>
      <c r="AH51" s="313"/>
      <c r="AI51" s="313"/>
      <c r="AJ51" s="356"/>
      <c r="AK51" s="271"/>
      <c r="AL51" s="271"/>
    </row>
    <row r="52" spans="1:38" s="227" customFormat="1" ht="53.1" customHeight="1" x14ac:dyDescent="0.25">
      <c r="A52" s="226"/>
      <c r="B52" s="307"/>
      <c r="C52" s="352" t="s">
        <v>304</v>
      </c>
      <c r="D52" s="318" t="s">
        <v>262</v>
      </c>
      <c r="E52" s="318" t="s">
        <v>263</v>
      </c>
      <c r="F52" s="318" t="s">
        <v>304</v>
      </c>
      <c r="G52" s="318" t="s">
        <v>264</v>
      </c>
      <c r="H52" s="318" t="s">
        <v>83</v>
      </c>
      <c r="I52" s="318" t="s">
        <v>83</v>
      </c>
      <c r="J52" s="125" t="s">
        <v>265</v>
      </c>
      <c r="K52" s="125" t="s">
        <v>266</v>
      </c>
      <c r="L52" s="125" t="s">
        <v>267</v>
      </c>
      <c r="M52" s="125">
        <v>16.224</v>
      </c>
      <c r="N52" s="318" t="s">
        <v>268</v>
      </c>
      <c r="O52" s="318" t="s">
        <v>305</v>
      </c>
      <c r="P52" s="306" t="s">
        <v>172</v>
      </c>
      <c r="Q52" s="306" t="s">
        <v>89</v>
      </c>
      <c r="R52" s="306" t="s">
        <v>90</v>
      </c>
      <c r="S52" s="324" t="s">
        <v>173</v>
      </c>
      <c r="T52" s="322"/>
      <c r="U52" s="321">
        <v>2885352.72</v>
      </c>
      <c r="V52" s="321">
        <v>2885352.72</v>
      </c>
      <c r="W52" s="318" t="s">
        <v>174</v>
      </c>
      <c r="X52" s="318" t="s">
        <v>174</v>
      </c>
      <c r="Y52" s="318" t="s">
        <v>174</v>
      </c>
      <c r="Z52" s="318" t="s">
        <v>174</v>
      </c>
      <c r="AA52" s="306" t="s">
        <v>174</v>
      </c>
      <c r="AB52" s="321">
        <v>2902207.42</v>
      </c>
      <c r="AC52" s="306" t="s">
        <v>175</v>
      </c>
      <c r="AD52" s="306" t="s">
        <v>174</v>
      </c>
      <c r="AE52" s="306" t="s">
        <v>174</v>
      </c>
      <c r="AF52" s="321">
        <v>2885352.72</v>
      </c>
      <c r="AG52" s="306" t="s">
        <v>174</v>
      </c>
      <c r="AH52" s="313"/>
      <c r="AI52" s="313"/>
      <c r="AJ52" s="356"/>
      <c r="AK52" s="271"/>
      <c r="AL52" s="271"/>
    </row>
    <row r="53" spans="1:38" ht="53.1" customHeight="1" x14ac:dyDescent="0.25">
      <c r="A53" s="1"/>
      <c r="B53" s="307"/>
      <c r="C53" s="353"/>
      <c r="D53" s="319"/>
      <c r="E53" s="319"/>
      <c r="F53" s="319"/>
      <c r="G53" s="319"/>
      <c r="H53" s="319"/>
      <c r="I53" s="319"/>
      <c r="J53" s="125" t="s">
        <v>270</v>
      </c>
      <c r="K53" s="125" t="s">
        <v>271</v>
      </c>
      <c r="L53" s="125" t="s">
        <v>267</v>
      </c>
      <c r="M53" s="125">
        <v>20.152000000000001</v>
      </c>
      <c r="N53" s="319"/>
      <c r="O53" s="319"/>
      <c r="P53" s="307"/>
      <c r="Q53" s="307"/>
      <c r="R53" s="307"/>
      <c r="S53" s="325"/>
      <c r="T53" s="322"/>
      <c r="U53" s="322"/>
      <c r="V53" s="322"/>
      <c r="W53" s="319"/>
      <c r="X53" s="319"/>
      <c r="Y53" s="319"/>
      <c r="Z53" s="319"/>
      <c r="AA53" s="307"/>
      <c r="AB53" s="322"/>
      <c r="AC53" s="307"/>
      <c r="AD53" s="307"/>
      <c r="AE53" s="307"/>
      <c r="AF53" s="322"/>
      <c r="AG53" s="307"/>
      <c r="AH53" s="313"/>
      <c r="AI53" s="313"/>
      <c r="AJ53" s="356"/>
      <c r="AK53" s="271"/>
      <c r="AL53" s="271"/>
    </row>
    <row r="54" spans="1:38" ht="53.1" customHeight="1" x14ac:dyDescent="0.25">
      <c r="A54" s="1"/>
      <c r="B54" s="307"/>
      <c r="C54" s="353"/>
      <c r="D54" s="319"/>
      <c r="E54" s="319"/>
      <c r="F54" s="319"/>
      <c r="G54" s="319"/>
      <c r="H54" s="319"/>
      <c r="I54" s="319"/>
      <c r="J54" s="125" t="s">
        <v>272</v>
      </c>
      <c r="K54" s="125" t="s">
        <v>273</v>
      </c>
      <c r="L54" s="125" t="s">
        <v>274</v>
      </c>
      <c r="M54" s="129">
        <v>430</v>
      </c>
      <c r="N54" s="319"/>
      <c r="O54" s="319"/>
      <c r="P54" s="307"/>
      <c r="Q54" s="307"/>
      <c r="R54" s="307"/>
      <c r="S54" s="325"/>
      <c r="T54" s="322"/>
      <c r="U54" s="322"/>
      <c r="V54" s="322"/>
      <c r="W54" s="319"/>
      <c r="X54" s="319"/>
      <c r="Y54" s="319"/>
      <c r="Z54" s="319"/>
      <c r="AA54" s="307"/>
      <c r="AB54" s="322"/>
      <c r="AC54" s="307"/>
      <c r="AD54" s="307"/>
      <c r="AE54" s="307"/>
      <c r="AF54" s="322"/>
      <c r="AG54" s="307"/>
      <c r="AH54" s="313"/>
      <c r="AI54" s="313"/>
      <c r="AJ54" s="356"/>
      <c r="AK54" s="271"/>
      <c r="AL54" s="271"/>
    </row>
    <row r="55" spans="1:38" ht="53.1" customHeight="1" x14ac:dyDescent="0.25">
      <c r="A55" s="1"/>
      <c r="B55" s="307"/>
      <c r="C55" s="353"/>
      <c r="D55" s="319"/>
      <c r="E55" s="319"/>
      <c r="F55" s="319"/>
      <c r="G55" s="319"/>
      <c r="H55" s="319"/>
      <c r="I55" s="319"/>
      <c r="J55" s="125" t="s">
        <v>275</v>
      </c>
      <c r="K55" s="125" t="s">
        <v>276</v>
      </c>
      <c r="L55" s="125" t="s">
        <v>242</v>
      </c>
      <c r="M55" s="129">
        <v>785</v>
      </c>
      <c r="N55" s="319"/>
      <c r="O55" s="319"/>
      <c r="P55" s="307"/>
      <c r="Q55" s="307"/>
      <c r="R55" s="307"/>
      <c r="S55" s="325"/>
      <c r="T55" s="322"/>
      <c r="U55" s="322"/>
      <c r="V55" s="322"/>
      <c r="W55" s="319"/>
      <c r="X55" s="319"/>
      <c r="Y55" s="319"/>
      <c r="Z55" s="319"/>
      <c r="AA55" s="307"/>
      <c r="AB55" s="322"/>
      <c r="AC55" s="307"/>
      <c r="AD55" s="307"/>
      <c r="AE55" s="307"/>
      <c r="AF55" s="322"/>
      <c r="AG55" s="307"/>
      <c r="AH55" s="313"/>
      <c r="AI55" s="313"/>
      <c r="AJ55" s="356"/>
      <c r="AK55" s="271"/>
      <c r="AL55" s="271"/>
    </row>
    <row r="56" spans="1:38" ht="53.1" customHeight="1" x14ac:dyDescent="0.25">
      <c r="A56" s="1"/>
      <c r="B56" s="308"/>
      <c r="C56" s="354"/>
      <c r="D56" s="320"/>
      <c r="E56" s="320"/>
      <c r="F56" s="320"/>
      <c r="G56" s="320"/>
      <c r="H56" s="320"/>
      <c r="I56" s="320"/>
      <c r="J56" s="125" t="s">
        <v>277</v>
      </c>
      <c r="K56" s="125" t="s">
        <v>278</v>
      </c>
      <c r="L56" s="125" t="s">
        <v>242</v>
      </c>
      <c r="M56" s="129">
        <v>786</v>
      </c>
      <c r="N56" s="320"/>
      <c r="O56" s="320"/>
      <c r="P56" s="308"/>
      <c r="Q56" s="308"/>
      <c r="R56" s="308"/>
      <c r="S56" s="326"/>
      <c r="T56" s="323"/>
      <c r="U56" s="323"/>
      <c r="V56" s="323"/>
      <c r="W56" s="320"/>
      <c r="X56" s="320"/>
      <c r="Y56" s="320"/>
      <c r="Z56" s="320"/>
      <c r="AA56" s="308"/>
      <c r="AB56" s="323"/>
      <c r="AC56" s="308"/>
      <c r="AD56" s="308"/>
      <c r="AE56" s="308"/>
      <c r="AF56" s="323"/>
      <c r="AG56" s="308"/>
      <c r="AH56" s="314"/>
      <c r="AI56" s="314"/>
      <c r="AJ56" s="357"/>
      <c r="AK56" s="271"/>
      <c r="AL56" s="271"/>
    </row>
    <row r="57" spans="1:38" ht="63.75" x14ac:dyDescent="0.25">
      <c r="A57" s="1"/>
      <c r="B57" s="303" t="s">
        <v>380</v>
      </c>
      <c r="C57" s="303" t="s">
        <v>381</v>
      </c>
      <c r="D57" s="284" t="s">
        <v>382</v>
      </c>
      <c r="E57" s="284" t="s">
        <v>383</v>
      </c>
      <c r="F57" s="287" t="s">
        <v>381</v>
      </c>
      <c r="G57" s="284" t="s">
        <v>384</v>
      </c>
      <c r="H57" s="284" t="s">
        <v>83</v>
      </c>
      <c r="I57" s="284" t="s">
        <v>83</v>
      </c>
      <c r="J57" s="148" t="s">
        <v>385</v>
      </c>
      <c r="K57" s="148" t="s">
        <v>386</v>
      </c>
      <c r="L57" s="148" t="s">
        <v>387</v>
      </c>
      <c r="M57" s="149">
        <v>787154</v>
      </c>
      <c r="N57" s="284" t="s">
        <v>86</v>
      </c>
      <c r="O57" s="284" t="s">
        <v>105</v>
      </c>
      <c r="P57" s="272" t="s">
        <v>172</v>
      </c>
      <c r="Q57" s="272" t="s">
        <v>89</v>
      </c>
      <c r="R57" s="272" t="s">
        <v>90</v>
      </c>
      <c r="S57" s="294" t="s">
        <v>173</v>
      </c>
      <c r="T57" s="275">
        <v>759577</v>
      </c>
      <c r="U57" s="275">
        <v>759577</v>
      </c>
      <c r="V57" s="275">
        <v>759577</v>
      </c>
      <c r="W57" s="284" t="s">
        <v>174</v>
      </c>
      <c r="X57" s="284" t="s">
        <v>174</v>
      </c>
      <c r="Y57" s="284" t="s">
        <v>174</v>
      </c>
      <c r="Z57" s="284" t="s">
        <v>174</v>
      </c>
      <c r="AA57" s="287" t="s">
        <v>174</v>
      </c>
      <c r="AB57" s="275">
        <v>134043</v>
      </c>
      <c r="AC57" s="272" t="s">
        <v>175</v>
      </c>
      <c r="AD57" s="272" t="s">
        <v>174</v>
      </c>
      <c r="AE57" s="272" t="s">
        <v>174</v>
      </c>
      <c r="AF57" s="275">
        <v>759577</v>
      </c>
      <c r="AG57" s="272" t="s">
        <v>174</v>
      </c>
      <c r="AH57" s="278" t="s">
        <v>167</v>
      </c>
      <c r="AI57" s="278" t="s">
        <v>282</v>
      </c>
      <c r="AJ57" s="281">
        <v>45532</v>
      </c>
      <c r="AK57" s="271" t="s">
        <v>751</v>
      </c>
      <c r="AL57" s="271" t="s">
        <v>174</v>
      </c>
    </row>
    <row r="58" spans="1:38" ht="51" x14ac:dyDescent="0.25">
      <c r="A58" s="1"/>
      <c r="B58" s="304"/>
      <c r="C58" s="304"/>
      <c r="D58" s="285"/>
      <c r="E58" s="285"/>
      <c r="F58" s="288"/>
      <c r="G58" s="285"/>
      <c r="H58" s="285"/>
      <c r="I58" s="285"/>
      <c r="J58" s="148" t="s">
        <v>388</v>
      </c>
      <c r="K58" s="148" t="s">
        <v>389</v>
      </c>
      <c r="L58" s="148" t="s">
        <v>390</v>
      </c>
      <c r="M58" s="148">
        <v>871</v>
      </c>
      <c r="N58" s="285"/>
      <c r="O58" s="285"/>
      <c r="P58" s="273"/>
      <c r="Q58" s="273"/>
      <c r="R58" s="273"/>
      <c r="S58" s="295"/>
      <c r="T58" s="276"/>
      <c r="U58" s="276"/>
      <c r="V58" s="276"/>
      <c r="W58" s="285"/>
      <c r="X58" s="285"/>
      <c r="Y58" s="285"/>
      <c r="Z58" s="285"/>
      <c r="AA58" s="288"/>
      <c r="AB58" s="276"/>
      <c r="AC58" s="273"/>
      <c r="AD58" s="273"/>
      <c r="AE58" s="273"/>
      <c r="AF58" s="276"/>
      <c r="AG58" s="273"/>
      <c r="AH58" s="279"/>
      <c r="AI58" s="279"/>
      <c r="AJ58" s="282"/>
      <c r="AK58" s="271"/>
      <c r="AL58" s="271"/>
    </row>
    <row r="59" spans="1:38" ht="89.25" x14ac:dyDescent="0.25">
      <c r="A59" s="1"/>
      <c r="B59" s="305"/>
      <c r="C59" s="305"/>
      <c r="D59" s="286"/>
      <c r="E59" s="286"/>
      <c r="F59" s="289"/>
      <c r="G59" s="286"/>
      <c r="H59" s="286"/>
      <c r="I59" s="286"/>
      <c r="J59" s="148" t="s">
        <v>391</v>
      </c>
      <c r="K59" s="148" t="s">
        <v>392</v>
      </c>
      <c r="L59" s="148" t="s">
        <v>97</v>
      </c>
      <c r="M59" s="148">
        <v>1</v>
      </c>
      <c r="N59" s="286"/>
      <c r="O59" s="286"/>
      <c r="P59" s="274"/>
      <c r="Q59" s="274"/>
      <c r="R59" s="274"/>
      <c r="S59" s="296"/>
      <c r="T59" s="277"/>
      <c r="U59" s="277"/>
      <c r="V59" s="277"/>
      <c r="W59" s="286"/>
      <c r="X59" s="286"/>
      <c r="Y59" s="286"/>
      <c r="Z59" s="286"/>
      <c r="AA59" s="289"/>
      <c r="AB59" s="277"/>
      <c r="AC59" s="274"/>
      <c r="AD59" s="274"/>
      <c r="AE59" s="274"/>
      <c r="AF59" s="277"/>
      <c r="AG59" s="274"/>
      <c r="AH59" s="280"/>
      <c r="AI59" s="280"/>
      <c r="AJ59" s="282"/>
      <c r="AK59" s="271"/>
      <c r="AL59" s="271"/>
    </row>
    <row r="60" spans="1:38" ht="63.75" x14ac:dyDescent="0.25">
      <c r="A60" s="1"/>
      <c r="B60" s="287" t="s">
        <v>393</v>
      </c>
      <c r="C60" s="284" t="s">
        <v>394</v>
      </c>
      <c r="D60" s="284" t="s">
        <v>382</v>
      </c>
      <c r="E60" s="284" t="s">
        <v>383</v>
      </c>
      <c r="F60" s="284" t="s">
        <v>394</v>
      </c>
      <c r="G60" s="284" t="s">
        <v>384</v>
      </c>
      <c r="H60" s="284" t="s">
        <v>83</v>
      </c>
      <c r="I60" s="284" t="s">
        <v>83</v>
      </c>
      <c r="J60" s="148" t="s">
        <v>385</v>
      </c>
      <c r="K60" s="148" t="s">
        <v>386</v>
      </c>
      <c r="L60" s="148" t="s">
        <v>387</v>
      </c>
      <c r="M60" s="149">
        <v>80000</v>
      </c>
      <c r="N60" s="284" t="s">
        <v>86</v>
      </c>
      <c r="O60" s="284" t="s">
        <v>102</v>
      </c>
      <c r="P60" s="272" t="s">
        <v>172</v>
      </c>
      <c r="Q60" s="272" t="s">
        <v>89</v>
      </c>
      <c r="R60" s="272" t="s">
        <v>90</v>
      </c>
      <c r="S60" s="294" t="s">
        <v>173</v>
      </c>
      <c r="T60" s="275">
        <v>81855</v>
      </c>
      <c r="U60" s="275">
        <v>81855</v>
      </c>
      <c r="V60" s="275">
        <v>81855</v>
      </c>
      <c r="W60" s="284" t="s">
        <v>174</v>
      </c>
      <c r="X60" s="284" t="s">
        <v>174</v>
      </c>
      <c r="Y60" s="284" t="s">
        <v>174</v>
      </c>
      <c r="Z60" s="284" t="s">
        <v>174</v>
      </c>
      <c r="AA60" s="287" t="s">
        <v>174</v>
      </c>
      <c r="AB60" s="275">
        <v>14445</v>
      </c>
      <c r="AC60" s="272" t="s">
        <v>175</v>
      </c>
      <c r="AD60" s="272" t="s">
        <v>174</v>
      </c>
      <c r="AE60" s="272" t="s">
        <v>174</v>
      </c>
      <c r="AF60" s="275">
        <v>81855</v>
      </c>
      <c r="AG60" s="272" t="s">
        <v>174</v>
      </c>
      <c r="AH60" s="278" t="s">
        <v>395</v>
      </c>
      <c r="AI60" s="278" t="s">
        <v>306</v>
      </c>
      <c r="AJ60" s="346"/>
      <c r="AK60" s="271" t="s">
        <v>751</v>
      </c>
      <c r="AL60" s="290">
        <v>45555</v>
      </c>
    </row>
    <row r="61" spans="1:38" ht="51" x14ac:dyDescent="0.25">
      <c r="A61" s="1"/>
      <c r="B61" s="288"/>
      <c r="C61" s="285"/>
      <c r="D61" s="285"/>
      <c r="E61" s="285"/>
      <c r="F61" s="285"/>
      <c r="G61" s="285"/>
      <c r="H61" s="285"/>
      <c r="I61" s="285"/>
      <c r="J61" s="148" t="s">
        <v>388</v>
      </c>
      <c r="K61" s="148" t="s">
        <v>389</v>
      </c>
      <c r="L61" s="148" t="s">
        <v>390</v>
      </c>
      <c r="M61" s="150">
        <v>60</v>
      </c>
      <c r="N61" s="285"/>
      <c r="O61" s="285"/>
      <c r="P61" s="273"/>
      <c r="Q61" s="273"/>
      <c r="R61" s="273"/>
      <c r="S61" s="295"/>
      <c r="T61" s="276"/>
      <c r="U61" s="276"/>
      <c r="V61" s="276"/>
      <c r="W61" s="285"/>
      <c r="X61" s="285"/>
      <c r="Y61" s="285"/>
      <c r="Z61" s="285"/>
      <c r="AA61" s="288"/>
      <c r="AB61" s="276"/>
      <c r="AC61" s="273"/>
      <c r="AD61" s="273"/>
      <c r="AE61" s="273"/>
      <c r="AF61" s="276"/>
      <c r="AG61" s="273"/>
      <c r="AH61" s="279"/>
      <c r="AI61" s="279"/>
      <c r="AJ61" s="347"/>
      <c r="AK61" s="271"/>
      <c r="AL61" s="271"/>
    </row>
    <row r="62" spans="1:38" ht="89.25" x14ac:dyDescent="0.25">
      <c r="A62" s="1"/>
      <c r="B62" s="289"/>
      <c r="C62" s="286"/>
      <c r="D62" s="286"/>
      <c r="E62" s="286"/>
      <c r="F62" s="286"/>
      <c r="G62" s="286"/>
      <c r="H62" s="286"/>
      <c r="I62" s="286"/>
      <c r="J62" s="148" t="s">
        <v>391</v>
      </c>
      <c r="K62" s="148" t="s">
        <v>392</v>
      </c>
      <c r="L62" s="148" t="s">
        <v>97</v>
      </c>
      <c r="M62" s="148">
        <v>1</v>
      </c>
      <c r="N62" s="286"/>
      <c r="O62" s="286"/>
      <c r="P62" s="274"/>
      <c r="Q62" s="274"/>
      <c r="R62" s="274"/>
      <c r="S62" s="296"/>
      <c r="T62" s="277"/>
      <c r="U62" s="277"/>
      <c r="V62" s="277"/>
      <c r="W62" s="286"/>
      <c r="X62" s="286"/>
      <c r="Y62" s="286"/>
      <c r="Z62" s="286"/>
      <c r="AA62" s="289"/>
      <c r="AB62" s="277"/>
      <c r="AC62" s="274"/>
      <c r="AD62" s="274"/>
      <c r="AE62" s="274"/>
      <c r="AF62" s="277"/>
      <c r="AG62" s="274"/>
      <c r="AH62" s="280"/>
      <c r="AI62" s="280"/>
      <c r="AJ62" s="348"/>
      <c r="AK62" s="271"/>
      <c r="AL62" s="271"/>
    </row>
    <row r="63" spans="1:38" ht="63.75" x14ac:dyDescent="0.25">
      <c r="A63" s="1"/>
      <c r="B63" s="272" t="s">
        <v>396</v>
      </c>
      <c r="C63" s="284" t="s">
        <v>397</v>
      </c>
      <c r="D63" s="284" t="s">
        <v>382</v>
      </c>
      <c r="E63" s="284" t="s">
        <v>383</v>
      </c>
      <c r="F63" s="284" t="s">
        <v>397</v>
      </c>
      <c r="G63" s="284" t="s">
        <v>384</v>
      </c>
      <c r="H63" s="284" t="s">
        <v>83</v>
      </c>
      <c r="I63" s="284" t="s">
        <v>83</v>
      </c>
      <c r="J63" s="148" t="s">
        <v>385</v>
      </c>
      <c r="K63" s="148" t="s">
        <v>386</v>
      </c>
      <c r="L63" s="148" t="s">
        <v>387</v>
      </c>
      <c r="M63" s="149">
        <v>860000</v>
      </c>
      <c r="N63" s="284" t="s">
        <v>268</v>
      </c>
      <c r="O63" s="284" t="s">
        <v>398</v>
      </c>
      <c r="P63" s="272" t="s">
        <v>172</v>
      </c>
      <c r="Q63" s="272" t="s">
        <v>89</v>
      </c>
      <c r="R63" s="272" t="s">
        <v>90</v>
      </c>
      <c r="S63" s="294" t="s">
        <v>173</v>
      </c>
      <c r="T63" s="275">
        <v>765000</v>
      </c>
      <c r="U63" s="275">
        <v>765000</v>
      </c>
      <c r="V63" s="275">
        <v>765000</v>
      </c>
      <c r="W63" s="284" t="s">
        <v>174</v>
      </c>
      <c r="X63" s="284" t="s">
        <v>174</v>
      </c>
      <c r="Y63" s="284" t="s">
        <v>174</v>
      </c>
      <c r="Z63" s="284" t="s">
        <v>174</v>
      </c>
      <c r="AA63" s="287" t="s">
        <v>174</v>
      </c>
      <c r="AB63" s="275">
        <v>135000</v>
      </c>
      <c r="AC63" s="272" t="s">
        <v>175</v>
      </c>
      <c r="AD63" s="272" t="s">
        <v>174</v>
      </c>
      <c r="AE63" s="272" t="s">
        <v>174</v>
      </c>
      <c r="AF63" s="275">
        <v>765000</v>
      </c>
      <c r="AG63" s="272" t="s">
        <v>174</v>
      </c>
      <c r="AH63" s="349" t="s">
        <v>312</v>
      </c>
      <c r="AI63" s="349" t="s">
        <v>430</v>
      </c>
      <c r="AJ63" s="281">
        <v>45427</v>
      </c>
      <c r="AK63" s="271" t="s">
        <v>751</v>
      </c>
      <c r="AL63" s="271" t="s">
        <v>174</v>
      </c>
    </row>
    <row r="64" spans="1:38" ht="51" x14ac:dyDescent="0.25">
      <c r="A64" s="1"/>
      <c r="B64" s="273"/>
      <c r="C64" s="285"/>
      <c r="D64" s="285"/>
      <c r="E64" s="285"/>
      <c r="F64" s="285"/>
      <c r="G64" s="285"/>
      <c r="H64" s="285"/>
      <c r="I64" s="285"/>
      <c r="J64" s="148" t="s">
        <v>388</v>
      </c>
      <c r="K64" s="148" t="s">
        <v>389</v>
      </c>
      <c r="L64" s="148" t="s">
        <v>390</v>
      </c>
      <c r="M64" s="150">
        <v>200</v>
      </c>
      <c r="N64" s="285"/>
      <c r="O64" s="285"/>
      <c r="P64" s="273"/>
      <c r="Q64" s="273"/>
      <c r="R64" s="273"/>
      <c r="S64" s="295"/>
      <c r="T64" s="276"/>
      <c r="U64" s="276"/>
      <c r="V64" s="276"/>
      <c r="W64" s="285"/>
      <c r="X64" s="285"/>
      <c r="Y64" s="285"/>
      <c r="Z64" s="285"/>
      <c r="AA64" s="288"/>
      <c r="AB64" s="276"/>
      <c r="AC64" s="273"/>
      <c r="AD64" s="273"/>
      <c r="AE64" s="273"/>
      <c r="AF64" s="276"/>
      <c r="AG64" s="273"/>
      <c r="AH64" s="350"/>
      <c r="AI64" s="350"/>
      <c r="AJ64" s="282"/>
      <c r="AK64" s="271"/>
      <c r="AL64" s="271"/>
    </row>
    <row r="65" spans="1:38" ht="89.25" x14ac:dyDescent="0.25">
      <c r="A65" s="1"/>
      <c r="B65" s="274"/>
      <c r="C65" s="286"/>
      <c r="D65" s="286"/>
      <c r="E65" s="286"/>
      <c r="F65" s="286"/>
      <c r="G65" s="286"/>
      <c r="H65" s="286"/>
      <c r="I65" s="286"/>
      <c r="J65" s="148" t="s">
        <v>391</v>
      </c>
      <c r="K65" s="148" t="s">
        <v>392</v>
      </c>
      <c r="L65" s="148" t="s">
        <v>97</v>
      </c>
      <c r="M65" s="148">
        <v>1</v>
      </c>
      <c r="N65" s="286"/>
      <c r="O65" s="286"/>
      <c r="P65" s="274"/>
      <c r="Q65" s="274"/>
      <c r="R65" s="274"/>
      <c r="S65" s="296"/>
      <c r="T65" s="277"/>
      <c r="U65" s="277"/>
      <c r="V65" s="277"/>
      <c r="W65" s="286"/>
      <c r="X65" s="286"/>
      <c r="Y65" s="286"/>
      <c r="Z65" s="286"/>
      <c r="AA65" s="289"/>
      <c r="AB65" s="277"/>
      <c r="AC65" s="274"/>
      <c r="AD65" s="274"/>
      <c r="AE65" s="274"/>
      <c r="AF65" s="277"/>
      <c r="AG65" s="274"/>
      <c r="AH65" s="351"/>
      <c r="AI65" s="351"/>
      <c r="AJ65" s="283"/>
      <c r="AK65" s="271"/>
      <c r="AL65" s="271"/>
    </row>
    <row r="66" spans="1:38" ht="63.75" x14ac:dyDescent="0.25">
      <c r="A66" s="1"/>
      <c r="B66" s="287" t="s">
        <v>399</v>
      </c>
      <c r="C66" s="284" t="s">
        <v>400</v>
      </c>
      <c r="D66" s="284" t="s">
        <v>382</v>
      </c>
      <c r="E66" s="284" t="s">
        <v>383</v>
      </c>
      <c r="F66" s="284" t="s">
        <v>400</v>
      </c>
      <c r="G66" s="284" t="s">
        <v>384</v>
      </c>
      <c r="H66" s="284" t="s">
        <v>83</v>
      </c>
      <c r="I66" s="284" t="s">
        <v>83</v>
      </c>
      <c r="J66" s="148" t="s">
        <v>385</v>
      </c>
      <c r="K66" s="148" t="s">
        <v>386</v>
      </c>
      <c r="L66" s="148" t="s">
        <v>387</v>
      </c>
      <c r="M66" s="149">
        <v>928300</v>
      </c>
      <c r="N66" s="284" t="s">
        <v>86</v>
      </c>
      <c r="O66" s="284" t="s">
        <v>111</v>
      </c>
      <c r="P66" s="272" t="s">
        <v>172</v>
      </c>
      <c r="Q66" s="272" t="s">
        <v>89</v>
      </c>
      <c r="R66" s="272" t="s">
        <v>90</v>
      </c>
      <c r="S66" s="294" t="s">
        <v>173</v>
      </c>
      <c r="T66" s="275">
        <v>833000</v>
      </c>
      <c r="U66" s="275">
        <v>833000</v>
      </c>
      <c r="V66" s="275">
        <v>833000</v>
      </c>
      <c r="W66" s="284" t="s">
        <v>174</v>
      </c>
      <c r="X66" s="284" t="s">
        <v>174</v>
      </c>
      <c r="Y66" s="284" t="s">
        <v>174</v>
      </c>
      <c r="Z66" s="284" t="s">
        <v>174</v>
      </c>
      <c r="AA66" s="287" t="s">
        <v>174</v>
      </c>
      <c r="AB66" s="275">
        <v>147000</v>
      </c>
      <c r="AC66" s="272" t="s">
        <v>175</v>
      </c>
      <c r="AD66" s="272" t="s">
        <v>174</v>
      </c>
      <c r="AE66" s="272" t="s">
        <v>174</v>
      </c>
      <c r="AF66" s="275">
        <v>833000</v>
      </c>
      <c r="AG66" s="272" t="s">
        <v>174</v>
      </c>
      <c r="AH66" s="278" t="s">
        <v>294</v>
      </c>
      <c r="AI66" s="278" t="s">
        <v>295</v>
      </c>
      <c r="AJ66" s="346"/>
      <c r="AK66" s="271" t="s">
        <v>751</v>
      </c>
      <c r="AL66" s="290">
        <v>45555</v>
      </c>
    </row>
    <row r="67" spans="1:38" ht="51" x14ac:dyDescent="0.25">
      <c r="A67" s="1"/>
      <c r="B67" s="288"/>
      <c r="C67" s="285"/>
      <c r="D67" s="285"/>
      <c r="E67" s="285"/>
      <c r="F67" s="285"/>
      <c r="G67" s="285"/>
      <c r="H67" s="285"/>
      <c r="I67" s="285"/>
      <c r="J67" s="148" t="s">
        <v>388</v>
      </c>
      <c r="K67" s="148" t="s">
        <v>389</v>
      </c>
      <c r="L67" s="148" t="s">
        <v>390</v>
      </c>
      <c r="M67" s="150">
        <v>450</v>
      </c>
      <c r="N67" s="285"/>
      <c r="O67" s="285"/>
      <c r="P67" s="273"/>
      <c r="Q67" s="273"/>
      <c r="R67" s="273"/>
      <c r="S67" s="295"/>
      <c r="T67" s="276"/>
      <c r="U67" s="276"/>
      <c r="V67" s="276"/>
      <c r="W67" s="285"/>
      <c r="X67" s="285"/>
      <c r="Y67" s="285"/>
      <c r="Z67" s="285"/>
      <c r="AA67" s="288"/>
      <c r="AB67" s="276"/>
      <c r="AC67" s="273"/>
      <c r="AD67" s="273"/>
      <c r="AE67" s="273"/>
      <c r="AF67" s="276"/>
      <c r="AG67" s="273"/>
      <c r="AH67" s="279"/>
      <c r="AI67" s="279"/>
      <c r="AJ67" s="347"/>
      <c r="AK67" s="271"/>
      <c r="AL67" s="271"/>
    </row>
    <row r="68" spans="1:38" ht="89.25" x14ac:dyDescent="0.25">
      <c r="A68" s="1"/>
      <c r="B68" s="289"/>
      <c r="C68" s="286"/>
      <c r="D68" s="286"/>
      <c r="E68" s="286"/>
      <c r="F68" s="286"/>
      <c r="G68" s="286"/>
      <c r="H68" s="286"/>
      <c r="I68" s="286"/>
      <c r="J68" s="148" t="s">
        <v>391</v>
      </c>
      <c r="K68" s="148" t="s">
        <v>392</v>
      </c>
      <c r="L68" s="148" t="s">
        <v>97</v>
      </c>
      <c r="M68" s="148">
        <v>1</v>
      </c>
      <c r="N68" s="286"/>
      <c r="O68" s="286"/>
      <c r="P68" s="274"/>
      <c r="Q68" s="274"/>
      <c r="R68" s="274"/>
      <c r="S68" s="296"/>
      <c r="T68" s="277"/>
      <c r="U68" s="277"/>
      <c r="V68" s="277"/>
      <c r="W68" s="286"/>
      <c r="X68" s="286"/>
      <c r="Y68" s="286"/>
      <c r="Z68" s="286"/>
      <c r="AA68" s="289"/>
      <c r="AB68" s="277"/>
      <c r="AC68" s="274"/>
      <c r="AD68" s="274"/>
      <c r="AE68" s="274"/>
      <c r="AF68" s="277"/>
      <c r="AG68" s="274"/>
      <c r="AH68" s="280"/>
      <c r="AI68" s="280"/>
      <c r="AJ68" s="348"/>
      <c r="AK68" s="271"/>
      <c r="AL68" s="271"/>
    </row>
    <row r="69" spans="1:38" ht="63.75" x14ac:dyDescent="0.25">
      <c r="A69" s="1"/>
      <c r="B69" s="287" t="s">
        <v>401</v>
      </c>
      <c r="C69" s="284" t="s">
        <v>402</v>
      </c>
      <c r="D69" s="284" t="s">
        <v>382</v>
      </c>
      <c r="E69" s="284" t="s">
        <v>383</v>
      </c>
      <c r="F69" s="284" t="s">
        <v>402</v>
      </c>
      <c r="G69" s="284" t="s">
        <v>384</v>
      </c>
      <c r="H69" s="284" t="s">
        <v>83</v>
      </c>
      <c r="I69" s="284" t="s">
        <v>83</v>
      </c>
      <c r="J69" s="148" t="s">
        <v>385</v>
      </c>
      <c r="K69" s="148" t="s">
        <v>386</v>
      </c>
      <c r="L69" s="148" t="s">
        <v>387</v>
      </c>
      <c r="M69" s="149">
        <v>92517</v>
      </c>
      <c r="N69" s="284" t="s">
        <v>86</v>
      </c>
      <c r="O69" s="284" t="s">
        <v>123</v>
      </c>
      <c r="P69" s="272" t="s">
        <v>172</v>
      </c>
      <c r="Q69" s="272" t="s">
        <v>89</v>
      </c>
      <c r="R69" s="272" t="s">
        <v>90</v>
      </c>
      <c r="S69" s="294" t="s">
        <v>173</v>
      </c>
      <c r="T69" s="275">
        <v>80000</v>
      </c>
      <c r="U69" s="275">
        <v>80000</v>
      </c>
      <c r="V69" s="275">
        <v>80000</v>
      </c>
      <c r="W69" s="284" t="s">
        <v>174</v>
      </c>
      <c r="X69" s="284" t="s">
        <v>174</v>
      </c>
      <c r="Y69" s="284" t="s">
        <v>174</v>
      </c>
      <c r="Z69" s="284" t="s">
        <v>174</v>
      </c>
      <c r="AA69" s="287" t="s">
        <v>174</v>
      </c>
      <c r="AB69" s="275">
        <v>14117.65</v>
      </c>
      <c r="AC69" s="272" t="s">
        <v>175</v>
      </c>
      <c r="AD69" s="272" t="s">
        <v>174</v>
      </c>
      <c r="AE69" s="272" t="s">
        <v>174</v>
      </c>
      <c r="AF69" s="275">
        <v>80000</v>
      </c>
      <c r="AG69" s="272" t="s">
        <v>174</v>
      </c>
      <c r="AH69" s="278" t="s">
        <v>403</v>
      </c>
      <c r="AI69" s="278" t="s">
        <v>404</v>
      </c>
      <c r="AJ69" s="346"/>
      <c r="AK69" s="271" t="s">
        <v>751</v>
      </c>
      <c r="AL69" s="290">
        <v>45555</v>
      </c>
    </row>
    <row r="70" spans="1:38" ht="51" x14ac:dyDescent="0.25">
      <c r="A70" s="1"/>
      <c r="B70" s="288"/>
      <c r="C70" s="285"/>
      <c r="D70" s="285"/>
      <c r="E70" s="285"/>
      <c r="F70" s="285"/>
      <c r="G70" s="285"/>
      <c r="H70" s="285"/>
      <c r="I70" s="285"/>
      <c r="J70" s="148" t="s">
        <v>388</v>
      </c>
      <c r="K70" s="148" t="s">
        <v>389</v>
      </c>
      <c r="L70" s="148" t="s">
        <v>390</v>
      </c>
      <c r="M70" s="150">
        <v>250</v>
      </c>
      <c r="N70" s="285"/>
      <c r="O70" s="285"/>
      <c r="P70" s="273"/>
      <c r="Q70" s="273"/>
      <c r="R70" s="273"/>
      <c r="S70" s="295"/>
      <c r="T70" s="276"/>
      <c r="U70" s="276"/>
      <c r="V70" s="276"/>
      <c r="W70" s="285"/>
      <c r="X70" s="285"/>
      <c r="Y70" s="285"/>
      <c r="Z70" s="285"/>
      <c r="AA70" s="288"/>
      <c r="AB70" s="276"/>
      <c r="AC70" s="273"/>
      <c r="AD70" s="273"/>
      <c r="AE70" s="273"/>
      <c r="AF70" s="276"/>
      <c r="AG70" s="273"/>
      <c r="AH70" s="279"/>
      <c r="AI70" s="279"/>
      <c r="AJ70" s="347"/>
      <c r="AK70" s="271"/>
      <c r="AL70" s="271"/>
    </row>
    <row r="71" spans="1:38" ht="89.25" x14ac:dyDescent="0.25">
      <c r="A71" s="1"/>
      <c r="B71" s="289"/>
      <c r="C71" s="286"/>
      <c r="D71" s="286"/>
      <c r="E71" s="286"/>
      <c r="F71" s="286"/>
      <c r="G71" s="286"/>
      <c r="H71" s="286"/>
      <c r="I71" s="286"/>
      <c r="J71" s="148" t="s">
        <v>391</v>
      </c>
      <c r="K71" s="148" t="s">
        <v>392</v>
      </c>
      <c r="L71" s="148" t="s">
        <v>97</v>
      </c>
      <c r="M71" s="148">
        <v>1</v>
      </c>
      <c r="N71" s="286"/>
      <c r="O71" s="286"/>
      <c r="P71" s="274"/>
      <c r="Q71" s="274"/>
      <c r="R71" s="274"/>
      <c r="S71" s="296"/>
      <c r="T71" s="277"/>
      <c r="U71" s="277"/>
      <c r="V71" s="277"/>
      <c r="W71" s="286"/>
      <c r="X71" s="286"/>
      <c r="Y71" s="286"/>
      <c r="Z71" s="286"/>
      <c r="AA71" s="289"/>
      <c r="AB71" s="277"/>
      <c r="AC71" s="274"/>
      <c r="AD71" s="274"/>
      <c r="AE71" s="274"/>
      <c r="AF71" s="277"/>
      <c r="AG71" s="274"/>
      <c r="AH71" s="280"/>
      <c r="AI71" s="280"/>
      <c r="AJ71" s="348"/>
      <c r="AK71" s="271"/>
      <c r="AL71" s="271"/>
    </row>
    <row r="72" spans="1:38" ht="76.5" x14ac:dyDescent="0.25">
      <c r="B72" s="345" t="s">
        <v>405</v>
      </c>
      <c r="C72" s="332" t="s">
        <v>406</v>
      </c>
      <c r="D72" s="332" t="s">
        <v>407</v>
      </c>
      <c r="E72" s="332" t="s">
        <v>408</v>
      </c>
      <c r="F72" s="332" t="s">
        <v>406</v>
      </c>
      <c r="G72" s="332" t="s">
        <v>377</v>
      </c>
      <c r="H72" s="332" t="s">
        <v>83</v>
      </c>
      <c r="I72" s="332" t="s">
        <v>83</v>
      </c>
      <c r="J72" s="151" t="s">
        <v>409</v>
      </c>
      <c r="K72" s="151" t="s">
        <v>410</v>
      </c>
      <c r="L72" s="151" t="s">
        <v>411</v>
      </c>
      <c r="M72" s="151">
        <v>1</v>
      </c>
      <c r="N72" s="332" t="s">
        <v>86</v>
      </c>
      <c r="O72" s="332" t="s">
        <v>412</v>
      </c>
      <c r="P72" s="332" t="s">
        <v>172</v>
      </c>
      <c r="Q72" s="332" t="s">
        <v>89</v>
      </c>
      <c r="R72" s="332" t="s">
        <v>90</v>
      </c>
      <c r="S72" s="332" t="s">
        <v>173</v>
      </c>
      <c r="T72" s="337">
        <v>155750</v>
      </c>
      <c r="U72" s="336">
        <v>155750</v>
      </c>
      <c r="V72" s="336">
        <v>155750</v>
      </c>
      <c r="W72" s="332" t="s">
        <v>174</v>
      </c>
      <c r="X72" s="332" t="s">
        <v>174</v>
      </c>
      <c r="Y72" s="332" t="s">
        <v>174</v>
      </c>
      <c r="Z72" s="332" t="s">
        <v>174</v>
      </c>
      <c r="AA72" s="332" t="s">
        <v>174</v>
      </c>
      <c r="AB72" s="341">
        <v>27485.3</v>
      </c>
      <c r="AC72" s="332" t="s">
        <v>175</v>
      </c>
      <c r="AD72" s="332" t="s">
        <v>174</v>
      </c>
      <c r="AE72" s="336" t="s">
        <v>174</v>
      </c>
      <c r="AF72" s="343">
        <v>155750</v>
      </c>
      <c r="AG72" s="332" t="s">
        <v>174</v>
      </c>
      <c r="AH72" s="339" t="s">
        <v>167</v>
      </c>
      <c r="AI72" s="339" t="s">
        <v>282</v>
      </c>
      <c r="AJ72" s="339" t="s">
        <v>752</v>
      </c>
      <c r="AK72" s="271" t="s">
        <v>751</v>
      </c>
      <c r="AL72" s="271" t="s">
        <v>174</v>
      </c>
    </row>
    <row r="73" spans="1:38" ht="89.25" x14ac:dyDescent="0.25">
      <c r="B73" s="338"/>
      <c r="C73" s="333"/>
      <c r="D73" s="333"/>
      <c r="E73" s="333"/>
      <c r="F73" s="333"/>
      <c r="G73" s="333"/>
      <c r="H73" s="333"/>
      <c r="I73" s="333"/>
      <c r="J73" s="152" t="s">
        <v>413</v>
      </c>
      <c r="K73" s="152" t="s">
        <v>414</v>
      </c>
      <c r="L73" s="152" t="s">
        <v>415</v>
      </c>
      <c r="M73" s="153">
        <v>1</v>
      </c>
      <c r="N73" s="333"/>
      <c r="O73" s="333"/>
      <c r="P73" s="333"/>
      <c r="Q73" s="333"/>
      <c r="R73" s="333"/>
      <c r="S73" s="333"/>
      <c r="T73" s="338"/>
      <c r="U73" s="333"/>
      <c r="V73" s="333"/>
      <c r="W73" s="333"/>
      <c r="X73" s="333"/>
      <c r="Y73" s="333"/>
      <c r="Z73" s="333"/>
      <c r="AA73" s="333"/>
      <c r="AB73" s="342"/>
      <c r="AC73" s="333"/>
      <c r="AD73" s="333"/>
      <c r="AE73" s="333"/>
      <c r="AF73" s="344"/>
      <c r="AG73" s="333"/>
      <c r="AH73" s="340"/>
      <c r="AI73" s="340"/>
      <c r="AJ73" s="340"/>
      <c r="AK73" s="271"/>
      <c r="AL73" s="271"/>
    </row>
    <row r="74" spans="1:38" ht="76.5" x14ac:dyDescent="0.25">
      <c r="B74" s="345" t="s">
        <v>416</v>
      </c>
      <c r="C74" s="332" t="s">
        <v>417</v>
      </c>
      <c r="D74" s="332" t="s">
        <v>418</v>
      </c>
      <c r="E74" s="332" t="s">
        <v>419</v>
      </c>
      <c r="F74" s="332" t="s">
        <v>417</v>
      </c>
      <c r="G74" s="332" t="s">
        <v>420</v>
      </c>
      <c r="H74" s="332" t="s">
        <v>83</v>
      </c>
      <c r="I74" s="332" t="s">
        <v>83</v>
      </c>
      <c r="J74" s="152" t="s">
        <v>421</v>
      </c>
      <c r="K74" s="152" t="s">
        <v>422</v>
      </c>
      <c r="L74" s="152" t="s">
        <v>242</v>
      </c>
      <c r="M74" s="153">
        <v>6800</v>
      </c>
      <c r="N74" s="332" t="s">
        <v>86</v>
      </c>
      <c r="O74" s="332" t="s">
        <v>423</v>
      </c>
      <c r="P74" s="332" t="s">
        <v>172</v>
      </c>
      <c r="Q74" s="332" t="s">
        <v>89</v>
      </c>
      <c r="R74" s="332" t="s">
        <v>90</v>
      </c>
      <c r="S74" s="332" t="s">
        <v>173</v>
      </c>
      <c r="T74" s="337">
        <v>2805000</v>
      </c>
      <c r="U74" s="336">
        <v>2805000</v>
      </c>
      <c r="V74" s="336">
        <v>2805000</v>
      </c>
      <c r="W74" s="332" t="s">
        <v>174</v>
      </c>
      <c r="X74" s="332" t="s">
        <v>174</v>
      </c>
      <c r="Y74" s="332" t="s">
        <v>174</v>
      </c>
      <c r="Z74" s="332" t="s">
        <v>174</v>
      </c>
      <c r="AA74" s="332" t="s">
        <v>174</v>
      </c>
      <c r="AB74" s="341">
        <v>495000</v>
      </c>
      <c r="AC74" s="332" t="s">
        <v>175</v>
      </c>
      <c r="AD74" s="332" t="s">
        <v>174</v>
      </c>
      <c r="AE74" s="336" t="s">
        <v>174</v>
      </c>
      <c r="AF74" s="343">
        <v>2805000</v>
      </c>
      <c r="AG74" s="332" t="s">
        <v>174</v>
      </c>
      <c r="AH74" s="339" t="s">
        <v>429</v>
      </c>
      <c r="AI74" s="339" t="s">
        <v>430</v>
      </c>
      <c r="AJ74" s="339"/>
      <c r="AK74" s="271" t="s">
        <v>753</v>
      </c>
      <c r="AL74" s="290">
        <v>45561</v>
      </c>
    </row>
    <row r="75" spans="1:38" ht="102" x14ac:dyDescent="0.25">
      <c r="B75" s="338"/>
      <c r="C75" s="333"/>
      <c r="D75" s="333"/>
      <c r="E75" s="333"/>
      <c r="F75" s="333"/>
      <c r="G75" s="333"/>
      <c r="H75" s="333"/>
      <c r="I75" s="333"/>
      <c r="J75" s="152" t="s">
        <v>424</v>
      </c>
      <c r="K75" s="152" t="s">
        <v>425</v>
      </c>
      <c r="L75" s="152" t="s">
        <v>379</v>
      </c>
      <c r="M75" s="153">
        <v>7</v>
      </c>
      <c r="N75" s="333"/>
      <c r="O75" s="333"/>
      <c r="P75" s="333"/>
      <c r="Q75" s="333"/>
      <c r="R75" s="333"/>
      <c r="S75" s="333"/>
      <c r="T75" s="338"/>
      <c r="U75" s="333"/>
      <c r="V75" s="333"/>
      <c r="W75" s="333"/>
      <c r="X75" s="333"/>
      <c r="Y75" s="333"/>
      <c r="Z75" s="333"/>
      <c r="AA75" s="333"/>
      <c r="AB75" s="342"/>
      <c r="AC75" s="333"/>
      <c r="AD75" s="333"/>
      <c r="AE75" s="333"/>
      <c r="AF75" s="344"/>
      <c r="AG75" s="333"/>
      <c r="AH75" s="340"/>
      <c r="AI75" s="340"/>
      <c r="AJ75" s="340"/>
      <c r="AK75" s="271"/>
      <c r="AL75" s="271"/>
    </row>
    <row r="76" spans="1:38" ht="76.5" x14ac:dyDescent="0.25">
      <c r="B76" s="345" t="s">
        <v>426</v>
      </c>
      <c r="C76" s="332" t="s">
        <v>427</v>
      </c>
      <c r="D76" s="332" t="s">
        <v>418</v>
      </c>
      <c r="E76" s="332" t="s">
        <v>419</v>
      </c>
      <c r="F76" s="332" t="s">
        <v>427</v>
      </c>
      <c r="G76" s="332" t="s">
        <v>420</v>
      </c>
      <c r="H76" s="332" t="s">
        <v>83</v>
      </c>
      <c r="I76" s="332" t="s">
        <v>83</v>
      </c>
      <c r="J76" s="152" t="s">
        <v>421</v>
      </c>
      <c r="K76" s="152" t="s">
        <v>422</v>
      </c>
      <c r="L76" s="152" t="s">
        <v>242</v>
      </c>
      <c r="M76" s="153">
        <v>8000</v>
      </c>
      <c r="N76" s="332" t="s">
        <v>86</v>
      </c>
      <c r="O76" s="332" t="s">
        <v>428</v>
      </c>
      <c r="P76" s="332" t="s">
        <v>172</v>
      </c>
      <c r="Q76" s="332" t="s">
        <v>89</v>
      </c>
      <c r="R76" s="332" t="s">
        <v>90</v>
      </c>
      <c r="S76" s="332" t="s">
        <v>173</v>
      </c>
      <c r="T76" s="337">
        <v>3421977</v>
      </c>
      <c r="U76" s="336">
        <v>3421977</v>
      </c>
      <c r="V76" s="336">
        <v>3421977</v>
      </c>
      <c r="W76" s="332" t="s">
        <v>174</v>
      </c>
      <c r="X76" s="332" t="s">
        <v>174</v>
      </c>
      <c r="Y76" s="332" t="s">
        <v>174</v>
      </c>
      <c r="Z76" s="332" t="s">
        <v>174</v>
      </c>
      <c r="AA76" s="332" t="s">
        <v>174</v>
      </c>
      <c r="AB76" s="341">
        <v>603879</v>
      </c>
      <c r="AC76" s="332" t="s">
        <v>175</v>
      </c>
      <c r="AD76" s="332" t="s">
        <v>174</v>
      </c>
      <c r="AE76" s="336" t="s">
        <v>174</v>
      </c>
      <c r="AF76" s="343">
        <v>3421977</v>
      </c>
      <c r="AG76" s="332" t="s">
        <v>174</v>
      </c>
      <c r="AH76" s="334" t="s">
        <v>754</v>
      </c>
      <c r="AI76" s="334" t="s">
        <v>755</v>
      </c>
      <c r="AJ76" s="339"/>
      <c r="AK76" s="271" t="s">
        <v>753</v>
      </c>
      <c r="AL76" s="290">
        <v>45561</v>
      </c>
    </row>
    <row r="77" spans="1:38" ht="107.45" customHeight="1" x14ac:dyDescent="0.25">
      <c r="B77" s="338"/>
      <c r="C77" s="333"/>
      <c r="D77" s="333"/>
      <c r="E77" s="333"/>
      <c r="F77" s="333"/>
      <c r="G77" s="333"/>
      <c r="H77" s="333"/>
      <c r="I77" s="333"/>
      <c r="J77" s="152" t="s">
        <v>424</v>
      </c>
      <c r="K77" s="152" t="s">
        <v>425</v>
      </c>
      <c r="L77" s="152" t="s">
        <v>379</v>
      </c>
      <c r="M77" s="153">
        <v>7</v>
      </c>
      <c r="N77" s="333"/>
      <c r="O77" s="333"/>
      <c r="P77" s="333"/>
      <c r="Q77" s="333"/>
      <c r="R77" s="333"/>
      <c r="S77" s="333"/>
      <c r="T77" s="338"/>
      <c r="U77" s="333"/>
      <c r="V77" s="333"/>
      <c r="W77" s="333"/>
      <c r="X77" s="333"/>
      <c r="Y77" s="333"/>
      <c r="Z77" s="333"/>
      <c r="AA77" s="333"/>
      <c r="AB77" s="342"/>
      <c r="AC77" s="333"/>
      <c r="AD77" s="333"/>
      <c r="AE77" s="333"/>
      <c r="AF77" s="344"/>
      <c r="AG77" s="333"/>
      <c r="AH77" s="335"/>
      <c r="AI77" s="335"/>
      <c r="AJ77" s="340"/>
      <c r="AK77" s="271"/>
      <c r="AL77" s="271"/>
    </row>
    <row r="78" spans="1:38" ht="107.45" customHeight="1" x14ac:dyDescent="0.25">
      <c r="B78" s="327" t="s">
        <v>363</v>
      </c>
      <c r="C78" s="318" t="s">
        <v>364</v>
      </c>
      <c r="D78" s="318" t="s">
        <v>262</v>
      </c>
      <c r="E78" s="318" t="s">
        <v>263</v>
      </c>
      <c r="F78" s="318" t="s">
        <v>364</v>
      </c>
      <c r="G78" s="318" t="s">
        <v>264</v>
      </c>
      <c r="H78" s="318" t="s">
        <v>83</v>
      </c>
      <c r="I78" s="318" t="s">
        <v>83</v>
      </c>
      <c r="J78" s="125" t="s">
        <v>275</v>
      </c>
      <c r="K78" s="125" t="s">
        <v>276</v>
      </c>
      <c r="L78" s="125" t="s">
        <v>242</v>
      </c>
      <c r="M78" s="129">
        <v>5000</v>
      </c>
      <c r="N78" s="318" t="s">
        <v>268</v>
      </c>
      <c r="O78" s="318" t="s">
        <v>365</v>
      </c>
      <c r="P78" s="306" t="s">
        <v>172</v>
      </c>
      <c r="Q78" s="306" t="s">
        <v>89</v>
      </c>
      <c r="R78" s="306" t="s">
        <v>90</v>
      </c>
      <c r="S78" s="324" t="s">
        <v>173</v>
      </c>
      <c r="T78" s="321">
        <v>2019500</v>
      </c>
      <c r="U78" s="321">
        <v>2019500</v>
      </c>
      <c r="V78" s="321">
        <v>2019500</v>
      </c>
      <c r="W78" s="318" t="s">
        <v>174</v>
      </c>
      <c r="X78" s="318" t="s">
        <v>174</v>
      </c>
      <c r="Y78" s="318" t="s">
        <v>174</v>
      </c>
      <c r="Z78" s="318" t="s">
        <v>174</v>
      </c>
      <c r="AA78" s="306" t="s">
        <v>174</v>
      </c>
      <c r="AB78" s="321">
        <v>2019500</v>
      </c>
      <c r="AC78" s="306" t="s">
        <v>175</v>
      </c>
      <c r="AD78" s="306" t="s">
        <v>174</v>
      </c>
      <c r="AE78" s="306" t="s">
        <v>174</v>
      </c>
      <c r="AF78" s="321">
        <v>2019500</v>
      </c>
      <c r="AG78" s="306" t="s">
        <v>174</v>
      </c>
      <c r="AH78" s="312" t="s">
        <v>282</v>
      </c>
      <c r="AI78" s="312" t="s">
        <v>366</v>
      </c>
      <c r="AJ78" s="330"/>
      <c r="AK78" s="271" t="s">
        <v>748</v>
      </c>
      <c r="AL78" s="290">
        <v>45561</v>
      </c>
    </row>
    <row r="79" spans="1:38" ht="107.45" customHeight="1" x14ac:dyDescent="0.25">
      <c r="B79" s="329"/>
      <c r="C79" s="320"/>
      <c r="D79" s="320"/>
      <c r="E79" s="320"/>
      <c r="F79" s="320"/>
      <c r="G79" s="320"/>
      <c r="H79" s="320"/>
      <c r="I79" s="320"/>
      <c r="J79" s="125" t="s">
        <v>283</v>
      </c>
      <c r="K79" s="125" t="s">
        <v>284</v>
      </c>
      <c r="L79" s="125" t="s">
        <v>285</v>
      </c>
      <c r="M79" s="125">
        <v>960</v>
      </c>
      <c r="N79" s="320"/>
      <c r="O79" s="320"/>
      <c r="P79" s="308"/>
      <c r="Q79" s="308"/>
      <c r="R79" s="308"/>
      <c r="S79" s="326"/>
      <c r="T79" s="323"/>
      <c r="U79" s="323"/>
      <c r="V79" s="323"/>
      <c r="W79" s="320"/>
      <c r="X79" s="320"/>
      <c r="Y79" s="320"/>
      <c r="Z79" s="320"/>
      <c r="AA79" s="308"/>
      <c r="AB79" s="323"/>
      <c r="AC79" s="308"/>
      <c r="AD79" s="308"/>
      <c r="AE79" s="308"/>
      <c r="AF79" s="323"/>
      <c r="AG79" s="308"/>
      <c r="AH79" s="314"/>
      <c r="AI79" s="314"/>
      <c r="AJ79" s="331"/>
      <c r="AK79" s="271"/>
      <c r="AL79" s="271"/>
    </row>
    <row r="80" spans="1:38" ht="107.45" customHeight="1" x14ac:dyDescent="0.25">
      <c r="B80" s="327" t="s">
        <v>367</v>
      </c>
      <c r="C80" s="318" t="s">
        <v>368</v>
      </c>
      <c r="D80" s="318" t="s">
        <v>262</v>
      </c>
      <c r="E80" s="318" t="s">
        <v>263</v>
      </c>
      <c r="F80" s="318" t="s">
        <v>368</v>
      </c>
      <c r="G80" s="318" t="s">
        <v>264</v>
      </c>
      <c r="H80" s="318" t="s">
        <v>83</v>
      </c>
      <c r="I80" s="318" t="s">
        <v>83</v>
      </c>
      <c r="J80" s="125" t="s">
        <v>265</v>
      </c>
      <c r="K80" s="125" t="s">
        <v>266</v>
      </c>
      <c r="L80" s="125" t="s">
        <v>267</v>
      </c>
      <c r="M80" s="125">
        <v>2.6</v>
      </c>
      <c r="N80" s="318" t="s">
        <v>268</v>
      </c>
      <c r="O80" s="318" t="s">
        <v>369</v>
      </c>
      <c r="P80" s="306" t="s">
        <v>172</v>
      </c>
      <c r="Q80" s="306" t="s">
        <v>89</v>
      </c>
      <c r="R80" s="306" t="s">
        <v>90</v>
      </c>
      <c r="S80" s="324" t="s">
        <v>173</v>
      </c>
      <c r="T80" s="321">
        <v>472760</v>
      </c>
      <c r="U80" s="321">
        <v>472760</v>
      </c>
      <c r="V80" s="321">
        <v>472760</v>
      </c>
      <c r="W80" s="318" t="s">
        <v>174</v>
      </c>
      <c r="X80" s="318" t="s">
        <v>174</v>
      </c>
      <c r="Y80" s="318" t="s">
        <v>174</v>
      </c>
      <c r="Z80" s="318" t="s">
        <v>174</v>
      </c>
      <c r="AA80" s="306" t="s">
        <v>174</v>
      </c>
      <c r="AB80" s="321">
        <v>472760</v>
      </c>
      <c r="AC80" s="306" t="s">
        <v>175</v>
      </c>
      <c r="AD80" s="306" t="s">
        <v>174</v>
      </c>
      <c r="AE80" s="306" t="s">
        <v>174</v>
      </c>
      <c r="AF80" s="309">
        <v>472760</v>
      </c>
      <c r="AG80" s="306" t="s">
        <v>174</v>
      </c>
      <c r="AH80" s="312" t="s">
        <v>259</v>
      </c>
      <c r="AI80" s="312" t="s">
        <v>177</v>
      </c>
      <c r="AJ80" s="315">
        <v>45485</v>
      </c>
      <c r="AK80" s="271" t="s">
        <v>748</v>
      </c>
      <c r="AL80" s="271" t="s">
        <v>174</v>
      </c>
    </row>
    <row r="81" spans="2:38" ht="107.45" customHeight="1" x14ac:dyDescent="0.25">
      <c r="B81" s="328"/>
      <c r="C81" s="319"/>
      <c r="D81" s="319"/>
      <c r="E81" s="319"/>
      <c r="F81" s="319"/>
      <c r="G81" s="319"/>
      <c r="H81" s="319"/>
      <c r="I81" s="319"/>
      <c r="J81" s="125" t="s">
        <v>270</v>
      </c>
      <c r="K81" s="125" t="s">
        <v>271</v>
      </c>
      <c r="L81" s="125" t="s">
        <v>267</v>
      </c>
      <c r="M81" s="125">
        <v>3.9</v>
      </c>
      <c r="N81" s="319"/>
      <c r="O81" s="319"/>
      <c r="P81" s="307"/>
      <c r="Q81" s="307"/>
      <c r="R81" s="307"/>
      <c r="S81" s="325"/>
      <c r="T81" s="322"/>
      <c r="U81" s="322"/>
      <c r="V81" s="322"/>
      <c r="W81" s="319"/>
      <c r="X81" s="319"/>
      <c r="Y81" s="319"/>
      <c r="Z81" s="319"/>
      <c r="AA81" s="307"/>
      <c r="AB81" s="322"/>
      <c r="AC81" s="307"/>
      <c r="AD81" s="307"/>
      <c r="AE81" s="307"/>
      <c r="AF81" s="310"/>
      <c r="AG81" s="307"/>
      <c r="AH81" s="313"/>
      <c r="AI81" s="313"/>
      <c r="AJ81" s="316"/>
      <c r="AK81" s="271"/>
      <c r="AL81" s="271"/>
    </row>
    <row r="82" spans="2:38" ht="102" x14ac:dyDescent="0.25">
      <c r="B82" s="328"/>
      <c r="C82" s="319"/>
      <c r="D82" s="319"/>
      <c r="E82" s="319"/>
      <c r="F82" s="319"/>
      <c r="G82" s="319"/>
      <c r="H82" s="319"/>
      <c r="I82" s="319"/>
      <c r="J82" s="125" t="s">
        <v>275</v>
      </c>
      <c r="K82" s="125" t="s">
        <v>276</v>
      </c>
      <c r="L82" s="125" t="s">
        <v>242</v>
      </c>
      <c r="M82" s="129">
        <v>50</v>
      </c>
      <c r="N82" s="319"/>
      <c r="O82" s="319"/>
      <c r="P82" s="307"/>
      <c r="Q82" s="307"/>
      <c r="R82" s="307"/>
      <c r="S82" s="325"/>
      <c r="T82" s="322"/>
      <c r="U82" s="322"/>
      <c r="V82" s="322"/>
      <c r="W82" s="319"/>
      <c r="X82" s="319"/>
      <c r="Y82" s="319"/>
      <c r="Z82" s="319"/>
      <c r="AA82" s="307"/>
      <c r="AB82" s="322"/>
      <c r="AC82" s="307"/>
      <c r="AD82" s="307"/>
      <c r="AE82" s="307"/>
      <c r="AF82" s="310"/>
      <c r="AG82" s="307"/>
      <c r="AH82" s="313"/>
      <c r="AI82" s="313"/>
      <c r="AJ82" s="316"/>
      <c r="AK82" s="271"/>
      <c r="AL82" s="271"/>
    </row>
    <row r="83" spans="2:38" ht="102" x14ac:dyDescent="0.25">
      <c r="B83" s="329"/>
      <c r="C83" s="320"/>
      <c r="D83" s="320"/>
      <c r="E83" s="320"/>
      <c r="F83" s="320"/>
      <c r="G83" s="320"/>
      <c r="H83" s="320"/>
      <c r="I83" s="320"/>
      <c r="J83" s="125" t="s">
        <v>277</v>
      </c>
      <c r="K83" s="125" t="s">
        <v>278</v>
      </c>
      <c r="L83" s="125" t="s">
        <v>242</v>
      </c>
      <c r="M83" s="129">
        <v>50</v>
      </c>
      <c r="N83" s="320"/>
      <c r="O83" s="320"/>
      <c r="P83" s="308"/>
      <c r="Q83" s="308"/>
      <c r="R83" s="308"/>
      <c r="S83" s="326"/>
      <c r="T83" s="323"/>
      <c r="U83" s="323"/>
      <c r="V83" s="323"/>
      <c r="W83" s="320"/>
      <c r="X83" s="320"/>
      <c r="Y83" s="320"/>
      <c r="Z83" s="320"/>
      <c r="AA83" s="308"/>
      <c r="AB83" s="323"/>
      <c r="AC83" s="308"/>
      <c r="AD83" s="308"/>
      <c r="AE83" s="308"/>
      <c r="AF83" s="311"/>
      <c r="AG83" s="308"/>
      <c r="AH83" s="314"/>
      <c r="AI83" s="314"/>
      <c r="AJ83" s="317"/>
      <c r="AK83" s="271"/>
      <c r="AL83" s="271"/>
    </row>
    <row r="84" spans="2:38" ht="63.75" x14ac:dyDescent="0.25">
      <c r="B84" s="287" t="s">
        <v>431</v>
      </c>
      <c r="C84" s="303" t="s">
        <v>432</v>
      </c>
      <c r="D84" s="284" t="s">
        <v>382</v>
      </c>
      <c r="E84" s="284" t="s">
        <v>383</v>
      </c>
      <c r="F84" s="284" t="s">
        <v>432</v>
      </c>
      <c r="G84" s="284" t="s">
        <v>384</v>
      </c>
      <c r="H84" s="284" t="s">
        <v>83</v>
      </c>
      <c r="I84" s="284" t="s">
        <v>83</v>
      </c>
      <c r="J84" s="154" t="s">
        <v>385</v>
      </c>
      <c r="K84" s="154" t="s">
        <v>386</v>
      </c>
      <c r="L84" s="154" t="s">
        <v>387</v>
      </c>
      <c r="M84" s="155">
        <v>820000</v>
      </c>
      <c r="N84" s="284" t="s">
        <v>268</v>
      </c>
      <c r="O84" s="284" t="s">
        <v>398</v>
      </c>
      <c r="P84" s="272" t="s">
        <v>172</v>
      </c>
      <c r="Q84" s="272" t="s">
        <v>89</v>
      </c>
      <c r="R84" s="272" t="s">
        <v>90</v>
      </c>
      <c r="S84" s="294" t="s">
        <v>173</v>
      </c>
      <c r="T84" s="275">
        <v>800000</v>
      </c>
      <c r="U84" s="300">
        <v>800000</v>
      </c>
      <c r="V84" s="275">
        <v>800000</v>
      </c>
      <c r="W84" s="284" t="s">
        <v>174</v>
      </c>
      <c r="X84" s="284" t="s">
        <v>174</v>
      </c>
      <c r="Y84" s="284" t="s">
        <v>174</v>
      </c>
      <c r="Z84" s="284" t="s">
        <v>174</v>
      </c>
      <c r="AA84" s="287" t="s">
        <v>174</v>
      </c>
      <c r="AB84" s="275">
        <v>141176.47</v>
      </c>
      <c r="AC84" s="272" t="s">
        <v>175</v>
      </c>
      <c r="AD84" s="272" t="s">
        <v>174</v>
      </c>
      <c r="AE84" s="272" t="s">
        <v>174</v>
      </c>
      <c r="AF84" s="275">
        <v>800000</v>
      </c>
      <c r="AG84" s="272" t="s">
        <v>174</v>
      </c>
      <c r="AH84" s="278" t="s">
        <v>434</v>
      </c>
      <c r="AI84" s="278" t="s">
        <v>479</v>
      </c>
      <c r="AJ84" s="299"/>
      <c r="AK84" s="271" t="s">
        <v>751</v>
      </c>
      <c r="AL84" s="290">
        <v>45555</v>
      </c>
    </row>
    <row r="85" spans="2:38" ht="51" x14ac:dyDescent="0.25">
      <c r="B85" s="288"/>
      <c r="C85" s="304"/>
      <c r="D85" s="285"/>
      <c r="E85" s="285"/>
      <c r="F85" s="285"/>
      <c r="G85" s="285"/>
      <c r="H85" s="285"/>
      <c r="I85" s="285"/>
      <c r="J85" s="125" t="s">
        <v>388</v>
      </c>
      <c r="K85" s="125" t="s">
        <v>389</v>
      </c>
      <c r="L85" s="125" t="s">
        <v>390</v>
      </c>
      <c r="M85" s="125">
        <v>400</v>
      </c>
      <c r="N85" s="285"/>
      <c r="O85" s="285"/>
      <c r="P85" s="273"/>
      <c r="Q85" s="273"/>
      <c r="R85" s="273"/>
      <c r="S85" s="295"/>
      <c r="T85" s="276"/>
      <c r="U85" s="301"/>
      <c r="V85" s="276"/>
      <c r="W85" s="285"/>
      <c r="X85" s="285"/>
      <c r="Y85" s="285"/>
      <c r="Z85" s="285"/>
      <c r="AA85" s="288"/>
      <c r="AB85" s="276"/>
      <c r="AC85" s="273"/>
      <c r="AD85" s="273"/>
      <c r="AE85" s="273"/>
      <c r="AF85" s="276"/>
      <c r="AG85" s="273"/>
      <c r="AH85" s="279"/>
      <c r="AI85" s="279"/>
      <c r="AJ85" s="299"/>
      <c r="AK85" s="271"/>
      <c r="AL85" s="271"/>
    </row>
    <row r="86" spans="2:38" ht="89.25" x14ac:dyDescent="0.25">
      <c r="B86" s="289"/>
      <c r="C86" s="305"/>
      <c r="D86" s="286"/>
      <c r="E86" s="286"/>
      <c r="F86" s="286"/>
      <c r="G86" s="286"/>
      <c r="H86" s="286"/>
      <c r="I86" s="286"/>
      <c r="J86" s="148" t="s">
        <v>391</v>
      </c>
      <c r="K86" s="148" t="s">
        <v>392</v>
      </c>
      <c r="L86" s="148" t="s">
        <v>97</v>
      </c>
      <c r="M86" s="148">
        <v>1</v>
      </c>
      <c r="N86" s="286"/>
      <c r="O86" s="286"/>
      <c r="P86" s="274"/>
      <c r="Q86" s="274"/>
      <c r="R86" s="274"/>
      <c r="S86" s="296"/>
      <c r="T86" s="277"/>
      <c r="U86" s="302"/>
      <c r="V86" s="277"/>
      <c r="W86" s="286"/>
      <c r="X86" s="286"/>
      <c r="Y86" s="286"/>
      <c r="Z86" s="286"/>
      <c r="AA86" s="289"/>
      <c r="AB86" s="277"/>
      <c r="AC86" s="274"/>
      <c r="AD86" s="274"/>
      <c r="AE86" s="274"/>
      <c r="AF86" s="277"/>
      <c r="AG86" s="274"/>
      <c r="AH86" s="280"/>
      <c r="AI86" s="280"/>
      <c r="AJ86" s="299"/>
      <c r="AK86" s="271"/>
      <c r="AL86" s="271"/>
    </row>
    <row r="87" spans="2:38" ht="63.75" x14ac:dyDescent="0.25">
      <c r="B87" s="272" t="s">
        <v>435</v>
      </c>
      <c r="C87" s="291" t="s">
        <v>436</v>
      </c>
      <c r="D87" s="284" t="s">
        <v>382</v>
      </c>
      <c r="E87" s="284" t="s">
        <v>383</v>
      </c>
      <c r="F87" s="284" t="s">
        <v>437</v>
      </c>
      <c r="G87" s="284" t="s">
        <v>384</v>
      </c>
      <c r="H87" s="284" t="s">
        <v>83</v>
      </c>
      <c r="I87" s="284" t="s">
        <v>83</v>
      </c>
      <c r="J87" s="148" t="s">
        <v>385</v>
      </c>
      <c r="K87" s="148" t="s">
        <v>386</v>
      </c>
      <c r="L87" s="148" t="s">
        <v>387</v>
      </c>
      <c r="M87" s="149">
        <v>2000000</v>
      </c>
      <c r="N87" s="284" t="s">
        <v>268</v>
      </c>
      <c r="O87" s="284" t="s">
        <v>398</v>
      </c>
      <c r="P87" s="272" t="s">
        <v>172</v>
      </c>
      <c r="Q87" s="272" t="s">
        <v>89</v>
      </c>
      <c r="R87" s="272" t="s">
        <v>90</v>
      </c>
      <c r="S87" s="294" t="s">
        <v>173</v>
      </c>
      <c r="T87" s="275">
        <v>1785000</v>
      </c>
      <c r="U87" s="275">
        <v>1785000</v>
      </c>
      <c r="V87" s="275">
        <v>1785000</v>
      </c>
      <c r="W87" s="284" t="s">
        <v>174</v>
      </c>
      <c r="X87" s="284" t="s">
        <v>174</v>
      </c>
      <c r="Y87" s="284" t="s">
        <v>174</v>
      </c>
      <c r="Z87" s="284" t="s">
        <v>174</v>
      </c>
      <c r="AA87" s="287" t="s">
        <v>174</v>
      </c>
      <c r="AB87" s="275">
        <v>315000</v>
      </c>
      <c r="AC87" s="272" t="s">
        <v>175</v>
      </c>
      <c r="AD87" s="272" t="s">
        <v>174</v>
      </c>
      <c r="AE87" s="272" t="s">
        <v>174</v>
      </c>
      <c r="AF87" s="275">
        <v>1785000</v>
      </c>
      <c r="AG87" s="272" t="s">
        <v>174</v>
      </c>
      <c r="AH87" s="278" t="s">
        <v>167</v>
      </c>
      <c r="AI87" s="278" t="s">
        <v>282</v>
      </c>
      <c r="AJ87" s="297">
        <v>45532</v>
      </c>
      <c r="AK87" s="271" t="s">
        <v>751</v>
      </c>
      <c r="AL87" s="271" t="s">
        <v>174</v>
      </c>
    </row>
    <row r="88" spans="2:38" ht="51" x14ac:dyDescent="0.25">
      <c r="B88" s="273"/>
      <c r="C88" s="292"/>
      <c r="D88" s="285"/>
      <c r="E88" s="285"/>
      <c r="F88" s="285"/>
      <c r="G88" s="285"/>
      <c r="H88" s="285"/>
      <c r="I88" s="285"/>
      <c r="J88" s="148" t="s">
        <v>388</v>
      </c>
      <c r="K88" s="148" t="s">
        <v>389</v>
      </c>
      <c r="L88" s="148" t="s">
        <v>390</v>
      </c>
      <c r="M88" s="148">
        <v>400</v>
      </c>
      <c r="N88" s="285"/>
      <c r="O88" s="285"/>
      <c r="P88" s="273"/>
      <c r="Q88" s="273"/>
      <c r="R88" s="273"/>
      <c r="S88" s="295"/>
      <c r="T88" s="276"/>
      <c r="U88" s="276"/>
      <c r="V88" s="276"/>
      <c r="W88" s="285"/>
      <c r="X88" s="285"/>
      <c r="Y88" s="285"/>
      <c r="Z88" s="285"/>
      <c r="AA88" s="288"/>
      <c r="AB88" s="276"/>
      <c r="AC88" s="273"/>
      <c r="AD88" s="273"/>
      <c r="AE88" s="273"/>
      <c r="AF88" s="276"/>
      <c r="AG88" s="273"/>
      <c r="AH88" s="279"/>
      <c r="AI88" s="279"/>
      <c r="AJ88" s="298"/>
      <c r="AK88" s="271"/>
      <c r="AL88" s="271"/>
    </row>
    <row r="89" spans="2:38" ht="89.25" x14ac:dyDescent="0.25">
      <c r="B89" s="274"/>
      <c r="C89" s="293"/>
      <c r="D89" s="286"/>
      <c r="E89" s="286"/>
      <c r="F89" s="286"/>
      <c r="G89" s="286"/>
      <c r="H89" s="286"/>
      <c r="I89" s="286"/>
      <c r="J89" s="148" t="s">
        <v>391</v>
      </c>
      <c r="K89" s="148" t="s">
        <v>392</v>
      </c>
      <c r="L89" s="148" t="s">
        <v>97</v>
      </c>
      <c r="M89" s="148">
        <v>1</v>
      </c>
      <c r="N89" s="286"/>
      <c r="O89" s="286"/>
      <c r="P89" s="274"/>
      <c r="Q89" s="274"/>
      <c r="R89" s="274"/>
      <c r="S89" s="296"/>
      <c r="T89" s="277"/>
      <c r="U89" s="277"/>
      <c r="V89" s="277"/>
      <c r="W89" s="286"/>
      <c r="X89" s="286"/>
      <c r="Y89" s="286"/>
      <c r="Z89" s="286"/>
      <c r="AA89" s="289"/>
      <c r="AB89" s="277"/>
      <c r="AC89" s="274"/>
      <c r="AD89" s="274"/>
      <c r="AE89" s="274"/>
      <c r="AF89" s="277"/>
      <c r="AG89" s="274"/>
      <c r="AH89" s="280"/>
      <c r="AI89" s="280"/>
      <c r="AJ89" s="298"/>
      <c r="AK89" s="271"/>
      <c r="AL89" s="271"/>
    </row>
    <row r="90" spans="2:38" ht="63.75" x14ac:dyDescent="0.25">
      <c r="B90" s="272" t="s">
        <v>438</v>
      </c>
      <c r="C90" s="291" t="s">
        <v>439</v>
      </c>
      <c r="D90" s="284" t="s">
        <v>382</v>
      </c>
      <c r="E90" s="284" t="s">
        <v>383</v>
      </c>
      <c r="F90" s="284" t="s">
        <v>439</v>
      </c>
      <c r="G90" s="284" t="s">
        <v>384</v>
      </c>
      <c r="H90" s="284" t="s">
        <v>83</v>
      </c>
      <c r="I90" s="284" t="s">
        <v>83</v>
      </c>
      <c r="J90" s="148" t="s">
        <v>385</v>
      </c>
      <c r="K90" s="148" t="s">
        <v>386</v>
      </c>
      <c r="L90" s="148" t="s">
        <v>387</v>
      </c>
      <c r="M90" s="149">
        <v>2446127</v>
      </c>
      <c r="N90" s="284" t="s">
        <v>268</v>
      </c>
      <c r="O90" s="284" t="s">
        <v>398</v>
      </c>
      <c r="P90" s="272" t="s">
        <v>172</v>
      </c>
      <c r="Q90" s="272" t="s">
        <v>89</v>
      </c>
      <c r="R90" s="272" t="s">
        <v>90</v>
      </c>
      <c r="S90" s="294" t="s">
        <v>173</v>
      </c>
      <c r="T90" s="275">
        <v>2113208</v>
      </c>
      <c r="U90" s="275">
        <v>2113208</v>
      </c>
      <c r="V90" s="275">
        <v>2113208</v>
      </c>
      <c r="W90" s="284" t="s">
        <v>174</v>
      </c>
      <c r="X90" s="284" t="s">
        <v>174</v>
      </c>
      <c r="Y90" s="284" t="s">
        <v>174</v>
      </c>
      <c r="Z90" s="284" t="s">
        <v>174</v>
      </c>
      <c r="AA90" s="287" t="s">
        <v>174</v>
      </c>
      <c r="AB90" s="275">
        <v>373000</v>
      </c>
      <c r="AC90" s="272" t="s">
        <v>175</v>
      </c>
      <c r="AD90" s="272" t="s">
        <v>174</v>
      </c>
      <c r="AE90" s="272" t="s">
        <v>174</v>
      </c>
      <c r="AF90" s="275">
        <v>2113208</v>
      </c>
      <c r="AG90" s="272" t="s">
        <v>174</v>
      </c>
      <c r="AH90" s="278" t="s">
        <v>433</v>
      </c>
      <c r="AI90" s="278" t="s">
        <v>434</v>
      </c>
      <c r="AJ90" s="297" t="s">
        <v>174</v>
      </c>
      <c r="AK90" s="271" t="s">
        <v>751</v>
      </c>
      <c r="AL90" s="290">
        <v>45573</v>
      </c>
    </row>
    <row r="91" spans="2:38" ht="51" x14ac:dyDescent="0.25">
      <c r="B91" s="273"/>
      <c r="C91" s="292"/>
      <c r="D91" s="285"/>
      <c r="E91" s="285"/>
      <c r="F91" s="285"/>
      <c r="G91" s="285"/>
      <c r="H91" s="285"/>
      <c r="I91" s="285"/>
      <c r="J91" s="148" t="s">
        <v>388</v>
      </c>
      <c r="K91" s="148" t="s">
        <v>389</v>
      </c>
      <c r="L91" s="148" t="s">
        <v>390</v>
      </c>
      <c r="M91" s="150">
        <v>3200</v>
      </c>
      <c r="N91" s="285"/>
      <c r="O91" s="285"/>
      <c r="P91" s="273"/>
      <c r="Q91" s="273"/>
      <c r="R91" s="273"/>
      <c r="S91" s="295"/>
      <c r="T91" s="276"/>
      <c r="U91" s="276"/>
      <c r="V91" s="276"/>
      <c r="W91" s="285"/>
      <c r="X91" s="285"/>
      <c r="Y91" s="285"/>
      <c r="Z91" s="285"/>
      <c r="AA91" s="288"/>
      <c r="AB91" s="276"/>
      <c r="AC91" s="273"/>
      <c r="AD91" s="273"/>
      <c r="AE91" s="273"/>
      <c r="AF91" s="276"/>
      <c r="AG91" s="273"/>
      <c r="AH91" s="279"/>
      <c r="AI91" s="279"/>
      <c r="AJ91" s="298"/>
      <c r="AK91" s="271"/>
      <c r="AL91" s="271"/>
    </row>
    <row r="92" spans="2:38" ht="89.25" x14ac:dyDescent="0.25">
      <c r="B92" s="274"/>
      <c r="C92" s="293"/>
      <c r="D92" s="286"/>
      <c r="E92" s="286"/>
      <c r="F92" s="286"/>
      <c r="G92" s="286"/>
      <c r="H92" s="286"/>
      <c r="I92" s="286"/>
      <c r="J92" s="148" t="s">
        <v>391</v>
      </c>
      <c r="K92" s="148" t="s">
        <v>392</v>
      </c>
      <c r="L92" s="148" t="s">
        <v>97</v>
      </c>
      <c r="M92" s="148">
        <v>1</v>
      </c>
      <c r="N92" s="286"/>
      <c r="O92" s="286"/>
      <c r="P92" s="274"/>
      <c r="Q92" s="274"/>
      <c r="R92" s="274"/>
      <c r="S92" s="296"/>
      <c r="T92" s="277"/>
      <c r="U92" s="277"/>
      <c r="V92" s="277"/>
      <c r="W92" s="286"/>
      <c r="X92" s="286"/>
      <c r="Y92" s="286"/>
      <c r="Z92" s="286"/>
      <c r="AA92" s="289"/>
      <c r="AB92" s="277"/>
      <c r="AC92" s="274"/>
      <c r="AD92" s="274"/>
      <c r="AE92" s="274"/>
      <c r="AF92" s="277"/>
      <c r="AG92" s="274"/>
      <c r="AH92" s="280"/>
      <c r="AI92" s="280"/>
      <c r="AJ92" s="298"/>
      <c r="AK92" s="271"/>
      <c r="AL92" s="271"/>
    </row>
    <row r="93" spans="2:38" ht="63.75" x14ac:dyDescent="0.25">
      <c r="B93" s="272" t="s">
        <v>440</v>
      </c>
      <c r="C93" s="291" t="s">
        <v>441</v>
      </c>
      <c r="D93" s="284" t="s">
        <v>382</v>
      </c>
      <c r="E93" s="284" t="s">
        <v>383</v>
      </c>
      <c r="F93" s="284" t="s">
        <v>441</v>
      </c>
      <c r="G93" s="284" t="s">
        <v>384</v>
      </c>
      <c r="H93" s="284" t="s">
        <v>83</v>
      </c>
      <c r="I93" s="284" t="s">
        <v>83</v>
      </c>
      <c r="J93" s="148" t="s">
        <v>385</v>
      </c>
      <c r="K93" s="148" t="s">
        <v>386</v>
      </c>
      <c r="L93" s="148" t="s">
        <v>387</v>
      </c>
      <c r="M93" s="149">
        <v>860000</v>
      </c>
      <c r="N93" s="284" t="s">
        <v>268</v>
      </c>
      <c r="O93" s="284" t="s">
        <v>398</v>
      </c>
      <c r="P93" s="272" t="s">
        <v>172</v>
      </c>
      <c r="Q93" s="272" t="s">
        <v>89</v>
      </c>
      <c r="R93" s="272" t="s">
        <v>90</v>
      </c>
      <c r="S93" s="294" t="s">
        <v>173</v>
      </c>
      <c r="T93" s="275">
        <v>765000</v>
      </c>
      <c r="U93" s="275">
        <v>765000</v>
      </c>
      <c r="V93" s="275">
        <v>765000</v>
      </c>
      <c r="W93" s="284" t="s">
        <v>174</v>
      </c>
      <c r="X93" s="284" t="s">
        <v>174</v>
      </c>
      <c r="Y93" s="284" t="s">
        <v>174</v>
      </c>
      <c r="Z93" s="284" t="s">
        <v>174</v>
      </c>
      <c r="AA93" s="287" t="s">
        <v>174</v>
      </c>
      <c r="AB93" s="275">
        <v>135000</v>
      </c>
      <c r="AC93" s="272" t="s">
        <v>175</v>
      </c>
      <c r="AD93" s="272" t="s">
        <v>174</v>
      </c>
      <c r="AE93" s="272" t="s">
        <v>174</v>
      </c>
      <c r="AF93" s="275">
        <v>765000</v>
      </c>
      <c r="AG93" s="272" t="s">
        <v>174</v>
      </c>
      <c r="AH93" s="278" t="s">
        <v>442</v>
      </c>
      <c r="AI93" s="278" t="s">
        <v>282</v>
      </c>
      <c r="AJ93" s="281">
        <v>45532</v>
      </c>
      <c r="AK93" s="271" t="s">
        <v>751</v>
      </c>
      <c r="AL93" s="271" t="s">
        <v>174</v>
      </c>
    </row>
    <row r="94" spans="2:38" ht="51" x14ac:dyDescent="0.25">
      <c r="B94" s="273"/>
      <c r="C94" s="292"/>
      <c r="D94" s="285"/>
      <c r="E94" s="285"/>
      <c r="F94" s="285"/>
      <c r="G94" s="285"/>
      <c r="H94" s="285"/>
      <c r="I94" s="285"/>
      <c r="J94" s="148" t="s">
        <v>388</v>
      </c>
      <c r="K94" s="148" t="s">
        <v>389</v>
      </c>
      <c r="L94" s="148" t="s">
        <v>390</v>
      </c>
      <c r="M94" s="150">
        <v>400</v>
      </c>
      <c r="N94" s="285"/>
      <c r="O94" s="285"/>
      <c r="P94" s="273"/>
      <c r="Q94" s="273"/>
      <c r="R94" s="273"/>
      <c r="S94" s="295"/>
      <c r="T94" s="276"/>
      <c r="U94" s="276"/>
      <c r="V94" s="276"/>
      <c r="W94" s="285"/>
      <c r="X94" s="285"/>
      <c r="Y94" s="285"/>
      <c r="Z94" s="285"/>
      <c r="AA94" s="288"/>
      <c r="AB94" s="276"/>
      <c r="AC94" s="273"/>
      <c r="AD94" s="273"/>
      <c r="AE94" s="273"/>
      <c r="AF94" s="276"/>
      <c r="AG94" s="273"/>
      <c r="AH94" s="279"/>
      <c r="AI94" s="279"/>
      <c r="AJ94" s="282"/>
      <c r="AK94" s="271"/>
      <c r="AL94" s="271"/>
    </row>
    <row r="95" spans="2:38" ht="89.25" x14ac:dyDescent="0.25">
      <c r="B95" s="274"/>
      <c r="C95" s="293"/>
      <c r="D95" s="286"/>
      <c r="E95" s="286"/>
      <c r="F95" s="286"/>
      <c r="G95" s="286"/>
      <c r="H95" s="286"/>
      <c r="I95" s="286"/>
      <c r="J95" s="148" t="s">
        <v>391</v>
      </c>
      <c r="K95" s="148" t="s">
        <v>392</v>
      </c>
      <c r="L95" s="148" t="s">
        <v>97</v>
      </c>
      <c r="M95" s="148">
        <v>1</v>
      </c>
      <c r="N95" s="286"/>
      <c r="O95" s="286"/>
      <c r="P95" s="274"/>
      <c r="Q95" s="274"/>
      <c r="R95" s="274"/>
      <c r="S95" s="296"/>
      <c r="T95" s="277"/>
      <c r="U95" s="277"/>
      <c r="V95" s="277"/>
      <c r="W95" s="286"/>
      <c r="X95" s="286"/>
      <c r="Y95" s="286"/>
      <c r="Z95" s="286"/>
      <c r="AA95" s="289"/>
      <c r="AB95" s="277"/>
      <c r="AC95" s="274"/>
      <c r="AD95" s="274"/>
      <c r="AE95" s="274"/>
      <c r="AF95" s="277"/>
      <c r="AG95" s="274"/>
      <c r="AH95" s="280"/>
      <c r="AI95" s="280"/>
      <c r="AJ95" s="283"/>
      <c r="AK95" s="271"/>
      <c r="AL95" s="271"/>
    </row>
  </sheetData>
  <mergeCells count="797">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C6:C7"/>
    <mergeCell ref="D6:D7"/>
    <mergeCell ref="E6:E7"/>
    <mergeCell ref="F6:F7"/>
    <mergeCell ref="G6:G7"/>
    <mergeCell ref="AG3:AG4"/>
    <mergeCell ref="AH3:AH4"/>
    <mergeCell ref="AI3:AI4"/>
    <mergeCell ref="N3:N4"/>
    <mergeCell ref="O3:O4"/>
    <mergeCell ref="P3:P4"/>
    <mergeCell ref="Q3:Q4"/>
    <mergeCell ref="R3:R4"/>
    <mergeCell ref="S3:S4"/>
    <mergeCell ref="S6:S7"/>
    <mergeCell ref="T6:T7"/>
    <mergeCell ref="U6:U7"/>
    <mergeCell ref="V6:V7"/>
    <mergeCell ref="H6:H7"/>
    <mergeCell ref="I6:I7"/>
    <mergeCell ref="J6:M7"/>
    <mergeCell ref="N6:N7"/>
    <mergeCell ref="O6:O7"/>
    <mergeCell ref="AI6:AI7"/>
    <mergeCell ref="AJ6:AJ7"/>
    <mergeCell ref="AK6:AK7"/>
    <mergeCell ref="AL6:AL7"/>
    <mergeCell ref="B8:B12"/>
    <mergeCell ref="C8:C12"/>
    <mergeCell ref="D8:D12"/>
    <mergeCell ref="E8:E12"/>
    <mergeCell ref="F8:F12"/>
    <mergeCell ref="G8:G12"/>
    <mergeCell ref="AC6:AC7"/>
    <mergeCell ref="AD6:AD7"/>
    <mergeCell ref="AE6:AE7"/>
    <mergeCell ref="AF6:AF7"/>
    <mergeCell ref="AG6:AG7"/>
    <mergeCell ref="AH6:AH7"/>
    <mergeCell ref="W6:W7"/>
    <mergeCell ref="X6:X7"/>
    <mergeCell ref="Y6:Y7"/>
    <mergeCell ref="Z6:Z7"/>
    <mergeCell ref="AA6:AA7"/>
    <mergeCell ref="AB6:AB7"/>
    <mergeCell ref="Q6:Q7"/>
    <mergeCell ref="B6:B7"/>
    <mergeCell ref="R6:R7"/>
    <mergeCell ref="T8:T12"/>
    <mergeCell ref="U8:U12"/>
    <mergeCell ref="V8:V12"/>
    <mergeCell ref="W8:W12"/>
    <mergeCell ref="H8:H12"/>
    <mergeCell ref="I8:I12"/>
    <mergeCell ref="N8:N12"/>
    <mergeCell ref="O8:O12"/>
    <mergeCell ref="P8:P12"/>
    <mergeCell ref="Q8:Q12"/>
    <mergeCell ref="S8:S12"/>
    <mergeCell ref="P6:P7"/>
    <mergeCell ref="AL8:AL12"/>
    <mergeCell ref="B13:B18"/>
    <mergeCell ref="C13:C18"/>
    <mergeCell ref="D13:D18"/>
    <mergeCell ref="E13:E18"/>
    <mergeCell ref="F13:F18"/>
    <mergeCell ref="G13:G18"/>
    <mergeCell ref="H13:H18"/>
    <mergeCell ref="I13:I18"/>
    <mergeCell ref="N13:N18"/>
    <mergeCell ref="AD8:AD12"/>
    <mergeCell ref="AE8:AE12"/>
    <mergeCell ref="AF8:AF12"/>
    <mergeCell ref="AG8:AG12"/>
    <mergeCell ref="AJ8:AJ12"/>
    <mergeCell ref="AK8:AK12"/>
    <mergeCell ref="X8:X12"/>
    <mergeCell ref="Y8:Y12"/>
    <mergeCell ref="Z8:Z12"/>
    <mergeCell ref="AA8:AA12"/>
    <mergeCell ref="AB8:AB12"/>
    <mergeCell ref="AC8:AC12"/>
    <mergeCell ref="R8:R12"/>
    <mergeCell ref="AK13:AK18"/>
    <mergeCell ref="AL13:AL18"/>
    <mergeCell ref="B19:B28"/>
    <mergeCell ref="C19:C23"/>
    <mergeCell ref="D19:D23"/>
    <mergeCell ref="E19:E23"/>
    <mergeCell ref="F19:F23"/>
    <mergeCell ref="AA13:AA18"/>
    <mergeCell ref="AB13:AB18"/>
    <mergeCell ref="AC13:AC18"/>
    <mergeCell ref="AD13:AD18"/>
    <mergeCell ref="AE13:AE18"/>
    <mergeCell ref="AF13:AF18"/>
    <mergeCell ref="U13:U18"/>
    <mergeCell ref="V13:V18"/>
    <mergeCell ref="W13:W18"/>
    <mergeCell ref="X13:X18"/>
    <mergeCell ref="Y13:Y18"/>
    <mergeCell ref="Z13:Z18"/>
    <mergeCell ref="O13:O18"/>
    <mergeCell ref="P13:P18"/>
    <mergeCell ref="Q13:Q18"/>
    <mergeCell ref="R13:R18"/>
    <mergeCell ref="S13:S18"/>
    <mergeCell ref="G19:G23"/>
    <mergeCell ref="H19:H23"/>
    <mergeCell ref="I19:I23"/>
    <mergeCell ref="N19:N23"/>
    <mergeCell ref="O19:O23"/>
    <mergeCell ref="P19:P23"/>
    <mergeCell ref="AG13:AG18"/>
    <mergeCell ref="AH13:AH18"/>
    <mergeCell ref="AI13:AI18"/>
    <mergeCell ref="T13:T18"/>
    <mergeCell ref="AA19:AA23"/>
    <mergeCell ref="AB19:AB23"/>
    <mergeCell ref="Q19:Q23"/>
    <mergeCell ref="R19:R23"/>
    <mergeCell ref="S19:S23"/>
    <mergeCell ref="T19:T28"/>
    <mergeCell ref="U19:U23"/>
    <mergeCell ref="V19:V23"/>
    <mergeCell ref="S24:S28"/>
    <mergeCell ref="U24:U28"/>
    <mergeCell ref="V24:V28"/>
    <mergeCell ref="AI19:AI28"/>
    <mergeCell ref="W24:W28"/>
    <mergeCell ref="X24:X28"/>
    <mergeCell ref="AJ19:AJ28"/>
    <mergeCell ref="AK19:AK28"/>
    <mergeCell ref="AL19:AL28"/>
    <mergeCell ref="C24:C28"/>
    <mergeCell ref="D24:D28"/>
    <mergeCell ref="E24:E28"/>
    <mergeCell ref="F24:F28"/>
    <mergeCell ref="G24:G28"/>
    <mergeCell ref="H24:H28"/>
    <mergeCell ref="AC19:AC23"/>
    <mergeCell ref="AD19:AD23"/>
    <mergeCell ref="AE19:AE23"/>
    <mergeCell ref="AF19:AF23"/>
    <mergeCell ref="AG19:AG23"/>
    <mergeCell ref="AH19:AH28"/>
    <mergeCell ref="AC24:AC28"/>
    <mergeCell ref="AD24:AD28"/>
    <mergeCell ref="AE24:AE28"/>
    <mergeCell ref="AF24:AF28"/>
    <mergeCell ref="W19:W23"/>
    <mergeCell ref="X19:X23"/>
    <mergeCell ref="Y19:Y23"/>
    <mergeCell ref="Z19:Z23"/>
    <mergeCell ref="AG24:AG28"/>
    <mergeCell ref="B29:B39"/>
    <mergeCell ref="C29:C33"/>
    <mergeCell ref="D29:D33"/>
    <mergeCell ref="E29:E33"/>
    <mergeCell ref="F29:F33"/>
    <mergeCell ref="G29:G33"/>
    <mergeCell ref="H29:H33"/>
    <mergeCell ref="I29:I33"/>
    <mergeCell ref="N29:N33"/>
    <mergeCell ref="Y24:Y28"/>
    <mergeCell ref="Z24:Z28"/>
    <mergeCell ref="AA24:AA28"/>
    <mergeCell ref="AB24:AB28"/>
    <mergeCell ref="I24:I28"/>
    <mergeCell ref="N24:N28"/>
    <mergeCell ref="O24:O28"/>
    <mergeCell ref="P24:P28"/>
    <mergeCell ref="Q24:Q28"/>
    <mergeCell ref="R24:R28"/>
    <mergeCell ref="U29:U33"/>
    <mergeCell ref="V29:V33"/>
    <mergeCell ref="W29:W33"/>
    <mergeCell ref="X29:X33"/>
    <mergeCell ref="Y29:Y33"/>
    <mergeCell ref="Z29:Z33"/>
    <mergeCell ref="O29:O33"/>
    <mergeCell ref="P29:P33"/>
    <mergeCell ref="Q29:Q33"/>
    <mergeCell ref="R29:R33"/>
    <mergeCell ref="S29:S33"/>
    <mergeCell ref="T29:T39"/>
    <mergeCell ref="S34:S39"/>
    <mergeCell ref="U34:U39"/>
    <mergeCell ref="V34:V39"/>
    <mergeCell ref="W34:W39"/>
    <mergeCell ref="X34:X39"/>
    <mergeCell ref="Y34:Y39"/>
    <mergeCell ref="Z34:Z39"/>
    <mergeCell ref="AG29:AG33"/>
    <mergeCell ref="AH29:AH39"/>
    <mergeCell ref="AI29:AI39"/>
    <mergeCell ref="AJ29:AJ39"/>
    <mergeCell ref="AK29:AK39"/>
    <mergeCell ref="AL29:AL39"/>
    <mergeCell ref="AG34:AG39"/>
    <mergeCell ref="AA29:AA33"/>
    <mergeCell ref="AB29:AB33"/>
    <mergeCell ref="AC29:AC33"/>
    <mergeCell ref="AD29:AD33"/>
    <mergeCell ref="AE29:AE33"/>
    <mergeCell ref="AF29:AF33"/>
    <mergeCell ref="AD34:AD39"/>
    <mergeCell ref="AE34:AE39"/>
    <mergeCell ref="AF34:AF39"/>
    <mergeCell ref="B40:B45"/>
    <mergeCell ref="C40:C45"/>
    <mergeCell ref="D40:D45"/>
    <mergeCell ref="E40:E45"/>
    <mergeCell ref="F40:F45"/>
    <mergeCell ref="G40:G45"/>
    <mergeCell ref="AA34:AA39"/>
    <mergeCell ref="AB34:AB39"/>
    <mergeCell ref="AC34:AC39"/>
    <mergeCell ref="I34:I39"/>
    <mergeCell ref="N34:N39"/>
    <mergeCell ref="O34:O39"/>
    <mergeCell ref="P34:P39"/>
    <mergeCell ref="Q34:Q39"/>
    <mergeCell ref="R34:R39"/>
    <mergeCell ref="C34:C39"/>
    <mergeCell ref="D34:D39"/>
    <mergeCell ref="E34:E39"/>
    <mergeCell ref="F34:F39"/>
    <mergeCell ref="G34:G39"/>
    <mergeCell ref="H34:H39"/>
    <mergeCell ref="U40:U45"/>
    <mergeCell ref="V40:V45"/>
    <mergeCell ref="W40:W45"/>
    <mergeCell ref="H40:H45"/>
    <mergeCell ref="I40:I45"/>
    <mergeCell ref="N40:N45"/>
    <mergeCell ref="O40:O45"/>
    <mergeCell ref="P40:P45"/>
    <mergeCell ref="Q40:Q45"/>
    <mergeCell ref="I46:I51"/>
    <mergeCell ref="N46:N51"/>
    <mergeCell ref="O46:O51"/>
    <mergeCell ref="P46:P51"/>
    <mergeCell ref="Q46:Q51"/>
    <mergeCell ref="X40:X45"/>
    <mergeCell ref="Y40:Y45"/>
    <mergeCell ref="Z40:Z45"/>
    <mergeCell ref="AA40:AA45"/>
    <mergeCell ref="AB40:AB45"/>
    <mergeCell ref="AC40:AC45"/>
    <mergeCell ref="R40:R45"/>
    <mergeCell ref="S40:S45"/>
    <mergeCell ref="T40:T45"/>
    <mergeCell ref="AJ40:AJ45"/>
    <mergeCell ref="AK40:AK45"/>
    <mergeCell ref="AL40:AL45"/>
    <mergeCell ref="AD40:AD45"/>
    <mergeCell ref="AE40:AE45"/>
    <mergeCell ref="AF40:AF45"/>
    <mergeCell ref="AG40:AG45"/>
    <mergeCell ref="AH40:AH45"/>
    <mergeCell ref="AI40:AI45"/>
    <mergeCell ref="AK46:AK56"/>
    <mergeCell ref="AL46:AL56"/>
    <mergeCell ref="C52:C56"/>
    <mergeCell ref="D52:D56"/>
    <mergeCell ref="E52:E56"/>
    <mergeCell ref="F52:F56"/>
    <mergeCell ref="G52:G56"/>
    <mergeCell ref="H52:H56"/>
    <mergeCell ref="I52:I56"/>
    <mergeCell ref="N52:N56"/>
    <mergeCell ref="AE46:AE51"/>
    <mergeCell ref="AF46:AF51"/>
    <mergeCell ref="AG46:AG51"/>
    <mergeCell ref="AH46:AH56"/>
    <mergeCell ref="AI46:AI56"/>
    <mergeCell ref="AJ46:AJ56"/>
    <mergeCell ref="AE52:AE56"/>
    <mergeCell ref="AF52:AF56"/>
    <mergeCell ref="AG52:AG56"/>
    <mergeCell ref="R46:R51"/>
    <mergeCell ref="AD46:AD51"/>
    <mergeCell ref="S46:S51"/>
    <mergeCell ref="T46:T56"/>
    <mergeCell ref="U46:U51"/>
    <mergeCell ref="AA46:AA51"/>
    <mergeCell ref="AB46:AB51"/>
    <mergeCell ref="AC46:AC51"/>
    <mergeCell ref="AB52:AB56"/>
    <mergeCell ref="AC52:AC56"/>
    <mergeCell ref="AD52:AD56"/>
    <mergeCell ref="O52:O56"/>
    <mergeCell ref="P52:P56"/>
    <mergeCell ref="Q52:Q56"/>
    <mergeCell ref="R52:R56"/>
    <mergeCell ref="S52:S56"/>
    <mergeCell ref="U52:U56"/>
    <mergeCell ref="W46:W51"/>
    <mergeCell ref="X46:X51"/>
    <mergeCell ref="V52:V56"/>
    <mergeCell ref="W52:W56"/>
    <mergeCell ref="X52:X56"/>
    <mergeCell ref="V46:V51"/>
    <mergeCell ref="D57:D59"/>
    <mergeCell ref="E57:E59"/>
    <mergeCell ref="F57:F59"/>
    <mergeCell ref="G57:G59"/>
    <mergeCell ref="Y52:Y56"/>
    <mergeCell ref="Z52:Z56"/>
    <mergeCell ref="AA52:AA56"/>
    <mergeCell ref="B46:B56"/>
    <mergeCell ref="C46:C51"/>
    <mergeCell ref="D46:D51"/>
    <mergeCell ref="E46:E51"/>
    <mergeCell ref="F46:F51"/>
    <mergeCell ref="G46:G51"/>
    <mergeCell ref="H46:H51"/>
    <mergeCell ref="T57:T59"/>
    <mergeCell ref="U57:U59"/>
    <mergeCell ref="V57:V59"/>
    <mergeCell ref="W57:W59"/>
    <mergeCell ref="H57:H59"/>
    <mergeCell ref="I57:I59"/>
    <mergeCell ref="N57:N59"/>
    <mergeCell ref="O57:O59"/>
    <mergeCell ref="Y46:Y51"/>
    <mergeCell ref="Z46:Z51"/>
    <mergeCell ref="AJ57:AJ59"/>
    <mergeCell ref="AK57:AK59"/>
    <mergeCell ref="AL57:AL59"/>
    <mergeCell ref="B60:B62"/>
    <mergeCell ref="C60:C62"/>
    <mergeCell ref="D60:D62"/>
    <mergeCell ref="E60:E62"/>
    <mergeCell ref="F60:F62"/>
    <mergeCell ref="G60:G62"/>
    <mergeCell ref="H60:H62"/>
    <mergeCell ref="AD57:AD59"/>
    <mergeCell ref="AE57:AE59"/>
    <mergeCell ref="AF57:AF59"/>
    <mergeCell ref="AG57:AG59"/>
    <mergeCell ref="AH57:AH59"/>
    <mergeCell ref="AI57:AI59"/>
    <mergeCell ref="X57:X59"/>
    <mergeCell ref="Y57:Y59"/>
    <mergeCell ref="Z57:Z59"/>
    <mergeCell ref="AA57:AA59"/>
    <mergeCell ref="AB57:AB59"/>
    <mergeCell ref="AC57:AC59"/>
    <mergeCell ref="B57:B59"/>
    <mergeCell ref="C57:C59"/>
    <mergeCell ref="R57:R59"/>
    <mergeCell ref="S57:S59"/>
    <mergeCell ref="U60:U62"/>
    <mergeCell ref="V60:V62"/>
    <mergeCell ref="W60:W62"/>
    <mergeCell ref="X60:X62"/>
    <mergeCell ref="I60:I62"/>
    <mergeCell ref="N60:N62"/>
    <mergeCell ref="O60:O62"/>
    <mergeCell ref="P60:P62"/>
    <mergeCell ref="Q60:Q62"/>
    <mergeCell ref="R60:R62"/>
    <mergeCell ref="P57:P59"/>
    <mergeCell ref="Q57:Q59"/>
    <mergeCell ref="AK60:AK62"/>
    <mergeCell ref="AL60:AL62"/>
    <mergeCell ref="B63:B65"/>
    <mergeCell ref="C63:C65"/>
    <mergeCell ref="D63:D65"/>
    <mergeCell ref="E63:E65"/>
    <mergeCell ref="F63:F65"/>
    <mergeCell ref="G63:G65"/>
    <mergeCell ref="H63:H65"/>
    <mergeCell ref="I63:I65"/>
    <mergeCell ref="AE60:AE62"/>
    <mergeCell ref="AF60:AF62"/>
    <mergeCell ref="AG60:AG62"/>
    <mergeCell ref="AH60:AH62"/>
    <mergeCell ref="AI60:AI62"/>
    <mergeCell ref="AJ60:AJ62"/>
    <mergeCell ref="Y60:Y62"/>
    <mergeCell ref="Z60:Z62"/>
    <mergeCell ref="AA60:AA62"/>
    <mergeCell ref="AB60:AB62"/>
    <mergeCell ref="AC60:AC62"/>
    <mergeCell ref="AD60:AD62"/>
    <mergeCell ref="S60:S62"/>
    <mergeCell ref="T60:T62"/>
    <mergeCell ref="V63:V65"/>
    <mergeCell ref="W63:W65"/>
    <mergeCell ref="X63:X65"/>
    <mergeCell ref="Y63:Y65"/>
    <mergeCell ref="N63:N65"/>
    <mergeCell ref="O63:O65"/>
    <mergeCell ref="P63:P65"/>
    <mergeCell ref="Q63:Q65"/>
    <mergeCell ref="R63:R65"/>
    <mergeCell ref="S63:S65"/>
    <mergeCell ref="AL63:AL65"/>
    <mergeCell ref="B66:B68"/>
    <mergeCell ref="C66:C68"/>
    <mergeCell ref="D66:D68"/>
    <mergeCell ref="E66:E68"/>
    <mergeCell ref="F66:F68"/>
    <mergeCell ref="G66:G68"/>
    <mergeCell ref="H66:H68"/>
    <mergeCell ref="I66:I68"/>
    <mergeCell ref="N66:N68"/>
    <mergeCell ref="AF63:AF65"/>
    <mergeCell ref="AG63:AG65"/>
    <mergeCell ref="AH63:AH65"/>
    <mergeCell ref="AI63:AI65"/>
    <mergeCell ref="AJ63:AJ65"/>
    <mergeCell ref="AK63:AK65"/>
    <mergeCell ref="Z63:Z65"/>
    <mergeCell ref="AA63:AA65"/>
    <mergeCell ref="AB63:AB65"/>
    <mergeCell ref="AC63:AC65"/>
    <mergeCell ref="AD63:AD65"/>
    <mergeCell ref="AE63:AE65"/>
    <mergeCell ref="T63:T65"/>
    <mergeCell ref="U63:U65"/>
    <mergeCell ref="AJ66:AJ68"/>
    <mergeCell ref="AK66:AK68"/>
    <mergeCell ref="AL66:AL68"/>
    <mergeCell ref="AA66:AA68"/>
    <mergeCell ref="AB66:AB68"/>
    <mergeCell ref="AC66:AC68"/>
    <mergeCell ref="AD66:AD68"/>
    <mergeCell ref="AE66:AE68"/>
    <mergeCell ref="AF66:AF68"/>
    <mergeCell ref="B69:B71"/>
    <mergeCell ref="C69:C71"/>
    <mergeCell ref="D69:D71"/>
    <mergeCell ref="E69:E71"/>
    <mergeCell ref="F69:F71"/>
    <mergeCell ref="G69:G71"/>
    <mergeCell ref="AG66:AG68"/>
    <mergeCell ref="AH66:AH68"/>
    <mergeCell ref="AI66:AI68"/>
    <mergeCell ref="U66:U68"/>
    <mergeCell ref="V66:V68"/>
    <mergeCell ref="W66:W68"/>
    <mergeCell ref="X66:X68"/>
    <mergeCell ref="Y66:Y68"/>
    <mergeCell ref="Z66:Z68"/>
    <mergeCell ref="O66:O68"/>
    <mergeCell ref="P66:P68"/>
    <mergeCell ref="Q66:Q68"/>
    <mergeCell ref="R66:R68"/>
    <mergeCell ref="S66:S68"/>
    <mergeCell ref="T66:T68"/>
    <mergeCell ref="T69:T71"/>
    <mergeCell ref="U69:U71"/>
    <mergeCell ref="V69:V71"/>
    <mergeCell ref="W69:W71"/>
    <mergeCell ref="H69:H71"/>
    <mergeCell ref="I69:I71"/>
    <mergeCell ref="N69:N71"/>
    <mergeCell ref="O69:O71"/>
    <mergeCell ref="P69:P71"/>
    <mergeCell ref="Q69:Q71"/>
    <mergeCell ref="AJ69:AJ71"/>
    <mergeCell ref="AK69:AK71"/>
    <mergeCell ref="AL69:AL71"/>
    <mergeCell ref="B72:B73"/>
    <mergeCell ref="C72:C73"/>
    <mergeCell ref="D72:D73"/>
    <mergeCell ref="E72:E73"/>
    <mergeCell ref="F72:F73"/>
    <mergeCell ref="G72:G73"/>
    <mergeCell ref="H72:H73"/>
    <mergeCell ref="AD69:AD71"/>
    <mergeCell ref="AE69:AE71"/>
    <mergeCell ref="AF69:AF71"/>
    <mergeCell ref="AG69:AG71"/>
    <mergeCell ref="AH69:AH71"/>
    <mergeCell ref="AI69:AI71"/>
    <mergeCell ref="X69:X71"/>
    <mergeCell ref="Y69:Y71"/>
    <mergeCell ref="Z69:Z71"/>
    <mergeCell ref="AA69:AA71"/>
    <mergeCell ref="AB69:AB71"/>
    <mergeCell ref="AC69:AC71"/>
    <mergeCell ref="R69:R71"/>
    <mergeCell ref="S69:S71"/>
    <mergeCell ref="U72:U73"/>
    <mergeCell ref="V72:V73"/>
    <mergeCell ref="W72:W73"/>
    <mergeCell ref="X72:X73"/>
    <mergeCell ref="I72:I73"/>
    <mergeCell ref="N72:N73"/>
    <mergeCell ref="O72:O73"/>
    <mergeCell ref="P72:P73"/>
    <mergeCell ref="Q72:Q73"/>
    <mergeCell ref="R72:R73"/>
    <mergeCell ref="AK72:AK73"/>
    <mergeCell ref="AL72:AL73"/>
    <mergeCell ref="B74:B75"/>
    <mergeCell ref="C74:C75"/>
    <mergeCell ref="D74:D75"/>
    <mergeCell ref="E74:E75"/>
    <mergeCell ref="F74:F75"/>
    <mergeCell ref="G74:G75"/>
    <mergeCell ref="H74:H75"/>
    <mergeCell ref="I74:I75"/>
    <mergeCell ref="AE72:AE73"/>
    <mergeCell ref="AF72:AF73"/>
    <mergeCell ref="AG72:AG73"/>
    <mergeCell ref="AH72:AH73"/>
    <mergeCell ref="AI72:AI73"/>
    <mergeCell ref="AJ72:AJ73"/>
    <mergeCell ref="Y72:Y73"/>
    <mergeCell ref="Z72:Z73"/>
    <mergeCell ref="AA72:AA73"/>
    <mergeCell ref="AB72:AB73"/>
    <mergeCell ref="AC72:AC73"/>
    <mergeCell ref="AD72:AD73"/>
    <mergeCell ref="S72:S73"/>
    <mergeCell ref="T72:T73"/>
    <mergeCell ref="V74:V75"/>
    <mergeCell ref="W74:W75"/>
    <mergeCell ref="X74:X75"/>
    <mergeCell ref="Y74:Y75"/>
    <mergeCell ref="N74:N75"/>
    <mergeCell ref="O74:O75"/>
    <mergeCell ref="P74:P75"/>
    <mergeCell ref="Q74:Q75"/>
    <mergeCell ref="R74:R75"/>
    <mergeCell ref="S74:S75"/>
    <mergeCell ref="AL74:AL75"/>
    <mergeCell ref="B76:B77"/>
    <mergeCell ref="C76:C77"/>
    <mergeCell ref="D76:D77"/>
    <mergeCell ref="E76:E77"/>
    <mergeCell ref="F76:F77"/>
    <mergeCell ref="G76:G77"/>
    <mergeCell ref="H76:H77"/>
    <mergeCell ref="I76:I77"/>
    <mergeCell ref="N76:N77"/>
    <mergeCell ref="AF74:AF75"/>
    <mergeCell ref="AG74:AG75"/>
    <mergeCell ref="AH74:AH75"/>
    <mergeCell ref="AI74:AI75"/>
    <mergeCell ref="AJ74:AJ75"/>
    <mergeCell ref="AK74:AK75"/>
    <mergeCell ref="Z74:Z75"/>
    <mergeCell ref="AA74:AA75"/>
    <mergeCell ref="AB74:AB75"/>
    <mergeCell ref="AC74:AC75"/>
    <mergeCell ref="AD74:AD75"/>
    <mergeCell ref="AE74:AE75"/>
    <mergeCell ref="T74:T75"/>
    <mergeCell ref="U74:U75"/>
    <mergeCell ref="AJ76:AJ77"/>
    <mergeCell ref="AK76:AK77"/>
    <mergeCell ref="AL76:AL77"/>
    <mergeCell ref="AA76:AA77"/>
    <mergeCell ref="AB76:AB77"/>
    <mergeCell ref="AC76:AC77"/>
    <mergeCell ref="AD76:AD77"/>
    <mergeCell ref="AE76:AE77"/>
    <mergeCell ref="AF76:AF77"/>
    <mergeCell ref="B78:B79"/>
    <mergeCell ref="C78:C79"/>
    <mergeCell ref="D78:D79"/>
    <mergeCell ref="E78:E79"/>
    <mergeCell ref="F78:F79"/>
    <mergeCell ref="G78:G79"/>
    <mergeCell ref="AG76:AG77"/>
    <mergeCell ref="AH76:AH77"/>
    <mergeCell ref="AI76:AI77"/>
    <mergeCell ref="U76:U77"/>
    <mergeCell ref="V76:V77"/>
    <mergeCell ref="W76:W77"/>
    <mergeCell ref="X76:X77"/>
    <mergeCell ref="Y76:Y77"/>
    <mergeCell ref="Z76:Z77"/>
    <mergeCell ref="O76:O77"/>
    <mergeCell ref="P76:P77"/>
    <mergeCell ref="Q76:Q77"/>
    <mergeCell ref="R76:R77"/>
    <mergeCell ref="S76:S77"/>
    <mergeCell ref="T76:T77"/>
    <mergeCell ref="T78:T79"/>
    <mergeCell ref="U78:U79"/>
    <mergeCell ref="V78:V79"/>
    <mergeCell ref="W78:W79"/>
    <mergeCell ref="H78:H79"/>
    <mergeCell ref="I78:I79"/>
    <mergeCell ref="N78:N79"/>
    <mergeCell ref="O78:O79"/>
    <mergeCell ref="P78:P79"/>
    <mergeCell ref="Q78:Q79"/>
    <mergeCell ref="AJ78:AJ79"/>
    <mergeCell ref="AK78:AK79"/>
    <mergeCell ref="AL78:AL79"/>
    <mergeCell ref="B80:B83"/>
    <mergeCell ref="C80:C83"/>
    <mergeCell ref="D80:D83"/>
    <mergeCell ref="E80:E83"/>
    <mergeCell ref="F80:F83"/>
    <mergeCell ref="G80:G83"/>
    <mergeCell ref="H80:H83"/>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U80:U83"/>
    <mergeCell ref="V80:V83"/>
    <mergeCell ref="W80:W83"/>
    <mergeCell ref="X80:X83"/>
    <mergeCell ref="I80:I83"/>
    <mergeCell ref="N80:N83"/>
    <mergeCell ref="O80:O83"/>
    <mergeCell ref="P80:P83"/>
    <mergeCell ref="Q80:Q83"/>
    <mergeCell ref="R80:R83"/>
    <mergeCell ref="AK80:AK83"/>
    <mergeCell ref="AL80:AL83"/>
    <mergeCell ref="B84:B86"/>
    <mergeCell ref="C84:C86"/>
    <mergeCell ref="D84:D86"/>
    <mergeCell ref="E84:E86"/>
    <mergeCell ref="F84:F86"/>
    <mergeCell ref="G84:G86"/>
    <mergeCell ref="H84:H86"/>
    <mergeCell ref="I84:I86"/>
    <mergeCell ref="AE80:AE83"/>
    <mergeCell ref="AF80:AF83"/>
    <mergeCell ref="AG80:AG83"/>
    <mergeCell ref="AH80:AH83"/>
    <mergeCell ref="AI80:AI83"/>
    <mergeCell ref="AJ80:AJ83"/>
    <mergeCell ref="Y80:Y83"/>
    <mergeCell ref="Z80:Z83"/>
    <mergeCell ref="AA80:AA83"/>
    <mergeCell ref="AB80:AB83"/>
    <mergeCell ref="AC80:AC83"/>
    <mergeCell ref="AD80:AD83"/>
    <mergeCell ref="S80:S83"/>
    <mergeCell ref="T80:T83"/>
    <mergeCell ref="V84:V86"/>
    <mergeCell ref="W84:W86"/>
    <mergeCell ref="X84:X86"/>
    <mergeCell ref="Y84:Y86"/>
    <mergeCell ref="N84:N86"/>
    <mergeCell ref="O84:O86"/>
    <mergeCell ref="P84:P86"/>
    <mergeCell ref="Q84:Q86"/>
    <mergeCell ref="R84:R86"/>
    <mergeCell ref="S84:S86"/>
    <mergeCell ref="AL84:AL86"/>
    <mergeCell ref="B87:B89"/>
    <mergeCell ref="C87:C89"/>
    <mergeCell ref="D87:D89"/>
    <mergeCell ref="E87:E89"/>
    <mergeCell ref="F87:F89"/>
    <mergeCell ref="G87:G89"/>
    <mergeCell ref="H87:H89"/>
    <mergeCell ref="I87:I89"/>
    <mergeCell ref="N87:N89"/>
    <mergeCell ref="AF84:AF86"/>
    <mergeCell ref="AG84:AG86"/>
    <mergeCell ref="AH84:AH86"/>
    <mergeCell ref="AI84:AI86"/>
    <mergeCell ref="AJ84:AJ86"/>
    <mergeCell ref="AK84:AK86"/>
    <mergeCell ref="Z84:Z86"/>
    <mergeCell ref="AA84:AA86"/>
    <mergeCell ref="AB84:AB86"/>
    <mergeCell ref="AC84:AC86"/>
    <mergeCell ref="AD84:AD86"/>
    <mergeCell ref="AE84:AE86"/>
    <mergeCell ref="T84:T86"/>
    <mergeCell ref="U84:U86"/>
    <mergeCell ref="AJ87:AJ89"/>
    <mergeCell ref="AK87:AK89"/>
    <mergeCell ref="AL87:AL89"/>
    <mergeCell ref="AA87:AA89"/>
    <mergeCell ref="AB87:AB89"/>
    <mergeCell ref="AC87:AC89"/>
    <mergeCell ref="AD87:AD89"/>
    <mergeCell ref="AE87:AE89"/>
    <mergeCell ref="AF87:AF89"/>
    <mergeCell ref="B90:B92"/>
    <mergeCell ref="C90:C92"/>
    <mergeCell ref="D90:D92"/>
    <mergeCell ref="E90:E92"/>
    <mergeCell ref="F90:F92"/>
    <mergeCell ref="G90:G92"/>
    <mergeCell ref="AG87:AG89"/>
    <mergeCell ref="AH87:AH89"/>
    <mergeCell ref="AI87:AI89"/>
    <mergeCell ref="U87:U89"/>
    <mergeCell ref="V87:V89"/>
    <mergeCell ref="W87:W89"/>
    <mergeCell ref="X87:X89"/>
    <mergeCell ref="Y87:Y89"/>
    <mergeCell ref="Z87:Z89"/>
    <mergeCell ref="O87:O89"/>
    <mergeCell ref="P87:P89"/>
    <mergeCell ref="Q87:Q89"/>
    <mergeCell ref="R87:R89"/>
    <mergeCell ref="S87:S89"/>
    <mergeCell ref="T87:T89"/>
    <mergeCell ref="T90:T92"/>
    <mergeCell ref="U90:U92"/>
    <mergeCell ref="V90:V92"/>
    <mergeCell ref="W90:W92"/>
    <mergeCell ref="H90:H92"/>
    <mergeCell ref="I90:I92"/>
    <mergeCell ref="N90:N92"/>
    <mergeCell ref="O90:O92"/>
    <mergeCell ref="P90:P92"/>
    <mergeCell ref="Q90:Q92"/>
    <mergeCell ref="AJ90:AJ92"/>
    <mergeCell ref="AK90:AK92"/>
    <mergeCell ref="AL90:AL92"/>
    <mergeCell ref="B93:B95"/>
    <mergeCell ref="C93:C95"/>
    <mergeCell ref="D93:D95"/>
    <mergeCell ref="E93:E95"/>
    <mergeCell ref="F93:F95"/>
    <mergeCell ref="G93:G95"/>
    <mergeCell ref="H93:H95"/>
    <mergeCell ref="AD90:AD92"/>
    <mergeCell ref="AE90:AE92"/>
    <mergeCell ref="AF90:AF92"/>
    <mergeCell ref="AG90:AG92"/>
    <mergeCell ref="AH90:AH92"/>
    <mergeCell ref="AI90:AI92"/>
    <mergeCell ref="X90:X92"/>
    <mergeCell ref="Y90:Y92"/>
    <mergeCell ref="Z90:Z92"/>
    <mergeCell ref="AA90:AA92"/>
    <mergeCell ref="AB90:AB92"/>
    <mergeCell ref="AC90:AC92"/>
    <mergeCell ref="R90:R92"/>
    <mergeCell ref="S90:S92"/>
    <mergeCell ref="S93:S95"/>
    <mergeCell ref="T93:T95"/>
    <mergeCell ref="U93:U95"/>
    <mergeCell ref="V93:V95"/>
    <mergeCell ref="W93:W95"/>
    <mergeCell ref="X93:X95"/>
    <mergeCell ref="I93:I95"/>
    <mergeCell ref="N93:N95"/>
    <mergeCell ref="O93:O95"/>
    <mergeCell ref="P93:P95"/>
    <mergeCell ref="Q93:Q95"/>
    <mergeCell ref="R93:R95"/>
    <mergeCell ref="AK93:AK95"/>
    <mergeCell ref="AL93:AL95"/>
    <mergeCell ref="AE93:AE95"/>
    <mergeCell ref="AF93:AF95"/>
    <mergeCell ref="AG93:AG95"/>
    <mergeCell ref="AH93:AH95"/>
    <mergeCell ref="AI93:AI95"/>
    <mergeCell ref="AJ93:AJ95"/>
    <mergeCell ref="Y93:Y95"/>
    <mergeCell ref="Z93:Z95"/>
    <mergeCell ref="AA93:AA95"/>
    <mergeCell ref="AB93:AB95"/>
    <mergeCell ref="AC93:AC95"/>
    <mergeCell ref="AD93:AD9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D2E0-FC2C-4F37-91EE-30E5A4ABFE63}">
  <dimension ref="A1:AK176"/>
  <sheetViews>
    <sheetView zoomScaleNormal="100" workbookViewId="0">
      <pane xSplit="15" ySplit="4" topLeftCell="Y5" activePane="bottomRight" state="frozen"/>
      <selection pane="topRight" activeCell="P1" sqref="P1"/>
      <selection pane="bottomLeft" activeCell="A5" sqref="A5"/>
      <selection pane="bottomRight" activeCell="G6" sqref="G6:G16"/>
    </sheetView>
  </sheetViews>
  <sheetFormatPr defaultRowHeight="15" x14ac:dyDescent="0.25"/>
  <cols>
    <col min="1" max="1" width="3.28515625" style="572" customWidth="1"/>
    <col min="2" max="2" width="8.5703125" style="710" customWidth="1"/>
    <col min="3" max="3" width="13.7109375" style="710" customWidth="1"/>
    <col min="4" max="4" width="8.5703125" style="710" customWidth="1"/>
    <col min="5" max="5" width="13.7109375" style="710" customWidth="1"/>
    <col min="6" max="6" width="14.140625" style="710" customWidth="1"/>
    <col min="7" max="7" width="19.42578125" style="710" customWidth="1"/>
    <col min="8" max="9" width="9.7109375" style="710" customWidth="1"/>
    <col min="10" max="10" width="16.7109375" style="710" customWidth="1"/>
    <col min="11" max="12" width="10.5703125" style="710" customWidth="1"/>
    <col min="13" max="13" width="12" style="710" customWidth="1"/>
    <col min="14" max="14" width="10.5703125" style="710" customWidth="1"/>
    <col min="15" max="15" width="13.28515625" style="710" customWidth="1"/>
    <col min="16" max="19" width="9.28515625" style="710" customWidth="1"/>
    <col min="20" max="21" width="14" style="710" customWidth="1"/>
    <col min="22" max="22" width="15.28515625" style="710" customWidth="1"/>
    <col min="23" max="24" width="12.5703125" style="710" customWidth="1"/>
    <col min="25" max="25" width="15.5703125" style="710" customWidth="1"/>
    <col min="26" max="27" width="11.28515625" style="710" customWidth="1"/>
    <col min="28" max="28" width="14.42578125" style="710" customWidth="1"/>
    <col min="29" max="29" width="11.28515625" style="710" customWidth="1"/>
    <col min="30" max="30" width="12.28515625" style="710" customWidth="1"/>
    <col min="31" max="33" width="10.5703125" style="710" customWidth="1"/>
    <col min="34" max="35" width="13.7109375" style="710" customWidth="1"/>
    <col min="36" max="36" width="14.85546875" style="715" customWidth="1"/>
    <col min="37" max="16384" width="9.140625" style="572"/>
  </cols>
  <sheetData>
    <row r="1" spans="1:36" x14ac:dyDescent="0.25">
      <c r="A1" s="569"/>
      <c r="B1" s="570" t="s">
        <v>40</v>
      </c>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c r="AI1" s="570"/>
      <c r="AJ1" s="571"/>
    </row>
    <row r="2" spans="1:36" ht="15.75" thickBot="1" x14ac:dyDescent="0.3">
      <c r="A2" s="569"/>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4"/>
    </row>
    <row r="3" spans="1:36" ht="38.25" customHeight="1" x14ac:dyDescent="0.25">
      <c r="A3" s="569"/>
      <c r="B3" s="575" t="s">
        <v>0</v>
      </c>
      <c r="C3" s="576" t="s">
        <v>1</v>
      </c>
      <c r="D3" s="577" t="s">
        <v>28</v>
      </c>
      <c r="E3" s="575" t="s">
        <v>29</v>
      </c>
      <c r="F3" s="576" t="s">
        <v>30</v>
      </c>
      <c r="G3" s="576" t="s">
        <v>3</v>
      </c>
      <c r="H3" s="576" t="s">
        <v>4</v>
      </c>
      <c r="I3" s="576" t="s">
        <v>5</v>
      </c>
      <c r="J3" s="578" t="s">
        <v>6</v>
      </c>
      <c r="K3" s="578"/>
      <c r="L3" s="578"/>
      <c r="M3" s="578"/>
      <c r="N3" s="579" t="s">
        <v>47</v>
      </c>
      <c r="O3" s="576" t="s">
        <v>31</v>
      </c>
      <c r="P3" s="576" t="s">
        <v>42</v>
      </c>
      <c r="Q3" s="576" t="s">
        <v>32</v>
      </c>
      <c r="R3" s="576" t="s">
        <v>37</v>
      </c>
      <c r="S3" s="576" t="s">
        <v>33</v>
      </c>
      <c r="T3" s="576" t="s">
        <v>55</v>
      </c>
      <c r="U3" s="576" t="s">
        <v>57</v>
      </c>
      <c r="V3" s="578" t="s">
        <v>59</v>
      </c>
      <c r="W3" s="578"/>
      <c r="X3" s="578"/>
      <c r="Y3" s="578"/>
      <c r="Z3" s="578"/>
      <c r="AA3" s="578"/>
      <c r="AB3" s="576" t="s">
        <v>69</v>
      </c>
      <c r="AC3" s="579" t="s">
        <v>75</v>
      </c>
      <c r="AD3" s="580" t="s">
        <v>635</v>
      </c>
      <c r="AE3" s="581"/>
      <c r="AF3" s="582"/>
      <c r="AG3" s="579" t="s">
        <v>27</v>
      </c>
      <c r="AH3" s="579" t="s">
        <v>36</v>
      </c>
      <c r="AI3" s="577" t="s">
        <v>34</v>
      </c>
      <c r="AJ3" s="583" t="s">
        <v>35</v>
      </c>
    </row>
    <row r="4" spans="1:36" ht="60.6" customHeight="1" thickBot="1" x14ac:dyDescent="0.3">
      <c r="A4" s="569"/>
      <c r="B4" s="584"/>
      <c r="C4" s="585"/>
      <c r="D4" s="586"/>
      <c r="E4" s="584"/>
      <c r="F4" s="585"/>
      <c r="G4" s="585"/>
      <c r="H4" s="585"/>
      <c r="I4" s="585"/>
      <c r="J4" s="587" t="s">
        <v>7</v>
      </c>
      <c r="K4" s="587" t="s">
        <v>8</v>
      </c>
      <c r="L4" s="587" t="s">
        <v>9</v>
      </c>
      <c r="M4" s="587" t="s">
        <v>10</v>
      </c>
      <c r="N4" s="588"/>
      <c r="O4" s="585"/>
      <c r="P4" s="585"/>
      <c r="Q4" s="585"/>
      <c r="R4" s="585"/>
      <c r="S4" s="585"/>
      <c r="T4" s="585"/>
      <c r="U4" s="585"/>
      <c r="V4" s="587" t="s">
        <v>636</v>
      </c>
      <c r="W4" s="587" t="s">
        <v>62</v>
      </c>
      <c r="X4" s="587" t="s">
        <v>15</v>
      </c>
      <c r="Y4" s="587" t="s">
        <v>63</v>
      </c>
      <c r="Z4" s="587" t="s">
        <v>60</v>
      </c>
      <c r="AA4" s="587" t="s">
        <v>25</v>
      </c>
      <c r="AB4" s="585"/>
      <c r="AC4" s="588"/>
      <c r="AD4" s="587" t="s">
        <v>16</v>
      </c>
      <c r="AE4" s="587" t="s">
        <v>17</v>
      </c>
      <c r="AF4" s="587" t="s">
        <v>26</v>
      </c>
      <c r="AG4" s="588"/>
      <c r="AH4" s="588"/>
      <c r="AI4" s="586"/>
      <c r="AJ4" s="583"/>
    </row>
    <row r="5" spans="1:36" ht="15.75" thickBot="1" x14ac:dyDescent="0.3">
      <c r="A5" s="569"/>
      <c r="B5" s="589">
        <v>1</v>
      </c>
      <c r="C5" s="590">
        <v>2</v>
      </c>
      <c r="D5" s="591">
        <v>3</v>
      </c>
      <c r="E5" s="589">
        <v>4</v>
      </c>
      <c r="F5" s="590">
        <v>5</v>
      </c>
      <c r="G5" s="590">
        <v>6</v>
      </c>
      <c r="H5" s="590">
        <v>7</v>
      </c>
      <c r="I5" s="590">
        <v>8</v>
      </c>
      <c r="J5" s="590">
        <v>9</v>
      </c>
      <c r="K5" s="590">
        <v>10</v>
      </c>
      <c r="L5" s="590">
        <v>11</v>
      </c>
      <c r="M5" s="590">
        <v>12</v>
      </c>
      <c r="N5" s="590">
        <v>13</v>
      </c>
      <c r="O5" s="590">
        <v>14</v>
      </c>
      <c r="P5" s="590">
        <v>15</v>
      </c>
      <c r="Q5" s="590">
        <v>16</v>
      </c>
      <c r="R5" s="590">
        <v>17</v>
      </c>
      <c r="S5" s="590">
        <v>18</v>
      </c>
      <c r="T5" s="590">
        <v>19</v>
      </c>
      <c r="U5" s="590">
        <v>20</v>
      </c>
      <c r="V5" s="590">
        <v>21</v>
      </c>
      <c r="W5" s="590">
        <v>22</v>
      </c>
      <c r="X5" s="590">
        <v>23</v>
      </c>
      <c r="Y5" s="590">
        <v>24</v>
      </c>
      <c r="Z5" s="590">
        <v>25</v>
      </c>
      <c r="AA5" s="590">
        <v>26</v>
      </c>
      <c r="AB5" s="590">
        <v>27</v>
      </c>
      <c r="AC5" s="590">
        <v>28</v>
      </c>
      <c r="AD5" s="590">
        <v>29</v>
      </c>
      <c r="AE5" s="590">
        <v>30</v>
      </c>
      <c r="AF5" s="590">
        <v>31</v>
      </c>
      <c r="AG5" s="590">
        <v>32</v>
      </c>
      <c r="AH5" s="590">
        <v>33</v>
      </c>
      <c r="AI5" s="591">
        <v>34</v>
      </c>
      <c r="AJ5" s="592">
        <v>35</v>
      </c>
    </row>
    <row r="6" spans="1:36" s="603" customFormat="1" ht="72" x14ac:dyDescent="0.25">
      <c r="A6" s="593"/>
      <c r="B6" s="594" t="s">
        <v>443</v>
      </c>
      <c r="C6" s="595" t="s">
        <v>444</v>
      </c>
      <c r="D6" s="595" t="s">
        <v>445</v>
      </c>
      <c r="E6" s="595" t="s">
        <v>446</v>
      </c>
      <c r="F6" s="595" t="s">
        <v>761</v>
      </c>
      <c r="G6" s="595" t="s">
        <v>447</v>
      </c>
      <c r="H6" s="595" t="s">
        <v>83</v>
      </c>
      <c r="I6" s="595" t="s">
        <v>83</v>
      </c>
      <c r="J6" s="596" t="s">
        <v>448</v>
      </c>
      <c r="K6" s="596" t="s">
        <v>449</v>
      </c>
      <c r="L6" s="596" t="s">
        <v>379</v>
      </c>
      <c r="M6" s="596">
        <v>21.0152</v>
      </c>
      <c r="N6" s="595" t="s">
        <v>86</v>
      </c>
      <c r="O6" s="595" t="s">
        <v>121</v>
      </c>
      <c r="P6" s="595" t="s">
        <v>450</v>
      </c>
      <c r="Q6" s="595" t="s">
        <v>89</v>
      </c>
      <c r="R6" s="595" t="s">
        <v>90</v>
      </c>
      <c r="S6" s="595" t="s">
        <v>173</v>
      </c>
      <c r="T6" s="597">
        <f>U6+U11+U14</f>
        <v>5965427.5</v>
      </c>
      <c r="U6" s="597">
        <f>V6+Y6</f>
        <v>4775427.5</v>
      </c>
      <c r="V6" s="597">
        <v>2809075</v>
      </c>
      <c r="W6" s="597" t="s">
        <v>174</v>
      </c>
      <c r="X6" s="597" t="s">
        <v>174</v>
      </c>
      <c r="Y6" s="597">
        <v>1966352.5</v>
      </c>
      <c r="Z6" s="597" t="s">
        <v>174</v>
      </c>
      <c r="AA6" s="597" t="s">
        <v>174</v>
      </c>
      <c r="AB6" s="597">
        <v>842722.5</v>
      </c>
      <c r="AC6" s="598" t="s">
        <v>92</v>
      </c>
      <c r="AD6" s="597">
        <f>U6</f>
        <v>4775427.5</v>
      </c>
      <c r="AE6" s="599" t="s">
        <v>174</v>
      </c>
      <c r="AF6" s="599" t="s">
        <v>174</v>
      </c>
      <c r="AG6" s="599" t="s">
        <v>174</v>
      </c>
      <c r="AH6" s="600" t="s">
        <v>176</v>
      </c>
      <c r="AI6" s="601" t="s">
        <v>451</v>
      </c>
      <c r="AJ6" s="602"/>
    </row>
    <row r="7" spans="1:36" s="603" customFormat="1" ht="36" x14ac:dyDescent="0.25">
      <c r="A7" s="593"/>
      <c r="B7" s="604"/>
      <c r="C7" s="605"/>
      <c r="D7" s="605"/>
      <c r="E7" s="605"/>
      <c r="F7" s="605"/>
      <c r="G7" s="605"/>
      <c r="H7" s="605"/>
      <c r="I7" s="605"/>
      <c r="J7" s="606" t="s">
        <v>452</v>
      </c>
      <c r="K7" s="606" t="s">
        <v>453</v>
      </c>
      <c r="L7" s="606" t="s">
        <v>454</v>
      </c>
      <c r="M7" s="606">
        <v>210152</v>
      </c>
      <c r="N7" s="605"/>
      <c r="O7" s="605"/>
      <c r="P7" s="605"/>
      <c r="Q7" s="605"/>
      <c r="R7" s="605"/>
      <c r="S7" s="605"/>
      <c r="T7" s="607"/>
      <c r="U7" s="607"/>
      <c r="V7" s="607"/>
      <c r="W7" s="607"/>
      <c r="X7" s="607"/>
      <c r="Y7" s="607"/>
      <c r="Z7" s="607"/>
      <c r="AA7" s="607"/>
      <c r="AB7" s="607"/>
      <c r="AC7" s="608"/>
      <c r="AD7" s="607"/>
      <c r="AE7" s="605"/>
      <c r="AF7" s="609"/>
      <c r="AG7" s="609"/>
      <c r="AH7" s="602"/>
      <c r="AI7" s="610"/>
      <c r="AJ7" s="602"/>
    </row>
    <row r="8" spans="1:36" s="603" customFormat="1" ht="24" x14ac:dyDescent="0.25">
      <c r="A8" s="593"/>
      <c r="B8" s="604"/>
      <c r="C8" s="605"/>
      <c r="D8" s="605"/>
      <c r="E8" s="605"/>
      <c r="F8" s="605"/>
      <c r="G8" s="605"/>
      <c r="H8" s="605"/>
      <c r="I8" s="605"/>
      <c r="J8" s="606" t="s">
        <v>455</v>
      </c>
      <c r="K8" s="606" t="s">
        <v>456</v>
      </c>
      <c r="L8" s="606" t="s">
        <v>457</v>
      </c>
      <c r="M8" s="606">
        <v>1</v>
      </c>
      <c r="N8" s="605"/>
      <c r="O8" s="605"/>
      <c r="P8" s="605"/>
      <c r="Q8" s="605"/>
      <c r="R8" s="605"/>
      <c r="S8" s="605"/>
      <c r="T8" s="607"/>
      <c r="U8" s="607"/>
      <c r="V8" s="607"/>
      <c r="W8" s="607"/>
      <c r="X8" s="607"/>
      <c r="Y8" s="607"/>
      <c r="Z8" s="607"/>
      <c r="AA8" s="607"/>
      <c r="AB8" s="607"/>
      <c r="AC8" s="608"/>
      <c r="AD8" s="607"/>
      <c r="AE8" s="605"/>
      <c r="AF8" s="609"/>
      <c r="AG8" s="609"/>
      <c r="AH8" s="602"/>
      <c r="AI8" s="610"/>
      <c r="AJ8" s="602"/>
    </row>
    <row r="9" spans="1:36" s="603" customFormat="1" ht="60" x14ac:dyDescent="0.25">
      <c r="A9" s="593"/>
      <c r="B9" s="604"/>
      <c r="C9" s="605"/>
      <c r="D9" s="605"/>
      <c r="E9" s="605"/>
      <c r="F9" s="605"/>
      <c r="G9" s="605"/>
      <c r="H9" s="605"/>
      <c r="I9" s="605"/>
      <c r="J9" s="606" t="s">
        <v>458</v>
      </c>
      <c r="K9" s="606" t="s">
        <v>459</v>
      </c>
      <c r="L9" s="606" t="s">
        <v>113</v>
      </c>
      <c r="M9" s="606">
        <v>730</v>
      </c>
      <c r="N9" s="605"/>
      <c r="O9" s="605"/>
      <c r="P9" s="605"/>
      <c r="Q9" s="605"/>
      <c r="R9" s="605"/>
      <c r="S9" s="605"/>
      <c r="T9" s="607"/>
      <c r="U9" s="607"/>
      <c r="V9" s="607"/>
      <c r="W9" s="607"/>
      <c r="X9" s="607"/>
      <c r="Y9" s="607"/>
      <c r="Z9" s="607"/>
      <c r="AA9" s="607"/>
      <c r="AB9" s="607"/>
      <c r="AC9" s="608"/>
      <c r="AD9" s="607"/>
      <c r="AE9" s="605"/>
      <c r="AF9" s="609"/>
      <c r="AG9" s="609"/>
      <c r="AH9" s="602"/>
      <c r="AI9" s="610"/>
      <c r="AJ9" s="602"/>
    </row>
    <row r="10" spans="1:36" s="603" customFormat="1" ht="36" x14ac:dyDescent="0.25">
      <c r="A10" s="593"/>
      <c r="B10" s="604"/>
      <c r="C10" s="605"/>
      <c r="D10" s="605"/>
      <c r="E10" s="605"/>
      <c r="F10" s="605"/>
      <c r="G10" s="605"/>
      <c r="H10" s="605"/>
      <c r="I10" s="605"/>
      <c r="J10" s="606" t="s">
        <v>460</v>
      </c>
      <c r="K10" s="606" t="s">
        <v>461</v>
      </c>
      <c r="L10" s="606" t="s">
        <v>267</v>
      </c>
      <c r="M10" s="606">
        <v>1</v>
      </c>
      <c r="N10" s="605"/>
      <c r="O10" s="605"/>
      <c r="P10" s="605"/>
      <c r="Q10" s="605"/>
      <c r="R10" s="605"/>
      <c r="S10" s="605"/>
      <c r="T10" s="607"/>
      <c r="U10" s="607"/>
      <c r="V10" s="607"/>
      <c r="W10" s="607"/>
      <c r="X10" s="607"/>
      <c r="Y10" s="607"/>
      <c r="Z10" s="607"/>
      <c r="AA10" s="607"/>
      <c r="AB10" s="607"/>
      <c r="AC10" s="608"/>
      <c r="AD10" s="607"/>
      <c r="AE10" s="605"/>
      <c r="AF10" s="609"/>
      <c r="AG10" s="609"/>
      <c r="AH10" s="602"/>
      <c r="AI10" s="610"/>
      <c r="AJ10" s="602"/>
    </row>
    <row r="11" spans="1:36" s="603" customFormat="1" ht="72" x14ac:dyDescent="0.25">
      <c r="A11" s="593"/>
      <c r="B11" s="604"/>
      <c r="C11" s="605"/>
      <c r="D11" s="605"/>
      <c r="E11" s="605"/>
      <c r="F11" s="605" t="s">
        <v>762</v>
      </c>
      <c r="G11" s="605"/>
      <c r="H11" s="605"/>
      <c r="I11" s="605"/>
      <c r="J11" s="606" t="s">
        <v>448</v>
      </c>
      <c r="K11" s="606" t="s">
        <v>449</v>
      </c>
      <c r="L11" s="606" t="s">
        <v>379</v>
      </c>
      <c r="M11" s="606">
        <v>9.6999999999999993</v>
      </c>
      <c r="N11" s="605"/>
      <c r="O11" s="605"/>
      <c r="P11" s="605"/>
      <c r="Q11" s="605"/>
      <c r="R11" s="605"/>
      <c r="S11" s="605"/>
      <c r="T11" s="607"/>
      <c r="U11" s="607">
        <f>V11+Y11</f>
        <v>850000</v>
      </c>
      <c r="V11" s="607">
        <v>500000</v>
      </c>
      <c r="W11" s="607"/>
      <c r="X11" s="607"/>
      <c r="Y11" s="607">
        <v>350000</v>
      </c>
      <c r="Z11" s="607"/>
      <c r="AA11" s="607"/>
      <c r="AB11" s="607">
        <v>150000</v>
      </c>
      <c r="AC11" s="608"/>
      <c r="AD11" s="607">
        <f>U11</f>
        <v>850000</v>
      </c>
      <c r="AE11" s="605"/>
      <c r="AF11" s="609"/>
      <c r="AG11" s="609"/>
      <c r="AH11" s="602"/>
      <c r="AI11" s="610"/>
      <c r="AJ11" s="602"/>
    </row>
    <row r="12" spans="1:36" s="603" customFormat="1" ht="36" x14ac:dyDescent="0.25">
      <c r="A12" s="593"/>
      <c r="B12" s="604"/>
      <c r="C12" s="605"/>
      <c r="D12" s="605"/>
      <c r="E12" s="605"/>
      <c r="F12" s="605"/>
      <c r="G12" s="605"/>
      <c r="H12" s="605"/>
      <c r="I12" s="605"/>
      <c r="J12" s="606" t="s">
        <v>452</v>
      </c>
      <c r="K12" s="606" t="s">
        <v>453</v>
      </c>
      <c r="L12" s="606" t="s">
        <v>454</v>
      </c>
      <c r="M12" s="611">
        <v>97000</v>
      </c>
      <c r="N12" s="605"/>
      <c r="O12" s="605"/>
      <c r="P12" s="605"/>
      <c r="Q12" s="605"/>
      <c r="R12" s="605"/>
      <c r="S12" s="605"/>
      <c r="T12" s="607"/>
      <c r="U12" s="607"/>
      <c r="V12" s="608"/>
      <c r="W12" s="607"/>
      <c r="X12" s="607"/>
      <c r="Y12" s="607"/>
      <c r="Z12" s="607"/>
      <c r="AA12" s="607"/>
      <c r="AB12" s="607"/>
      <c r="AC12" s="608"/>
      <c r="AD12" s="607"/>
      <c r="AE12" s="605"/>
      <c r="AF12" s="609"/>
      <c r="AG12" s="609"/>
      <c r="AH12" s="602"/>
      <c r="AI12" s="610"/>
      <c r="AJ12" s="602"/>
    </row>
    <row r="13" spans="1:36" s="603" customFormat="1" ht="24" x14ac:dyDescent="0.25">
      <c r="A13" s="593"/>
      <c r="B13" s="604"/>
      <c r="C13" s="605"/>
      <c r="D13" s="605"/>
      <c r="E13" s="605"/>
      <c r="F13" s="605"/>
      <c r="G13" s="605"/>
      <c r="H13" s="605"/>
      <c r="I13" s="605"/>
      <c r="J13" s="606" t="s">
        <v>455</v>
      </c>
      <c r="K13" s="606" t="s">
        <v>456</v>
      </c>
      <c r="L13" s="606" t="s">
        <v>457</v>
      </c>
      <c r="M13" s="606">
        <v>1</v>
      </c>
      <c r="N13" s="605"/>
      <c r="O13" s="605"/>
      <c r="P13" s="605"/>
      <c r="Q13" s="605"/>
      <c r="R13" s="605"/>
      <c r="S13" s="605"/>
      <c r="T13" s="607"/>
      <c r="U13" s="607"/>
      <c r="V13" s="608"/>
      <c r="W13" s="607"/>
      <c r="X13" s="607"/>
      <c r="Y13" s="607"/>
      <c r="Z13" s="607"/>
      <c r="AA13" s="607"/>
      <c r="AB13" s="607"/>
      <c r="AC13" s="608"/>
      <c r="AD13" s="607"/>
      <c r="AE13" s="605"/>
      <c r="AF13" s="609"/>
      <c r="AG13" s="609"/>
      <c r="AH13" s="602"/>
      <c r="AI13" s="610"/>
      <c r="AJ13" s="602"/>
    </row>
    <row r="14" spans="1:36" s="603" customFormat="1" ht="72" x14ac:dyDescent="0.25">
      <c r="A14" s="593"/>
      <c r="B14" s="604"/>
      <c r="C14" s="605"/>
      <c r="D14" s="605"/>
      <c r="E14" s="605"/>
      <c r="F14" s="605" t="s">
        <v>763</v>
      </c>
      <c r="G14" s="605"/>
      <c r="H14" s="605"/>
      <c r="I14" s="605"/>
      <c r="J14" s="606" t="s">
        <v>448</v>
      </c>
      <c r="K14" s="606" t="s">
        <v>449</v>
      </c>
      <c r="L14" s="606" t="s">
        <v>379</v>
      </c>
      <c r="M14" s="606">
        <v>4.1737000000000002</v>
      </c>
      <c r="N14" s="605"/>
      <c r="O14" s="605" t="s">
        <v>123</v>
      </c>
      <c r="P14" s="605"/>
      <c r="Q14" s="605"/>
      <c r="R14" s="605"/>
      <c r="S14" s="605"/>
      <c r="T14" s="607"/>
      <c r="U14" s="607">
        <f>V14+Y14</f>
        <v>340000</v>
      </c>
      <c r="V14" s="607">
        <v>200000</v>
      </c>
      <c r="W14" s="607"/>
      <c r="X14" s="607"/>
      <c r="Y14" s="607">
        <v>140000</v>
      </c>
      <c r="Z14" s="607"/>
      <c r="AA14" s="607"/>
      <c r="AB14" s="607">
        <v>60000</v>
      </c>
      <c r="AC14" s="608"/>
      <c r="AD14" s="607">
        <f>U14</f>
        <v>340000</v>
      </c>
      <c r="AE14" s="605"/>
      <c r="AF14" s="609"/>
      <c r="AG14" s="609"/>
      <c r="AH14" s="602"/>
      <c r="AI14" s="610"/>
      <c r="AJ14" s="602"/>
    </row>
    <row r="15" spans="1:36" s="603" customFormat="1" ht="36" x14ac:dyDescent="0.25">
      <c r="A15" s="593"/>
      <c r="B15" s="604"/>
      <c r="C15" s="605"/>
      <c r="D15" s="605"/>
      <c r="E15" s="605"/>
      <c r="F15" s="605"/>
      <c r="G15" s="605"/>
      <c r="H15" s="605"/>
      <c r="I15" s="605"/>
      <c r="J15" s="606" t="s">
        <v>452</v>
      </c>
      <c r="K15" s="606" t="s">
        <v>453</v>
      </c>
      <c r="L15" s="606" t="s">
        <v>454</v>
      </c>
      <c r="M15" s="606">
        <v>41737</v>
      </c>
      <c r="N15" s="605"/>
      <c r="O15" s="605"/>
      <c r="P15" s="605"/>
      <c r="Q15" s="605"/>
      <c r="R15" s="605"/>
      <c r="S15" s="605"/>
      <c r="T15" s="607"/>
      <c r="U15" s="607"/>
      <c r="V15" s="608"/>
      <c r="W15" s="607"/>
      <c r="X15" s="607"/>
      <c r="Y15" s="607"/>
      <c r="Z15" s="607"/>
      <c r="AA15" s="607"/>
      <c r="AB15" s="607"/>
      <c r="AC15" s="608"/>
      <c r="AD15" s="607"/>
      <c r="AE15" s="605"/>
      <c r="AF15" s="609"/>
      <c r="AG15" s="609"/>
      <c r="AH15" s="602"/>
      <c r="AI15" s="610"/>
      <c r="AJ15" s="602"/>
    </row>
    <row r="16" spans="1:36" s="603" customFormat="1" ht="24.75" thickBot="1" x14ac:dyDescent="0.3">
      <c r="A16" s="593"/>
      <c r="B16" s="612"/>
      <c r="C16" s="613"/>
      <c r="D16" s="613"/>
      <c r="E16" s="613"/>
      <c r="F16" s="613"/>
      <c r="G16" s="613"/>
      <c r="H16" s="613"/>
      <c r="I16" s="613"/>
      <c r="J16" s="614" t="s">
        <v>455</v>
      </c>
      <c r="K16" s="614" t="s">
        <v>456</v>
      </c>
      <c r="L16" s="614" t="s">
        <v>457</v>
      </c>
      <c r="M16" s="614">
        <v>1</v>
      </c>
      <c r="N16" s="613"/>
      <c r="O16" s="613"/>
      <c r="P16" s="613"/>
      <c r="Q16" s="613"/>
      <c r="R16" s="613"/>
      <c r="S16" s="613"/>
      <c r="T16" s="615"/>
      <c r="U16" s="615"/>
      <c r="V16" s="616"/>
      <c r="W16" s="615"/>
      <c r="X16" s="615"/>
      <c r="Y16" s="615"/>
      <c r="Z16" s="615"/>
      <c r="AA16" s="615"/>
      <c r="AB16" s="615"/>
      <c r="AC16" s="616"/>
      <c r="AD16" s="615"/>
      <c r="AE16" s="613"/>
      <c r="AF16" s="617"/>
      <c r="AG16" s="617"/>
      <c r="AH16" s="618"/>
      <c r="AI16" s="619"/>
      <c r="AJ16" s="602"/>
    </row>
    <row r="17" spans="1:36" s="603" customFormat="1" ht="60" customHeight="1" x14ac:dyDescent="0.25">
      <c r="A17" s="593"/>
      <c r="B17" s="620" t="s">
        <v>462</v>
      </c>
      <c r="C17" s="621" t="s">
        <v>463</v>
      </c>
      <c r="D17" s="621" t="s">
        <v>445</v>
      </c>
      <c r="E17" s="621" t="s">
        <v>446</v>
      </c>
      <c r="F17" s="595" t="s">
        <v>764</v>
      </c>
      <c r="G17" s="621" t="s">
        <v>447</v>
      </c>
      <c r="H17" s="595" t="s">
        <v>83</v>
      </c>
      <c r="I17" s="595" t="s">
        <v>83</v>
      </c>
      <c r="J17" s="596" t="s">
        <v>448</v>
      </c>
      <c r="K17" s="596" t="s">
        <v>449</v>
      </c>
      <c r="L17" s="596" t="s">
        <v>379</v>
      </c>
      <c r="M17" s="596">
        <v>8.61</v>
      </c>
      <c r="N17" s="595" t="s">
        <v>86</v>
      </c>
      <c r="O17" s="595" t="s">
        <v>105</v>
      </c>
      <c r="P17" s="621" t="s">
        <v>450</v>
      </c>
      <c r="Q17" s="621" t="s">
        <v>89</v>
      </c>
      <c r="R17" s="621" t="s">
        <v>90</v>
      </c>
      <c r="S17" s="621" t="s">
        <v>173</v>
      </c>
      <c r="T17" s="622">
        <f>U17+U23+U20</f>
        <v>12601348</v>
      </c>
      <c r="U17" s="597">
        <f>V17+Y17</f>
        <v>3056600</v>
      </c>
      <c r="V17" s="597">
        <v>1798000</v>
      </c>
      <c r="W17" s="623" t="s">
        <v>174</v>
      </c>
      <c r="X17" s="623" t="s">
        <v>174</v>
      </c>
      <c r="Y17" s="597">
        <v>1258600</v>
      </c>
      <c r="Z17" s="623" t="s">
        <v>174</v>
      </c>
      <c r="AA17" s="623" t="s">
        <v>174</v>
      </c>
      <c r="AB17" s="597">
        <v>539400</v>
      </c>
      <c r="AC17" s="598" t="s">
        <v>92</v>
      </c>
      <c r="AD17" s="598">
        <f>U17</f>
        <v>3056600</v>
      </c>
      <c r="AE17" s="623" t="s">
        <v>174</v>
      </c>
      <c r="AF17" s="623" t="s">
        <v>174</v>
      </c>
      <c r="AG17" s="623" t="s">
        <v>174</v>
      </c>
      <c r="AH17" s="600" t="s">
        <v>177</v>
      </c>
      <c r="AI17" s="601" t="s">
        <v>322</v>
      </c>
      <c r="AJ17" s="602"/>
    </row>
    <row r="18" spans="1:36" s="603" customFormat="1" ht="24" x14ac:dyDescent="0.25">
      <c r="A18" s="593"/>
      <c r="B18" s="624"/>
      <c r="C18" s="625"/>
      <c r="D18" s="625"/>
      <c r="E18" s="625"/>
      <c r="F18" s="605"/>
      <c r="G18" s="625"/>
      <c r="H18" s="605"/>
      <c r="I18" s="605"/>
      <c r="J18" s="606" t="s">
        <v>452</v>
      </c>
      <c r="K18" s="606" t="s">
        <v>453</v>
      </c>
      <c r="L18" s="606" t="s">
        <v>454</v>
      </c>
      <c r="M18" s="611">
        <v>51000</v>
      </c>
      <c r="N18" s="605"/>
      <c r="O18" s="605"/>
      <c r="P18" s="625"/>
      <c r="Q18" s="625"/>
      <c r="R18" s="625"/>
      <c r="S18" s="625"/>
      <c r="T18" s="626"/>
      <c r="U18" s="608"/>
      <c r="V18" s="608"/>
      <c r="W18" s="627"/>
      <c r="X18" s="627"/>
      <c r="Y18" s="608"/>
      <c r="Z18" s="627"/>
      <c r="AA18" s="627"/>
      <c r="AB18" s="608"/>
      <c r="AC18" s="608"/>
      <c r="AD18" s="608"/>
      <c r="AE18" s="627"/>
      <c r="AF18" s="627"/>
      <c r="AG18" s="627"/>
      <c r="AH18" s="602"/>
      <c r="AI18" s="610"/>
      <c r="AJ18" s="602"/>
    </row>
    <row r="19" spans="1:36" s="603" customFormat="1" ht="24.75" thickBot="1" x14ac:dyDescent="0.3">
      <c r="A19" s="593"/>
      <c r="B19" s="624"/>
      <c r="C19" s="625"/>
      <c r="D19" s="625"/>
      <c r="E19" s="628"/>
      <c r="F19" s="605"/>
      <c r="G19" s="625"/>
      <c r="H19" s="605"/>
      <c r="I19" s="605"/>
      <c r="J19" s="606" t="s">
        <v>455</v>
      </c>
      <c r="K19" s="606" t="s">
        <v>456</v>
      </c>
      <c r="L19" s="606" t="s">
        <v>457</v>
      </c>
      <c r="M19" s="606">
        <v>1</v>
      </c>
      <c r="N19" s="605"/>
      <c r="O19" s="605"/>
      <c r="P19" s="625"/>
      <c r="Q19" s="625"/>
      <c r="R19" s="625"/>
      <c r="S19" s="625"/>
      <c r="T19" s="626"/>
      <c r="U19" s="608"/>
      <c r="V19" s="608"/>
      <c r="W19" s="627"/>
      <c r="X19" s="627"/>
      <c r="Y19" s="608"/>
      <c r="Z19" s="627"/>
      <c r="AA19" s="627"/>
      <c r="AB19" s="608"/>
      <c r="AC19" s="608"/>
      <c r="AD19" s="608"/>
      <c r="AE19" s="627"/>
      <c r="AF19" s="627"/>
      <c r="AG19" s="627"/>
      <c r="AH19" s="602"/>
      <c r="AI19" s="610"/>
      <c r="AJ19" s="602"/>
    </row>
    <row r="20" spans="1:36" s="603" customFormat="1" ht="60" customHeight="1" x14ac:dyDescent="0.25">
      <c r="A20" s="593"/>
      <c r="B20" s="624"/>
      <c r="C20" s="625"/>
      <c r="D20" s="625"/>
      <c r="E20" s="629" t="s">
        <v>446</v>
      </c>
      <c r="F20" s="595" t="s">
        <v>765</v>
      </c>
      <c r="G20" s="625"/>
      <c r="H20" s="605"/>
      <c r="I20" s="605"/>
      <c r="J20" s="606" t="s">
        <v>448</v>
      </c>
      <c r="K20" s="606" t="s">
        <v>449</v>
      </c>
      <c r="L20" s="606" t="s">
        <v>379</v>
      </c>
      <c r="M20" s="606">
        <v>13</v>
      </c>
      <c r="N20" s="605"/>
      <c r="O20" s="605" t="s">
        <v>155</v>
      </c>
      <c r="P20" s="625"/>
      <c r="Q20" s="625"/>
      <c r="R20" s="625"/>
      <c r="S20" s="625"/>
      <c r="T20" s="626"/>
      <c r="U20" s="607">
        <f>V20+Y20</f>
        <v>6144748</v>
      </c>
      <c r="V20" s="608">
        <v>3614558</v>
      </c>
      <c r="W20" s="627"/>
      <c r="X20" s="627"/>
      <c r="Y20" s="607">
        <v>2530190</v>
      </c>
      <c r="Z20" s="627"/>
      <c r="AA20" s="627"/>
      <c r="AB20" s="607">
        <v>1084368</v>
      </c>
      <c r="AC20" s="608"/>
      <c r="AD20" s="608">
        <f>U20</f>
        <v>6144748</v>
      </c>
      <c r="AE20" s="627"/>
      <c r="AF20" s="627"/>
      <c r="AG20" s="627"/>
      <c r="AH20" s="602"/>
      <c r="AI20" s="610"/>
      <c r="AJ20" s="602"/>
    </row>
    <row r="21" spans="1:36" s="603" customFormat="1" ht="36" customHeight="1" x14ac:dyDescent="0.25">
      <c r="A21" s="593"/>
      <c r="B21" s="624"/>
      <c r="C21" s="625"/>
      <c r="D21" s="625"/>
      <c r="E21" s="625"/>
      <c r="F21" s="605"/>
      <c r="G21" s="625"/>
      <c r="H21" s="605"/>
      <c r="I21" s="605"/>
      <c r="J21" s="606" t="s">
        <v>452</v>
      </c>
      <c r="K21" s="606" t="s">
        <v>453</v>
      </c>
      <c r="L21" s="606" t="s">
        <v>454</v>
      </c>
      <c r="M21" s="611">
        <v>130000</v>
      </c>
      <c r="N21" s="605"/>
      <c r="O21" s="605"/>
      <c r="P21" s="625"/>
      <c r="Q21" s="625"/>
      <c r="R21" s="625"/>
      <c r="S21" s="625"/>
      <c r="T21" s="626"/>
      <c r="U21" s="608"/>
      <c r="V21" s="608"/>
      <c r="W21" s="627"/>
      <c r="X21" s="627"/>
      <c r="Y21" s="608"/>
      <c r="Z21" s="627"/>
      <c r="AA21" s="627"/>
      <c r="AB21" s="608"/>
      <c r="AC21" s="608"/>
      <c r="AD21" s="608"/>
      <c r="AE21" s="627"/>
      <c r="AF21" s="627"/>
      <c r="AG21" s="627"/>
      <c r="AH21" s="602"/>
      <c r="AI21" s="610"/>
      <c r="AJ21" s="602"/>
    </row>
    <row r="22" spans="1:36" s="603" customFormat="1" ht="103.5" customHeight="1" x14ac:dyDescent="0.25">
      <c r="A22" s="593"/>
      <c r="B22" s="624"/>
      <c r="C22" s="625"/>
      <c r="D22" s="625"/>
      <c r="E22" s="628"/>
      <c r="F22" s="605"/>
      <c r="G22" s="625"/>
      <c r="H22" s="605"/>
      <c r="I22" s="605"/>
      <c r="J22" s="606" t="s">
        <v>455</v>
      </c>
      <c r="K22" s="606" t="s">
        <v>456</v>
      </c>
      <c r="L22" s="606" t="s">
        <v>457</v>
      </c>
      <c r="M22" s="606">
        <v>1</v>
      </c>
      <c r="N22" s="605"/>
      <c r="O22" s="605"/>
      <c r="P22" s="625"/>
      <c r="Q22" s="625"/>
      <c r="R22" s="625"/>
      <c r="S22" s="625"/>
      <c r="T22" s="626"/>
      <c r="U22" s="608"/>
      <c r="V22" s="608"/>
      <c r="W22" s="627"/>
      <c r="X22" s="627"/>
      <c r="Y22" s="608"/>
      <c r="Z22" s="627"/>
      <c r="AA22" s="627"/>
      <c r="AB22" s="608"/>
      <c r="AC22" s="608"/>
      <c r="AD22" s="608"/>
      <c r="AE22" s="627"/>
      <c r="AF22" s="627"/>
      <c r="AG22" s="627"/>
      <c r="AH22" s="602"/>
      <c r="AI22" s="610"/>
      <c r="AJ22" s="602"/>
    </row>
    <row r="23" spans="1:36" s="603" customFormat="1" ht="60" customHeight="1" x14ac:dyDescent="0.25">
      <c r="A23" s="593"/>
      <c r="B23" s="624"/>
      <c r="C23" s="625"/>
      <c r="D23" s="625"/>
      <c r="E23" s="629" t="s">
        <v>446</v>
      </c>
      <c r="F23" s="629" t="s">
        <v>766</v>
      </c>
      <c r="G23" s="625"/>
      <c r="H23" s="605"/>
      <c r="I23" s="605"/>
      <c r="J23" s="606" t="s">
        <v>448</v>
      </c>
      <c r="K23" s="606" t="s">
        <v>449</v>
      </c>
      <c r="L23" s="606" t="s">
        <v>379</v>
      </c>
      <c r="M23" s="606">
        <v>10</v>
      </c>
      <c r="N23" s="605"/>
      <c r="O23" s="605" t="s">
        <v>111</v>
      </c>
      <c r="P23" s="625"/>
      <c r="Q23" s="625"/>
      <c r="R23" s="625"/>
      <c r="S23" s="625"/>
      <c r="T23" s="626"/>
      <c r="U23" s="607">
        <f>V23+Y23</f>
        <v>3400000</v>
      </c>
      <c r="V23" s="607">
        <v>2000000</v>
      </c>
      <c r="W23" s="627"/>
      <c r="X23" s="627"/>
      <c r="Y23" s="607">
        <v>1400000</v>
      </c>
      <c r="Z23" s="627"/>
      <c r="AA23" s="627"/>
      <c r="AB23" s="607">
        <v>600000</v>
      </c>
      <c r="AC23" s="608"/>
      <c r="AD23" s="608">
        <f>U23</f>
        <v>3400000</v>
      </c>
      <c r="AE23" s="627"/>
      <c r="AF23" s="627"/>
      <c r="AG23" s="627"/>
      <c r="AH23" s="602"/>
      <c r="AI23" s="610"/>
      <c r="AJ23" s="602"/>
    </row>
    <row r="24" spans="1:36" s="603" customFormat="1" ht="24" x14ac:dyDescent="0.25">
      <c r="A24" s="593"/>
      <c r="B24" s="624"/>
      <c r="C24" s="625"/>
      <c r="D24" s="625"/>
      <c r="E24" s="625"/>
      <c r="F24" s="625"/>
      <c r="G24" s="625"/>
      <c r="H24" s="605"/>
      <c r="I24" s="605"/>
      <c r="J24" s="606" t="s">
        <v>452</v>
      </c>
      <c r="K24" s="606" t="s">
        <v>453</v>
      </c>
      <c r="L24" s="606" t="s">
        <v>454</v>
      </c>
      <c r="M24" s="611">
        <v>100000</v>
      </c>
      <c r="N24" s="605"/>
      <c r="O24" s="605"/>
      <c r="P24" s="625"/>
      <c r="Q24" s="625"/>
      <c r="R24" s="625"/>
      <c r="S24" s="625"/>
      <c r="T24" s="626"/>
      <c r="U24" s="607"/>
      <c r="V24" s="607"/>
      <c r="W24" s="627"/>
      <c r="X24" s="627"/>
      <c r="Y24" s="607"/>
      <c r="Z24" s="627"/>
      <c r="AA24" s="627"/>
      <c r="AB24" s="607"/>
      <c r="AC24" s="608"/>
      <c r="AD24" s="608"/>
      <c r="AE24" s="627"/>
      <c r="AF24" s="627"/>
      <c r="AG24" s="627"/>
      <c r="AH24" s="602"/>
      <c r="AI24" s="610"/>
      <c r="AJ24" s="602"/>
    </row>
    <row r="25" spans="1:36" s="603" customFormat="1" ht="24" x14ac:dyDescent="0.25">
      <c r="A25" s="593"/>
      <c r="B25" s="624"/>
      <c r="C25" s="625"/>
      <c r="D25" s="625"/>
      <c r="E25" s="625"/>
      <c r="F25" s="625"/>
      <c r="G25" s="625"/>
      <c r="H25" s="605"/>
      <c r="I25" s="605"/>
      <c r="J25" s="606" t="s">
        <v>455</v>
      </c>
      <c r="K25" s="606" t="s">
        <v>456</v>
      </c>
      <c r="L25" s="606" t="s">
        <v>457</v>
      </c>
      <c r="M25" s="606">
        <v>1</v>
      </c>
      <c r="N25" s="605"/>
      <c r="O25" s="605"/>
      <c r="P25" s="625"/>
      <c r="Q25" s="625"/>
      <c r="R25" s="625"/>
      <c r="S25" s="625"/>
      <c r="T25" s="626"/>
      <c r="U25" s="607"/>
      <c r="V25" s="607"/>
      <c r="W25" s="627"/>
      <c r="X25" s="627"/>
      <c r="Y25" s="607"/>
      <c r="Z25" s="627"/>
      <c r="AA25" s="627"/>
      <c r="AB25" s="607"/>
      <c r="AC25" s="608"/>
      <c r="AD25" s="608"/>
      <c r="AE25" s="627"/>
      <c r="AF25" s="627"/>
      <c r="AG25" s="627"/>
      <c r="AH25" s="602"/>
      <c r="AI25" s="610"/>
      <c r="AJ25" s="602"/>
    </row>
    <row r="26" spans="1:36" s="603" customFormat="1" ht="60" x14ac:dyDescent="0.25">
      <c r="A26" s="593"/>
      <c r="B26" s="624"/>
      <c r="C26" s="625"/>
      <c r="D26" s="625"/>
      <c r="E26" s="625"/>
      <c r="F26" s="625"/>
      <c r="G26" s="625"/>
      <c r="H26" s="605"/>
      <c r="I26" s="605"/>
      <c r="J26" s="606" t="s">
        <v>458</v>
      </c>
      <c r="K26" s="606" t="s">
        <v>459</v>
      </c>
      <c r="L26" s="606" t="s">
        <v>113</v>
      </c>
      <c r="M26" s="606">
        <v>700</v>
      </c>
      <c r="N26" s="605"/>
      <c r="O26" s="605"/>
      <c r="P26" s="625"/>
      <c r="Q26" s="625"/>
      <c r="R26" s="625"/>
      <c r="S26" s="625"/>
      <c r="T26" s="626"/>
      <c r="U26" s="607"/>
      <c r="V26" s="607"/>
      <c r="W26" s="627"/>
      <c r="X26" s="627"/>
      <c r="Y26" s="607"/>
      <c r="Z26" s="627"/>
      <c r="AA26" s="627"/>
      <c r="AB26" s="607"/>
      <c r="AC26" s="608"/>
      <c r="AD26" s="608"/>
      <c r="AE26" s="627"/>
      <c r="AF26" s="627"/>
      <c r="AG26" s="627"/>
      <c r="AH26" s="602"/>
      <c r="AI26" s="610"/>
      <c r="AJ26" s="602"/>
    </row>
    <row r="27" spans="1:36" s="603" customFormat="1" ht="36.75" thickBot="1" x14ac:dyDescent="0.3">
      <c r="A27" s="593"/>
      <c r="B27" s="630"/>
      <c r="C27" s="631"/>
      <c r="D27" s="631"/>
      <c r="E27" s="631"/>
      <c r="F27" s="631"/>
      <c r="G27" s="631"/>
      <c r="H27" s="613"/>
      <c r="I27" s="613"/>
      <c r="J27" s="614" t="s">
        <v>460</v>
      </c>
      <c r="K27" s="614" t="s">
        <v>461</v>
      </c>
      <c r="L27" s="614" t="s">
        <v>267</v>
      </c>
      <c r="M27" s="614">
        <v>2</v>
      </c>
      <c r="N27" s="613"/>
      <c r="O27" s="613"/>
      <c r="P27" s="631"/>
      <c r="Q27" s="631"/>
      <c r="R27" s="631"/>
      <c r="S27" s="631"/>
      <c r="T27" s="632"/>
      <c r="U27" s="615"/>
      <c r="V27" s="615"/>
      <c r="W27" s="633"/>
      <c r="X27" s="633"/>
      <c r="Y27" s="615"/>
      <c r="Z27" s="633"/>
      <c r="AA27" s="633"/>
      <c r="AB27" s="615"/>
      <c r="AC27" s="616"/>
      <c r="AD27" s="616"/>
      <c r="AE27" s="633"/>
      <c r="AF27" s="633"/>
      <c r="AG27" s="633"/>
      <c r="AH27" s="618"/>
      <c r="AI27" s="619"/>
      <c r="AJ27" s="602"/>
    </row>
    <row r="28" spans="1:36" s="603" customFormat="1" ht="72" x14ac:dyDescent="0.25">
      <c r="A28" s="593"/>
      <c r="B28" s="624" t="s">
        <v>464</v>
      </c>
      <c r="C28" s="624" t="s">
        <v>465</v>
      </c>
      <c r="D28" s="624" t="s">
        <v>445</v>
      </c>
      <c r="E28" s="624" t="s">
        <v>446</v>
      </c>
      <c r="F28" s="605" t="s">
        <v>767</v>
      </c>
      <c r="G28" s="625" t="s">
        <v>447</v>
      </c>
      <c r="H28" s="634" t="s">
        <v>83</v>
      </c>
      <c r="I28" s="626" t="s">
        <v>83</v>
      </c>
      <c r="J28" s="606" t="s">
        <v>448</v>
      </c>
      <c r="K28" s="606" t="s">
        <v>449</v>
      </c>
      <c r="L28" s="606" t="s">
        <v>379</v>
      </c>
      <c r="M28" s="606">
        <v>4.03</v>
      </c>
      <c r="N28" s="625" t="s">
        <v>86</v>
      </c>
      <c r="O28" s="605" t="s">
        <v>105</v>
      </c>
      <c r="P28" s="634" t="s">
        <v>450</v>
      </c>
      <c r="Q28" s="626" t="s">
        <v>89</v>
      </c>
      <c r="R28" s="634" t="s">
        <v>90</v>
      </c>
      <c r="S28" s="626" t="s">
        <v>173</v>
      </c>
      <c r="T28" s="634">
        <f>U28+U31+U34</f>
        <v>6112314</v>
      </c>
      <c r="U28" s="607">
        <f>V28+Y28</f>
        <v>1874979</v>
      </c>
      <c r="V28" s="608">
        <v>1102929</v>
      </c>
      <c r="W28" s="626" t="s">
        <v>174</v>
      </c>
      <c r="X28" s="634" t="s">
        <v>174</v>
      </c>
      <c r="Y28" s="607">
        <v>772050</v>
      </c>
      <c r="Z28" s="634" t="s">
        <v>174</v>
      </c>
      <c r="AA28" s="626" t="s">
        <v>174</v>
      </c>
      <c r="AB28" s="608">
        <v>330879</v>
      </c>
      <c r="AC28" s="626" t="s">
        <v>92</v>
      </c>
      <c r="AD28" s="608">
        <f>U28</f>
        <v>1874979</v>
      </c>
      <c r="AE28" s="623" t="s">
        <v>174</v>
      </c>
      <c r="AF28" s="623" t="s">
        <v>174</v>
      </c>
      <c r="AG28" s="623" t="s">
        <v>174</v>
      </c>
      <c r="AH28" s="635">
        <v>45627</v>
      </c>
      <c r="AI28" s="636">
        <v>45689</v>
      </c>
      <c r="AJ28" s="637"/>
    </row>
    <row r="29" spans="1:36" s="603" customFormat="1" ht="24" x14ac:dyDescent="0.25">
      <c r="A29" s="593"/>
      <c r="B29" s="624"/>
      <c r="C29" s="624"/>
      <c r="D29" s="624"/>
      <c r="E29" s="624"/>
      <c r="F29" s="605"/>
      <c r="G29" s="625"/>
      <c r="H29" s="634"/>
      <c r="I29" s="626"/>
      <c r="J29" s="606" t="s">
        <v>452</v>
      </c>
      <c r="K29" s="606" t="s">
        <v>453</v>
      </c>
      <c r="L29" s="606" t="s">
        <v>454</v>
      </c>
      <c r="M29" s="611">
        <v>38000</v>
      </c>
      <c r="N29" s="625"/>
      <c r="O29" s="605"/>
      <c r="P29" s="634"/>
      <c r="Q29" s="626"/>
      <c r="R29" s="634"/>
      <c r="S29" s="626"/>
      <c r="T29" s="634"/>
      <c r="U29" s="607"/>
      <c r="V29" s="634"/>
      <c r="W29" s="626"/>
      <c r="X29" s="634"/>
      <c r="Y29" s="607"/>
      <c r="Z29" s="634"/>
      <c r="AA29" s="626"/>
      <c r="AB29" s="608"/>
      <c r="AC29" s="626"/>
      <c r="AD29" s="608"/>
      <c r="AE29" s="627"/>
      <c r="AF29" s="627"/>
      <c r="AG29" s="627"/>
      <c r="AH29" s="638"/>
      <c r="AI29" s="639"/>
      <c r="AJ29" s="637"/>
    </row>
    <row r="30" spans="1:36" s="603" customFormat="1" ht="24" x14ac:dyDescent="0.25">
      <c r="A30" s="593"/>
      <c r="B30" s="624"/>
      <c r="C30" s="624"/>
      <c r="D30" s="624"/>
      <c r="E30" s="624"/>
      <c r="F30" s="605"/>
      <c r="G30" s="625"/>
      <c r="H30" s="634"/>
      <c r="I30" s="626"/>
      <c r="J30" s="606" t="s">
        <v>455</v>
      </c>
      <c r="K30" s="606" t="s">
        <v>456</v>
      </c>
      <c r="L30" s="606" t="s">
        <v>457</v>
      </c>
      <c r="M30" s="606">
        <v>1</v>
      </c>
      <c r="N30" s="625"/>
      <c r="O30" s="605"/>
      <c r="P30" s="634"/>
      <c r="Q30" s="626"/>
      <c r="R30" s="634"/>
      <c r="S30" s="626"/>
      <c r="T30" s="634"/>
      <c r="U30" s="607"/>
      <c r="V30" s="640"/>
      <c r="W30" s="626"/>
      <c r="X30" s="634"/>
      <c r="Y30" s="607"/>
      <c r="Z30" s="634"/>
      <c r="AA30" s="626"/>
      <c r="AB30" s="608"/>
      <c r="AC30" s="626"/>
      <c r="AD30" s="608"/>
      <c r="AE30" s="627"/>
      <c r="AF30" s="627"/>
      <c r="AG30" s="627"/>
      <c r="AH30" s="638"/>
      <c r="AI30" s="639"/>
      <c r="AJ30" s="637"/>
    </row>
    <row r="31" spans="1:36" s="603" customFormat="1" ht="72" x14ac:dyDescent="0.25">
      <c r="A31" s="593"/>
      <c r="B31" s="624"/>
      <c r="C31" s="624"/>
      <c r="D31" s="624"/>
      <c r="E31" s="624"/>
      <c r="F31" s="605" t="s">
        <v>768</v>
      </c>
      <c r="G31" s="625"/>
      <c r="H31" s="634"/>
      <c r="I31" s="626"/>
      <c r="J31" s="606" t="s">
        <v>448</v>
      </c>
      <c r="K31" s="606" t="s">
        <v>449</v>
      </c>
      <c r="L31" s="606" t="s">
        <v>379</v>
      </c>
      <c r="M31" s="606">
        <v>16.5</v>
      </c>
      <c r="N31" s="625"/>
      <c r="O31" s="605" t="s">
        <v>155</v>
      </c>
      <c r="P31" s="634"/>
      <c r="Q31" s="626"/>
      <c r="R31" s="634"/>
      <c r="S31" s="626"/>
      <c r="T31" s="634"/>
      <c r="U31" s="607">
        <f>V31+Y31</f>
        <v>3854835</v>
      </c>
      <c r="V31" s="608">
        <v>2267550</v>
      </c>
      <c r="W31" s="626"/>
      <c r="X31" s="634"/>
      <c r="Y31" s="608">
        <v>1587285</v>
      </c>
      <c r="Z31" s="634"/>
      <c r="AA31" s="626"/>
      <c r="AB31" s="608">
        <v>680265</v>
      </c>
      <c r="AC31" s="626"/>
      <c r="AD31" s="608">
        <f>U31</f>
        <v>3854835</v>
      </c>
      <c r="AE31" s="627"/>
      <c r="AF31" s="627"/>
      <c r="AG31" s="627"/>
      <c r="AH31" s="638"/>
      <c r="AI31" s="639"/>
      <c r="AJ31" s="637"/>
    </row>
    <row r="32" spans="1:36" s="603" customFormat="1" ht="24" x14ac:dyDescent="0.25">
      <c r="A32" s="593"/>
      <c r="B32" s="624"/>
      <c r="C32" s="624"/>
      <c r="D32" s="624"/>
      <c r="E32" s="624"/>
      <c r="F32" s="605"/>
      <c r="G32" s="625"/>
      <c r="H32" s="634"/>
      <c r="I32" s="626"/>
      <c r="J32" s="606" t="s">
        <v>452</v>
      </c>
      <c r="K32" s="606" t="s">
        <v>453</v>
      </c>
      <c r="L32" s="606" t="s">
        <v>454</v>
      </c>
      <c r="M32" s="611">
        <v>165000</v>
      </c>
      <c r="N32" s="625"/>
      <c r="O32" s="605"/>
      <c r="P32" s="634"/>
      <c r="Q32" s="626"/>
      <c r="R32" s="634"/>
      <c r="S32" s="626"/>
      <c r="T32" s="634"/>
      <c r="U32" s="607"/>
      <c r="V32" s="608"/>
      <c r="W32" s="626"/>
      <c r="X32" s="634"/>
      <c r="Y32" s="608"/>
      <c r="Z32" s="634"/>
      <c r="AA32" s="626"/>
      <c r="AB32" s="608"/>
      <c r="AC32" s="626"/>
      <c r="AD32" s="608"/>
      <c r="AE32" s="627"/>
      <c r="AF32" s="627"/>
      <c r="AG32" s="627"/>
      <c r="AH32" s="638"/>
      <c r="AI32" s="639"/>
      <c r="AJ32" s="637"/>
    </row>
    <row r="33" spans="1:36" s="603" customFormat="1" ht="24" x14ac:dyDescent="0.25">
      <c r="A33" s="593"/>
      <c r="B33" s="624"/>
      <c r="C33" s="624"/>
      <c r="D33" s="624"/>
      <c r="E33" s="624"/>
      <c r="F33" s="605"/>
      <c r="G33" s="625"/>
      <c r="H33" s="634"/>
      <c r="I33" s="626"/>
      <c r="J33" s="606" t="s">
        <v>455</v>
      </c>
      <c r="K33" s="606" t="s">
        <v>456</v>
      </c>
      <c r="L33" s="606" t="s">
        <v>457</v>
      </c>
      <c r="M33" s="606">
        <v>1</v>
      </c>
      <c r="N33" s="625"/>
      <c r="O33" s="605"/>
      <c r="P33" s="634"/>
      <c r="Q33" s="626"/>
      <c r="R33" s="634"/>
      <c r="S33" s="626"/>
      <c r="T33" s="634"/>
      <c r="U33" s="607"/>
      <c r="V33" s="608"/>
      <c r="W33" s="626"/>
      <c r="X33" s="634"/>
      <c r="Y33" s="608"/>
      <c r="Z33" s="634"/>
      <c r="AA33" s="626"/>
      <c r="AB33" s="608"/>
      <c r="AC33" s="626"/>
      <c r="AD33" s="608"/>
      <c r="AE33" s="627"/>
      <c r="AF33" s="627"/>
      <c r="AG33" s="627"/>
      <c r="AH33" s="638"/>
      <c r="AI33" s="639"/>
      <c r="AJ33" s="637"/>
    </row>
    <row r="34" spans="1:36" s="603" customFormat="1" ht="72" x14ac:dyDescent="0.25">
      <c r="A34" s="593"/>
      <c r="B34" s="624"/>
      <c r="C34" s="624"/>
      <c r="D34" s="624"/>
      <c r="E34" s="624"/>
      <c r="F34" s="605" t="s">
        <v>769</v>
      </c>
      <c r="G34" s="625"/>
      <c r="H34" s="634"/>
      <c r="I34" s="626"/>
      <c r="J34" s="606" t="s">
        <v>448</v>
      </c>
      <c r="K34" s="606" t="s">
        <v>449</v>
      </c>
      <c r="L34" s="606" t="s">
        <v>379</v>
      </c>
      <c r="M34" s="606">
        <v>3.548</v>
      </c>
      <c r="N34" s="625"/>
      <c r="O34" s="605" t="s">
        <v>121</v>
      </c>
      <c r="P34" s="634"/>
      <c r="Q34" s="626"/>
      <c r="R34" s="634"/>
      <c r="S34" s="626"/>
      <c r="T34" s="634"/>
      <c r="U34" s="607">
        <f>V34+Y34</f>
        <v>382500</v>
      </c>
      <c r="V34" s="607">
        <v>225000</v>
      </c>
      <c r="W34" s="626"/>
      <c r="X34" s="634"/>
      <c r="Y34" s="607">
        <v>157500</v>
      </c>
      <c r="Z34" s="634"/>
      <c r="AA34" s="626"/>
      <c r="AB34" s="608">
        <v>67500</v>
      </c>
      <c r="AC34" s="626"/>
      <c r="AD34" s="608">
        <f>U34</f>
        <v>382500</v>
      </c>
      <c r="AE34" s="627"/>
      <c r="AF34" s="627" t="s">
        <v>174</v>
      </c>
      <c r="AG34" s="627" t="s">
        <v>174</v>
      </c>
      <c r="AH34" s="638"/>
      <c r="AI34" s="639"/>
      <c r="AJ34" s="637"/>
    </row>
    <row r="35" spans="1:36" s="603" customFormat="1" ht="24" x14ac:dyDescent="0.25">
      <c r="A35" s="593"/>
      <c r="B35" s="624"/>
      <c r="C35" s="624"/>
      <c r="D35" s="624"/>
      <c r="E35" s="624"/>
      <c r="F35" s="605"/>
      <c r="G35" s="625"/>
      <c r="H35" s="634"/>
      <c r="I35" s="626"/>
      <c r="J35" s="606" t="s">
        <v>452</v>
      </c>
      <c r="K35" s="606" t="s">
        <v>453</v>
      </c>
      <c r="L35" s="606" t="s">
        <v>454</v>
      </c>
      <c r="M35" s="611">
        <v>2354</v>
      </c>
      <c r="N35" s="625"/>
      <c r="O35" s="605"/>
      <c r="P35" s="634"/>
      <c r="Q35" s="626"/>
      <c r="R35" s="634"/>
      <c r="S35" s="626"/>
      <c r="T35" s="634"/>
      <c r="U35" s="607"/>
      <c r="V35" s="607"/>
      <c r="W35" s="626"/>
      <c r="X35" s="634"/>
      <c r="Y35" s="607"/>
      <c r="Z35" s="634"/>
      <c r="AA35" s="626"/>
      <c r="AB35" s="608"/>
      <c r="AC35" s="626"/>
      <c r="AD35" s="608"/>
      <c r="AE35" s="627"/>
      <c r="AF35" s="627"/>
      <c r="AG35" s="627"/>
      <c r="AH35" s="638"/>
      <c r="AI35" s="639"/>
      <c r="AJ35" s="637"/>
    </row>
    <row r="36" spans="1:36" s="603" customFormat="1" ht="24" x14ac:dyDescent="0.25">
      <c r="A36" s="593"/>
      <c r="B36" s="624"/>
      <c r="C36" s="624"/>
      <c r="D36" s="624"/>
      <c r="E36" s="624"/>
      <c r="F36" s="605"/>
      <c r="G36" s="625"/>
      <c r="H36" s="634"/>
      <c r="I36" s="626"/>
      <c r="J36" s="606" t="s">
        <v>455</v>
      </c>
      <c r="K36" s="606" t="s">
        <v>456</v>
      </c>
      <c r="L36" s="606" t="s">
        <v>457</v>
      </c>
      <c r="M36" s="606">
        <v>1</v>
      </c>
      <c r="N36" s="625"/>
      <c r="O36" s="605"/>
      <c r="P36" s="634"/>
      <c r="Q36" s="626"/>
      <c r="R36" s="634"/>
      <c r="S36" s="626"/>
      <c r="T36" s="634"/>
      <c r="U36" s="607"/>
      <c r="V36" s="607"/>
      <c r="W36" s="626"/>
      <c r="X36" s="634"/>
      <c r="Y36" s="607"/>
      <c r="Z36" s="634"/>
      <c r="AA36" s="626"/>
      <c r="AB36" s="608"/>
      <c r="AC36" s="626"/>
      <c r="AD36" s="608"/>
      <c r="AE36" s="627"/>
      <c r="AF36" s="627"/>
      <c r="AG36" s="627"/>
      <c r="AH36" s="638"/>
      <c r="AI36" s="639"/>
      <c r="AJ36" s="637"/>
    </row>
    <row r="37" spans="1:36" s="603" customFormat="1" ht="60" customHeight="1" x14ac:dyDescent="0.25">
      <c r="A37" s="593"/>
      <c r="B37" s="604" t="s">
        <v>466</v>
      </c>
      <c r="C37" s="605" t="s">
        <v>467</v>
      </c>
      <c r="D37" s="605" t="s">
        <v>445</v>
      </c>
      <c r="E37" s="605" t="s">
        <v>446</v>
      </c>
      <c r="F37" s="605" t="s">
        <v>770</v>
      </c>
      <c r="G37" s="605" t="s">
        <v>447</v>
      </c>
      <c r="H37" s="605" t="s">
        <v>83</v>
      </c>
      <c r="I37" s="605" t="s">
        <v>83</v>
      </c>
      <c r="J37" s="606" t="s">
        <v>448</v>
      </c>
      <c r="K37" s="606" t="s">
        <v>449</v>
      </c>
      <c r="L37" s="606" t="s">
        <v>379</v>
      </c>
      <c r="M37" s="606">
        <v>1.8315999999999999</v>
      </c>
      <c r="N37" s="625" t="s">
        <v>86</v>
      </c>
      <c r="O37" s="605" t="s">
        <v>118</v>
      </c>
      <c r="P37" s="605" t="s">
        <v>450</v>
      </c>
      <c r="Q37" s="605" t="s">
        <v>89</v>
      </c>
      <c r="R37" s="605" t="s">
        <v>90</v>
      </c>
      <c r="S37" s="605" t="s">
        <v>173</v>
      </c>
      <c r="T37" s="607">
        <f>U37+U42</f>
        <v>1870000</v>
      </c>
      <c r="U37" s="607">
        <f>V37+Y37</f>
        <v>1020000</v>
      </c>
      <c r="V37" s="607">
        <v>600000</v>
      </c>
      <c r="W37" s="608" t="s">
        <v>174</v>
      </c>
      <c r="X37" s="608" t="s">
        <v>174</v>
      </c>
      <c r="Y37" s="608">
        <v>420000</v>
      </c>
      <c r="Z37" s="608" t="s">
        <v>174</v>
      </c>
      <c r="AA37" s="608" t="s">
        <v>174</v>
      </c>
      <c r="AB37" s="608">
        <v>180000</v>
      </c>
      <c r="AC37" s="608" t="s">
        <v>92</v>
      </c>
      <c r="AD37" s="608">
        <f>U37</f>
        <v>1020000</v>
      </c>
      <c r="AE37" s="609" t="s">
        <v>174</v>
      </c>
      <c r="AF37" s="609" t="s">
        <v>174</v>
      </c>
      <c r="AG37" s="641" t="s">
        <v>174</v>
      </c>
      <c r="AH37" s="642" t="s">
        <v>327</v>
      </c>
      <c r="AI37" s="610" t="s">
        <v>429</v>
      </c>
      <c r="AJ37" s="602"/>
    </row>
    <row r="38" spans="1:36" s="603" customFormat="1" ht="24" x14ac:dyDescent="0.25">
      <c r="A38" s="593"/>
      <c r="B38" s="604"/>
      <c r="C38" s="605"/>
      <c r="D38" s="605"/>
      <c r="E38" s="605"/>
      <c r="F38" s="605"/>
      <c r="G38" s="605"/>
      <c r="H38" s="605"/>
      <c r="I38" s="605"/>
      <c r="J38" s="606" t="s">
        <v>452</v>
      </c>
      <c r="K38" s="606" t="s">
        <v>453</v>
      </c>
      <c r="L38" s="606" t="s">
        <v>454</v>
      </c>
      <c r="M38" s="611">
        <v>18316</v>
      </c>
      <c r="N38" s="625"/>
      <c r="O38" s="605"/>
      <c r="P38" s="605"/>
      <c r="Q38" s="605"/>
      <c r="R38" s="605"/>
      <c r="S38" s="605"/>
      <c r="T38" s="607"/>
      <c r="U38" s="607"/>
      <c r="V38" s="607"/>
      <c r="W38" s="608"/>
      <c r="X38" s="608"/>
      <c r="Y38" s="608"/>
      <c r="Z38" s="608"/>
      <c r="AA38" s="608"/>
      <c r="AB38" s="608"/>
      <c r="AC38" s="608"/>
      <c r="AD38" s="608"/>
      <c r="AE38" s="609"/>
      <c r="AF38" s="609"/>
      <c r="AG38" s="641"/>
      <c r="AH38" s="642"/>
      <c r="AI38" s="610"/>
      <c r="AJ38" s="602"/>
    </row>
    <row r="39" spans="1:36" s="603" customFormat="1" ht="24" x14ac:dyDescent="0.25">
      <c r="A39" s="643"/>
      <c r="B39" s="604"/>
      <c r="C39" s="605"/>
      <c r="D39" s="605"/>
      <c r="E39" s="605"/>
      <c r="F39" s="605"/>
      <c r="G39" s="605"/>
      <c r="H39" s="605"/>
      <c r="I39" s="605"/>
      <c r="J39" s="606" t="s">
        <v>455</v>
      </c>
      <c r="K39" s="606" t="s">
        <v>456</v>
      </c>
      <c r="L39" s="606" t="s">
        <v>457</v>
      </c>
      <c r="M39" s="606">
        <v>1</v>
      </c>
      <c r="N39" s="625"/>
      <c r="O39" s="605"/>
      <c r="P39" s="605"/>
      <c r="Q39" s="605"/>
      <c r="R39" s="605"/>
      <c r="S39" s="605"/>
      <c r="T39" s="607"/>
      <c r="U39" s="607"/>
      <c r="V39" s="607"/>
      <c r="W39" s="608"/>
      <c r="X39" s="608"/>
      <c r="Y39" s="608"/>
      <c r="Z39" s="608"/>
      <c r="AA39" s="608"/>
      <c r="AB39" s="608"/>
      <c r="AC39" s="608"/>
      <c r="AD39" s="608"/>
      <c r="AE39" s="609"/>
      <c r="AF39" s="609"/>
      <c r="AG39" s="641"/>
      <c r="AH39" s="642"/>
      <c r="AI39" s="610"/>
      <c r="AJ39" s="602"/>
    </row>
    <row r="40" spans="1:36" s="603" customFormat="1" ht="60" x14ac:dyDescent="0.25">
      <c r="A40" s="593"/>
      <c r="B40" s="604"/>
      <c r="C40" s="605"/>
      <c r="D40" s="605"/>
      <c r="E40" s="605"/>
      <c r="F40" s="605"/>
      <c r="G40" s="605"/>
      <c r="H40" s="605"/>
      <c r="I40" s="605"/>
      <c r="J40" s="606" t="s">
        <v>458</v>
      </c>
      <c r="K40" s="606" t="s">
        <v>459</v>
      </c>
      <c r="L40" s="606" t="s">
        <v>113</v>
      </c>
      <c r="M40" s="606">
        <v>500</v>
      </c>
      <c r="N40" s="625"/>
      <c r="O40" s="605"/>
      <c r="P40" s="605"/>
      <c r="Q40" s="605"/>
      <c r="R40" s="605"/>
      <c r="S40" s="605"/>
      <c r="T40" s="607"/>
      <c r="U40" s="607"/>
      <c r="V40" s="607"/>
      <c r="W40" s="608"/>
      <c r="X40" s="608"/>
      <c r="Y40" s="608"/>
      <c r="Z40" s="608"/>
      <c r="AA40" s="608"/>
      <c r="AB40" s="608"/>
      <c r="AC40" s="608"/>
      <c r="AD40" s="608"/>
      <c r="AE40" s="609"/>
      <c r="AF40" s="609"/>
      <c r="AG40" s="641"/>
      <c r="AH40" s="642"/>
      <c r="AI40" s="610"/>
      <c r="AJ40" s="602"/>
    </row>
    <row r="41" spans="1:36" s="603" customFormat="1" ht="36" x14ac:dyDescent="0.25">
      <c r="A41" s="593"/>
      <c r="B41" s="604"/>
      <c r="C41" s="605"/>
      <c r="D41" s="605"/>
      <c r="E41" s="605"/>
      <c r="F41" s="605"/>
      <c r="G41" s="605"/>
      <c r="H41" s="605"/>
      <c r="I41" s="605"/>
      <c r="J41" s="606" t="s">
        <v>460</v>
      </c>
      <c r="K41" s="606" t="s">
        <v>461</v>
      </c>
      <c r="L41" s="606" t="s">
        <v>267</v>
      </c>
      <c r="M41" s="606">
        <v>0.64</v>
      </c>
      <c r="N41" s="625"/>
      <c r="O41" s="605"/>
      <c r="P41" s="605"/>
      <c r="Q41" s="605"/>
      <c r="R41" s="605"/>
      <c r="S41" s="605"/>
      <c r="T41" s="607"/>
      <c r="U41" s="607"/>
      <c r="V41" s="607"/>
      <c r="W41" s="608"/>
      <c r="X41" s="608"/>
      <c r="Y41" s="608"/>
      <c r="Z41" s="608"/>
      <c r="AA41" s="608"/>
      <c r="AB41" s="608"/>
      <c r="AC41" s="608"/>
      <c r="AD41" s="608"/>
      <c r="AE41" s="609"/>
      <c r="AF41" s="609"/>
      <c r="AG41" s="641"/>
      <c r="AH41" s="642"/>
      <c r="AI41" s="610"/>
      <c r="AJ41" s="602"/>
    </row>
    <row r="42" spans="1:36" s="603" customFormat="1" ht="72" x14ac:dyDescent="0.25">
      <c r="A42" s="593"/>
      <c r="B42" s="604"/>
      <c r="C42" s="605"/>
      <c r="D42" s="605"/>
      <c r="E42" s="605"/>
      <c r="F42" s="605" t="s">
        <v>771</v>
      </c>
      <c r="G42" s="605"/>
      <c r="H42" s="605"/>
      <c r="I42" s="605"/>
      <c r="J42" s="606" t="s">
        <v>448</v>
      </c>
      <c r="K42" s="606" t="s">
        <v>449</v>
      </c>
      <c r="L42" s="606" t="s">
        <v>379</v>
      </c>
      <c r="M42" s="606">
        <v>20.918099999999999</v>
      </c>
      <c r="N42" s="625"/>
      <c r="O42" s="605" t="s">
        <v>118</v>
      </c>
      <c r="P42" s="605"/>
      <c r="Q42" s="605"/>
      <c r="R42" s="605"/>
      <c r="S42" s="605"/>
      <c r="T42" s="607"/>
      <c r="U42" s="607">
        <f>V42+Y42</f>
        <v>850000</v>
      </c>
      <c r="V42" s="607">
        <v>500000</v>
      </c>
      <c r="W42" s="608"/>
      <c r="X42" s="608"/>
      <c r="Y42" s="608">
        <v>350000</v>
      </c>
      <c r="Z42" s="608"/>
      <c r="AA42" s="608"/>
      <c r="AB42" s="608">
        <v>150000</v>
      </c>
      <c r="AC42" s="608"/>
      <c r="AD42" s="608">
        <f>U42</f>
        <v>850000</v>
      </c>
      <c r="AE42" s="609" t="s">
        <v>174</v>
      </c>
      <c r="AF42" s="609" t="s">
        <v>468</v>
      </c>
      <c r="AG42" s="641"/>
      <c r="AH42" s="642"/>
      <c r="AI42" s="610"/>
      <c r="AJ42" s="602"/>
    </row>
    <row r="43" spans="1:36" s="603" customFormat="1" ht="24" x14ac:dyDescent="0.25">
      <c r="A43" s="593"/>
      <c r="B43" s="604"/>
      <c r="C43" s="605"/>
      <c r="D43" s="605"/>
      <c r="E43" s="605"/>
      <c r="F43" s="605"/>
      <c r="G43" s="605"/>
      <c r="H43" s="605"/>
      <c r="I43" s="605"/>
      <c r="J43" s="606" t="s">
        <v>452</v>
      </c>
      <c r="K43" s="606" t="s">
        <v>453</v>
      </c>
      <c r="L43" s="606" t="s">
        <v>454</v>
      </c>
      <c r="M43" s="611">
        <v>209181</v>
      </c>
      <c r="N43" s="625"/>
      <c r="O43" s="605"/>
      <c r="P43" s="605"/>
      <c r="Q43" s="605"/>
      <c r="R43" s="605"/>
      <c r="S43" s="605"/>
      <c r="T43" s="607"/>
      <c r="U43" s="608"/>
      <c r="V43" s="608"/>
      <c r="W43" s="608"/>
      <c r="X43" s="608"/>
      <c r="Y43" s="608"/>
      <c r="Z43" s="608"/>
      <c r="AA43" s="608"/>
      <c r="AB43" s="608"/>
      <c r="AC43" s="608"/>
      <c r="AD43" s="608"/>
      <c r="AE43" s="609"/>
      <c r="AF43" s="609"/>
      <c r="AG43" s="641"/>
      <c r="AH43" s="642"/>
      <c r="AI43" s="610"/>
      <c r="AJ43" s="602"/>
    </row>
    <row r="44" spans="1:36" s="603" customFormat="1" ht="24.75" thickBot="1" x14ac:dyDescent="0.3">
      <c r="A44" s="593"/>
      <c r="B44" s="612"/>
      <c r="C44" s="613"/>
      <c r="D44" s="613"/>
      <c r="E44" s="613"/>
      <c r="F44" s="613"/>
      <c r="G44" s="613"/>
      <c r="H44" s="613"/>
      <c r="I44" s="613"/>
      <c r="J44" s="614" t="s">
        <v>455</v>
      </c>
      <c r="K44" s="614" t="s">
        <v>456</v>
      </c>
      <c r="L44" s="614" t="s">
        <v>457</v>
      </c>
      <c r="M44" s="614">
        <v>1</v>
      </c>
      <c r="N44" s="631"/>
      <c r="O44" s="613"/>
      <c r="P44" s="613"/>
      <c r="Q44" s="613"/>
      <c r="R44" s="613"/>
      <c r="S44" s="613"/>
      <c r="T44" s="615"/>
      <c r="U44" s="616"/>
      <c r="V44" s="616"/>
      <c r="W44" s="616"/>
      <c r="X44" s="616"/>
      <c r="Y44" s="616"/>
      <c r="Z44" s="616"/>
      <c r="AA44" s="616"/>
      <c r="AB44" s="616"/>
      <c r="AC44" s="616"/>
      <c r="AD44" s="616"/>
      <c r="AE44" s="617"/>
      <c r="AF44" s="617"/>
      <c r="AG44" s="644"/>
      <c r="AH44" s="645"/>
      <c r="AI44" s="619"/>
      <c r="AJ44" s="602"/>
    </row>
    <row r="45" spans="1:36" s="603" customFormat="1" ht="72" x14ac:dyDescent="0.25">
      <c r="A45" s="593"/>
      <c r="B45" s="624" t="s">
        <v>469</v>
      </c>
      <c r="C45" s="625" t="s">
        <v>470</v>
      </c>
      <c r="D45" s="628" t="s">
        <v>445</v>
      </c>
      <c r="E45" s="628" t="s">
        <v>446</v>
      </c>
      <c r="F45" s="628" t="s">
        <v>772</v>
      </c>
      <c r="G45" s="628" t="s">
        <v>447</v>
      </c>
      <c r="H45" s="628" t="s">
        <v>83</v>
      </c>
      <c r="I45" s="628" t="s">
        <v>83</v>
      </c>
      <c r="J45" s="646" t="s">
        <v>448</v>
      </c>
      <c r="K45" s="646" t="s">
        <v>449</v>
      </c>
      <c r="L45" s="646" t="s">
        <v>379</v>
      </c>
      <c r="M45" s="646">
        <v>17.364699999999999</v>
      </c>
      <c r="N45" s="628" t="s">
        <v>86</v>
      </c>
      <c r="O45" s="628" t="s">
        <v>102</v>
      </c>
      <c r="P45" s="628" t="s">
        <v>450</v>
      </c>
      <c r="Q45" s="628" t="s">
        <v>89</v>
      </c>
      <c r="R45" s="628" t="s">
        <v>90</v>
      </c>
      <c r="S45" s="628" t="s">
        <v>173</v>
      </c>
      <c r="T45" s="640">
        <f>U45+U48+U51+U54+U57+U60</f>
        <v>4621803.5999999996</v>
      </c>
      <c r="U45" s="647">
        <f>V45+Y45</f>
        <v>850000</v>
      </c>
      <c r="V45" s="647">
        <v>500000</v>
      </c>
      <c r="W45" s="647" t="s">
        <v>174</v>
      </c>
      <c r="X45" s="647" t="s">
        <v>174</v>
      </c>
      <c r="Y45" s="647">
        <v>350000</v>
      </c>
      <c r="Z45" s="647" t="s">
        <v>174</v>
      </c>
      <c r="AA45" s="647" t="s">
        <v>174</v>
      </c>
      <c r="AB45" s="640">
        <v>150000</v>
      </c>
      <c r="AC45" s="640" t="s">
        <v>92</v>
      </c>
      <c r="AD45" s="640">
        <f>U45</f>
        <v>850000</v>
      </c>
      <c r="AE45" s="648" t="s">
        <v>174</v>
      </c>
      <c r="AF45" s="648" t="s">
        <v>174</v>
      </c>
      <c r="AG45" s="648" t="s">
        <v>174</v>
      </c>
      <c r="AH45" s="649" t="s">
        <v>322</v>
      </c>
      <c r="AI45" s="650" t="s">
        <v>433</v>
      </c>
      <c r="AJ45" s="602"/>
    </row>
    <row r="46" spans="1:36" s="603" customFormat="1" ht="24" x14ac:dyDescent="0.25">
      <c r="A46" s="593"/>
      <c r="B46" s="624"/>
      <c r="C46" s="625"/>
      <c r="D46" s="605"/>
      <c r="E46" s="605"/>
      <c r="F46" s="605"/>
      <c r="G46" s="605"/>
      <c r="H46" s="605"/>
      <c r="I46" s="605"/>
      <c r="J46" s="606" t="s">
        <v>452</v>
      </c>
      <c r="K46" s="606" t="s">
        <v>453</v>
      </c>
      <c r="L46" s="606" t="s">
        <v>454</v>
      </c>
      <c r="M46" s="611">
        <v>173647</v>
      </c>
      <c r="N46" s="605"/>
      <c r="O46" s="605"/>
      <c r="P46" s="605"/>
      <c r="Q46" s="605"/>
      <c r="R46" s="605"/>
      <c r="S46" s="605"/>
      <c r="T46" s="608"/>
      <c r="U46" s="608"/>
      <c r="V46" s="608"/>
      <c r="W46" s="607"/>
      <c r="X46" s="607"/>
      <c r="Y46" s="608"/>
      <c r="Z46" s="607"/>
      <c r="AA46" s="607"/>
      <c r="AB46" s="608"/>
      <c r="AC46" s="608"/>
      <c r="AD46" s="608"/>
      <c r="AE46" s="609"/>
      <c r="AF46" s="609"/>
      <c r="AG46" s="609"/>
      <c r="AH46" s="602"/>
      <c r="AI46" s="610"/>
      <c r="AJ46" s="602"/>
    </row>
    <row r="47" spans="1:36" s="603" customFormat="1" ht="24" x14ac:dyDescent="0.25">
      <c r="A47" s="593"/>
      <c r="B47" s="624"/>
      <c r="C47" s="625"/>
      <c r="D47" s="605"/>
      <c r="E47" s="605"/>
      <c r="F47" s="605"/>
      <c r="G47" s="605"/>
      <c r="H47" s="605"/>
      <c r="I47" s="605"/>
      <c r="J47" s="606" t="s">
        <v>455</v>
      </c>
      <c r="K47" s="606" t="s">
        <v>456</v>
      </c>
      <c r="L47" s="606" t="s">
        <v>457</v>
      </c>
      <c r="M47" s="606">
        <v>1</v>
      </c>
      <c r="N47" s="605"/>
      <c r="O47" s="605"/>
      <c r="P47" s="605"/>
      <c r="Q47" s="605"/>
      <c r="R47" s="605"/>
      <c r="S47" s="605"/>
      <c r="T47" s="608"/>
      <c r="U47" s="608"/>
      <c r="V47" s="608"/>
      <c r="W47" s="607"/>
      <c r="X47" s="607"/>
      <c r="Y47" s="608"/>
      <c r="Z47" s="607"/>
      <c r="AA47" s="607"/>
      <c r="AB47" s="608"/>
      <c r="AC47" s="608"/>
      <c r="AD47" s="608"/>
      <c r="AE47" s="609"/>
      <c r="AF47" s="609"/>
      <c r="AG47" s="609"/>
      <c r="AH47" s="602"/>
      <c r="AI47" s="610"/>
      <c r="AJ47" s="602"/>
    </row>
    <row r="48" spans="1:36" s="603" customFormat="1" ht="72" x14ac:dyDescent="0.25">
      <c r="A48" s="593"/>
      <c r="B48" s="624"/>
      <c r="C48" s="625"/>
      <c r="D48" s="605"/>
      <c r="E48" s="605"/>
      <c r="F48" s="605" t="s">
        <v>773</v>
      </c>
      <c r="G48" s="605"/>
      <c r="H48" s="605"/>
      <c r="I48" s="605"/>
      <c r="J48" s="606" t="s">
        <v>448</v>
      </c>
      <c r="K48" s="606" t="s">
        <v>449</v>
      </c>
      <c r="L48" s="606" t="s">
        <v>379</v>
      </c>
      <c r="M48" s="606">
        <v>12.295199999999999</v>
      </c>
      <c r="N48" s="605"/>
      <c r="O48" s="605"/>
      <c r="P48" s="605"/>
      <c r="Q48" s="605"/>
      <c r="R48" s="605"/>
      <c r="S48" s="605"/>
      <c r="T48" s="608"/>
      <c r="U48" s="607">
        <f>V48+Y48</f>
        <v>1408650.6</v>
      </c>
      <c r="V48" s="608">
        <v>828618</v>
      </c>
      <c r="W48" s="607"/>
      <c r="X48" s="607"/>
      <c r="Y48" s="607">
        <v>580032.6</v>
      </c>
      <c r="Z48" s="607"/>
      <c r="AA48" s="607"/>
      <c r="AB48" s="607">
        <v>248585.4</v>
      </c>
      <c r="AC48" s="608"/>
      <c r="AD48" s="608">
        <f>U48</f>
        <v>1408650.6</v>
      </c>
      <c r="AE48" s="609"/>
      <c r="AF48" s="609"/>
      <c r="AG48" s="609"/>
      <c r="AH48" s="602"/>
      <c r="AI48" s="610"/>
      <c r="AJ48" s="602"/>
    </row>
    <row r="49" spans="1:36" s="603" customFormat="1" ht="24" x14ac:dyDescent="0.25">
      <c r="A49" s="593"/>
      <c r="B49" s="624"/>
      <c r="C49" s="625"/>
      <c r="D49" s="605"/>
      <c r="E49" s="605"/>
      <c r="F49" s="605"/>
      <c r="G49" s="605"/>
      <c r="H49" s="605"/>
      <c r="I49" s="605"/>
      <c r="J49" s="606" t="s">
        <v>452</v>
      </c>
      <c r="K49" s="606" t="s">
        <v>453</v>
      </c>
      <c r="L49" s="606" t="s">
        <v>454</v>
      </c>
      <c r="M49" s="611">
        <v>122952</v>
      </c>
      <c r="N49" s="605"/>
      <c r="O49" s="605"/>
      <c r="P49" s="605"/>
      <c r="Q49" s="605"/>
      <c r="R49" s="605"/>
      <c r="S49" s="605"/>
      <c r="T49" s="608"/>
      <c r="U49" s="608"/>
      <c r="V49" s="608"/>
      <c r="W49" s="607"/>
      <c r="X49" s="607"/>
      <c r="Y49" s="608"/>
      <c r="Z49" s="607"/>
      <c r="AA49" s="607"/>
      <c r="AB49" s="608"/>
      <c r="AC49" s="608"/>
      <c r="AD49" s="608"/>
      <c r="AE49" s="609"/>
      <c r="AF49" s="609"/>
      <c r="AG49" s="609"/>
      <c r="AH49" s="602"/>
      <c r="AI49" s="610"/>
      <c r="AJ49" s="602"/>
    </row>
    <row r="50" spans="1:36" s="603" customFormat="1" ht="24" x14ac:dyDescent="0.25">
      <c r="A50" s="593"/>
      <c r="B50" s="624"/>
      <c r="C50" s="625"/>
      <c r="D50" s="605"/>
      <c r="E50" s="605"/>
      <c r="F50" s="605"/>
      <c r="G50" s="605"/>
      <c r="H50" s="605"/>
      <c r="I50" s="605"/>
      <c r="J50" s="606" t="s">
        <v>455</v>
      </c>
      <c r="K50" s="606" t="s">
        <v>456</v>
      </c>
      <c r="L50" s="606" t="s">
        <v>457</v>
      </c>
      <c r="M50" s="606">
        <v>1</v>
      </c>
      <c r="N50" s="605"/>
      <c r="O50" s="605"/>
      <c r="P50" s="605"/>
      <c r="Q50" s="605"/>
      <c r="R50" s="605"/>
      <c r="S50" s="605"/>
      <c r="T50" s="608"/>
      <c r="U50" s="608"/>
      <c r="V50" s="608"/>
      <c r="W50" s="607"/>
      <c r="X50" s="607"/>
      <c r="Y50" s="608"/>
      <c r="Z50" s="607"/>
      <c r="AA50" s="607"/>
      <c r="AB50" s="608"/>
      <c r="AC50" s="608"/>
      <c r="AD50" s="608"/>
      <c r="AE50" s="609"/>
      <c r="AF50" s="609"/>
      <c r="AG50" s="609"/>
      <c r="AH50" s="602"/>
      <c r="AI50" s="610"/>
      <c r="AJ50" s="602"/>
    </row>
    <row r="51" spans="1:36" s="603" customFormat="1" ht="72" x14ac:dyDescent="0.25">
      <c r="A51" s="593"/>
      <c r="B51" s="624"/>
      <c r="C51" s="625"/>
      <c r="D51" s="605"/>
      <c r="E51" s="605"/>
      <c r="F51" s="605" t="s">
        <v>774</v>
      </c>
      <c r="G51" s="605"/>
      <c r="H51" s="605"/>
      <c r="I51" s="605"/>
      <c r="J51" s="606" t="s">
        <v>448</v>
      </c>
      <c r="K51" s="606" t="s">
        <v>449</v>
      </c>
      <c r="L51" s="606" t="s">
        <v>379</v>
      </c>
      <c r="M51" s="606">
        <v>6.4507000000000003</v>
      </c>
      <c r="N51" s="605"/>
      <c r="O51" s="605"/>
      <c r="P51" s="605"/>
      <c r="Q51" s="605"/>
      <c r="R51" s="605"/>
      <c r="S51" s="605"/>
      <c r="T51" s="608"/>
      <c r="U51" s="607">
        <f>V51+Y51</f>
        <v>918153</v>
      </c>
      <c r="V51" s="608">
        <v>540090</v>
      </c>
      <c r="W51" s="607"/>
      <c r="X51" s="607"/>
      <c r="Y51" s="608">
        <v>378063</v>
      </c>
      <c r="Z51" s="607"/>
      <c r="AA51" s="607"/>
      <c r="AB51" s="608">
        <v>162027</v>
      </c>
      <c r="AC51" s="608"/>
      <c r="AD51" s="608">
        <f>U51</f>
        <v>918153</v>
      </c>
      <c r="AE51" s="609"/>
      <c r="AF51" s="609"/>
      <c r="AG51" s="609"/>
      <c r="AH51" s="602"/>
      <c r="AI51" s="610"/>
      <c r="AJ51" s="602"/>
    </row>
    <row r="52" spans="1:36" s="603" customFormat="1" ht="24" x14ac:dyDescent="0.25">
      <c r="A52" s="593"/>
      <c r="B52" s="624"/>
      <c r="C52" s="625"/>
      <c r="D52" s="605"/>
      <c r="E52" s="605"/>
      <c r="F52" s="605"/>
      <c r="G52" s="605"/>
      <c r="H52" s="605"/>
      <c r="I52" s="605"/>
      <c r="J52" s="606" t="s">
        <v>452</v>
      </c>
      <c r="K52" s="606" t="s">
        <v>453</v>
      </c>
      <c r="L52" s="606" t="s">
        <v>454</v>
      </c>
      <c r="M52" s="611">
        <v>64507</v>
      </c>
      <c r="N52" s="605"/>
      <c r="O52" s="605"/>
      <c r="P52" s="605"/>
      <c r="Q52" s="605"/>
      <c r="R52" s="605"/>
      <c r="S52" s="605"/>
      <c r="T52" s="608"/>
      <c r="U52" s="608"/>
      <c r="V52" s="608"/>
      <c r="W52" s="607"/>
      <c r="X52" s="607"/>
      <c r="Y52" s="608"/>
      <c r="Z52" s="607"/>
      <c r="AA52" s="607"/>
      <c r="AB52" s="608"/>
      <c r="AC52" s="608"/>
      <c r="AD52" s="608"/>
      <c r="AE52" s="609"/>
      <c r="AF52" s="609"/>
      <c r="AG52" s="609"/>
      <c r="AH52" s="602"/>
      <c r="AI52" s="610"/>
      <c r="AJ52" s="602"/>
    </row>
    <row r="53" spans="1:36" s="603" customFormat="1" ht="24" x14ac:dyDescent="0.25">
      <c r="A53" s="593"/>
      <c r="B53" s="624"/>
      <c r="C53" s="625"/>
      <c r="D53" s="605"/>
      <c r="E53" s="605"/>
      <c r="F53" s="605"/>
      <c r="G53" s="605"/>
      <c r="H53" s="605"/>
      <c r="I53" s="605"/>
      <c r="J53" s="606" t="s">
        <v>455</v>
      </c>
      <c r="K53" s="606" t="s">
        <v>456</v>
      </c>
      <c r="L53" s="606" t="s">
        <v>457</v>
      </c>
      <c r="M53" s="606">
        <v>1</v>
      </c>
      <c r="N53" s="605"/>
      <c r="O53" s="605"/>
      <c r="P53" s="605"/>
      <c r="Q53" s="605"/>
      <c r="R53" s="605"/>
      <c r="S53" s="605"/>
      <c r="T53" s="608"/>
      <c r="U53" s="608"/>
      <c r="V53" s="608"/>
      <c r="W53" s="607"/>
      <c r="X53" s="607"/>
      <c r="Y53" s="608"/>
      <c r="Z53" s="607"/>
      <c r="AA53" s="607"/>
      <c r="AB53" s="608"/>
      <c r="AC53" s="608"/>
      <c r="AD53" s="608"/>
      <c r="AE53" s="609"/>
      <c r="AF53" s="609"/>
      <c r="AG53" s="609"/>
      <c r="AH53" s="602"/>
      <c r="AI53" s="610"/>
      <c r="AJ53" s="602"/>
    </row>
    <row r="54" spans="1:36" s="603" customFormat="1" ht="72" x14ac:dyDescent="0.25">
      <c r="A54" s="593"/>
      <c r="B54" s="624"/>
      <c r="C54" s="625"/>
      <c r="D54" s="605"/>
      <c r="E54" s="605"/>
      <c r="F54" s="605" t="s">
        <v>775</v>
      </c>
      <c r="G54" s="605"/>
      <c r="H54" s="605"/>
      <c r="I54" s="605"/>
      <c r="J54" s="606" t="s">
        <v>448</v>
      </c>
      <c r="K54" s="606" t="s">
        <v>449</v>
      </c>
      <c r="L54" s="606" t="s">
        <v>379</v>
      </c>
      <c r="M54" s="606">
        <v>5.0830000000000002</v>
      </c>
      <c r="N54" s="605"/>
      <c r="O54" s="605"/>
      <c r="P54" s="605"/>
      <c r="Q54" s="605"/>
      <c r="R54" s="605"/>
      <c r="S54" s="605"/>
      <c r="T54" s="608"/>
      <c r="U54" s="607">
        <f>V54+Y54</f>
        <v>425000</v>
      </c>
      <c r="V54" s="607">
        <v>250000</v>
      </c>
      <c r="W54" s="607"/>
      <c r="X54" s="607"/>
      <c r="Y54" s="607">
        <v>175000</v>
      </c>
      <c r="Z54" s="607" t="s">
        <v>174</v>
      </c>
      <c r="AA54" s="607" t="s">
        <v>174</v>
      </c>
      <c r="AB54" s="608">
        <v>75000</v>
      </c>
      <c r="AC54" s="608"/>
      <c r="AD54" s="608">
        <f>U54</f>
        <v>425000</v>
      </c>
      <c r="AE54" s="609"/>
      <c r="AF54" s="609"/>
      <c r="AG54" s="609"/>
      <c r="AH54" s="602"/>
      <c r="AI54" s="610"/>
      <c r="AJ54" s="602"/>
    </row>
    <row r="55" spans="1:36" s="603" customFormat="1" ht="24" x14ac:dyDescent="0.25">
      <c r="A55" s="593"/>
      <c r="B55" s="624"/>
      <c r="C55" s="625"/>
      <c r="D55" s="605"/>
      <c r="E55" s="605"/>
      <c r="F55" s="605"/>
      <c r="G55" s="605"/>
      <c r="H55" s="605"/>
      <c r="I55" s="605"/>
      <c r="J55" s="606" t="s">
        <v>452</v>
      </c>
      <c r="K55" s="606" t="s">
        <v>453</v>
      </c>
      <c r="L55" s="606" t="s">
        <v>454</v>
      </c>
      <c r="M55" s="611">
        <v>50083</v>
      </c>
      <c r="N55" s="605"/>
      <c r="O55" s="605"/>
      <c r="P55" s="605"/>
      <c r="Q55" s="605"/>
      <c r="R55" s="605"/>
      <c r="S55" s="605"/>
      <c r="T55" s="608"/>
      <c r="U55" s="608"/>
      <c r="V55" s="608"/>
      <c r="W55" s="607"/>
      <c r="X55" s="607"/>
      <c r="Y55" s="608"/>
      <c r="Z55" s="607"/>
      <c r="AA55" s="607"/>
      <c r="AB55" s="608"/>
      <c r="AC55" s="608"/>
      <c r="AD55" s="608"/>
      <c r="AE55" s="609"/>
      <c r="AF55" s="609"/>
      <c r="AG55" s="609"/>
      <c r="AH55" s="602"/>
      <c r="AI55" s="610"/>
      <c r="AJ55" s="602"/>
    </row>
    <row r="56" spans="1:36" s="603" customFormat="1" ht="24" x14ac:dyDescent="0.25">
      <c r="A56" s="593"/>
      <c r="B56" s="624"/>
      <c r="C56" s="625"/>
      <c r="D56" s="605"/>
      <c r="E56" s="605"/>
      <c r="F56" s="605"/>
      <c r="G56" s="605"/>
      <c r="H56" s="605"/>
      <c r="I56" s="605"/>
      <c r="J56" s="606" t="s">
        <v>455</v>
      </c>
      <c r="K56" s="606" t="s">
        <v>456</v>
      </c>
      <c r="L56" s="606" t="s">
        <v>457</v>
      </c>
      <c r="M56" s="606">
        <v>1</v>
      </c>
      <c r="N56" s="605"/>
      <c r="O56" s="605"/>
      <c r="P56" s="605"/>
      <c r="Q56" s="605"/>
      <c r="R56" s="605"/>
      <c r="S56" s="605"/>
      <c r="T56" s="608"/>
      <c r="U56" s="608"/>
      <c r="V56" s="608"/>
      <c r="W56" s="607"/>
      <c r="X56" s="607"/>
      <c r="Y56" s="608"/>
      <c r="Z56" s="607"/>
      <c r="AA56" s="607"/>
      <c r="AB56" s="608"/>
      <c r="AC56" s="608"/>
      <c r="AD56" s="608"/>
      <c r="AE56" s="609"/>
      <c r="AF56" s="609"/>
      <c r="AG56" s="609"/>
      <c r="AH56" s="602"/>
      <c r="AI56" s="610"/>
      <c r="AJ56" s="602"/>
    </row>
    <row r="57" spans="1:36" s="603" customFormat="1" ht="72" x14ac:dyDescent="0.25">
      <c r="A57" s="593"/>
      <c r="B57" s="624"/>
      <c r="C57" s="625"/>
      <c r="D57" s="605"/>
      <c r="E57" s="605"/>
      <c r="F57" s="605" t="s">
        <v>776</v>
      </c>
      <c r="G57" s="605"/>
      <c r="H57" s="605"/>
      <c r="I57" s="605"/>
      <c r="J57" s="606" t="s">
        <v>448</v>
      </c>
      <c r="K57" s="606" t="s">
        <v>449</v>
      </c>
      <c r="L57" s="606" t="s">
        <v>379</v>
      </c>
      <c r="M57" s="606">
        <v>1.5840000000000001</v>
      </c>
      <c r="N57" s="605"/>
      <c r="O57" s="605"/>
      <c r="P57" s="605"/>
      <c r="Q57" s="605"/>
      <c r="R57" s="605"/>
      <c r="S57" s="605"/>
      <c r="T57" s="608"/>
      <c r="U57" s="607">
        <f>V57+Y57</f>
        <v>425000</v>
      </c>
      <c r="V57" s="608">
        <v>250000</v>
      </c>
      <c r="W57" s="607"/>
      <c r="X57" s="607"/>
      <c r="Y57" s="607">
        <v>175000</v>
      </c>
      <c r="Z57" s="607"/>
      <c r="AA57" s="607"/>
      <c r="AB57" s="608">
        <v>75000</v>
      </c>
      <c r="AC57" s="608"/>
      <c r="AD57" s="608">
        <f>U57</f>
        <v>425000</v>
      </c>
      <c r="AE57" s="609"/>
      <c r="AF57" s="609"/>
      <c r="AG57" s="609"/>
      <c r="AH57" s="602"/>
      <c r="AI57" s="610"/>
      <c r="AJ57" s="602"/>
    </row>
    <row r="58" spans="1:36" s="603" customFormat="1" ht="24" x14ac:dyDescent="0.25">
      <c r="A58" s="593"/>
      <c r="B58" s="624"/>
      <c r="C58" s="625"/>
      <c r="D58" s="605"/>
      <c r="E58" s="605"/>
      <c r="F58" s="605"/>
      <c r="G58" s="605"/>
      <c r="H58" s="605"/>
      <c r="I58" s="605"/>
      <c r="J58" s="606" t="s">
        <v>452</v>
      </c>
      <c r="K58" s="606" t="s">
        <v>453</v>
      </c>
      <c r="L58" s="606" t="s">
        <v>454</v>
      </c>
      <c r="M58" s="611">
        <v>15840</v>
      </c>
      <c r="N58" s="605"/>
      <c r="O58" s="605"/>
      <c r="P58" s="605"/>
      <c r="Q58" s="605"/>
      <c r="R58" s="605"/>
      <c r="S58" s="605"/>
      <c r="T58" s="608"/>
      <c r="U58" s="608"/>
      <c r="V58" s="608"/>
      <c r="W58" s="607"/>
      <c r="X58" s="607"/>
      <c r="Y58" s="608"/>
      <c r="Z58" s="607"/>
      <c r="AA58" s="607"/>
      <c r="AB58" s="608"/>
      <c r="AC58" s="608"/>
      <c r="AD58" s="608"/>
      <c r="AE58" s="609"/>
      <c r="AF58" s="609"/>
      <c r="AG58" s="609"/>
      <c r="AH58" s="602"/>
      <c r="AI58" s="610"/>
      <c r="AJ58" s="602"/>
    </row>
    <row r="59" spans="1:36" s="603" customFormat="1" ht="24" x14ac:dyDescent="0.25">
      <c r="A59" s="593"/>
      <c r="B59" s="624"/>
      <c r="C59" s="625"/>
      <c r="D59" s="605"/>
      <c r="E59" s="605"/>
      <c r="F59" s="605"/>
      <c r="G59" s="605"/>
      <c r="H59" s="605"/>
      <c r="I59" s="605"/>
      <c r="J59" s="606" t="s">
        <v>455</v>
      </c>
      <c r="K59" s="606" t="s">
        <v>456</v>
      </c>
      <c r="L59" s="606" t="s">
        <v>457</v>
      </c>
      <c r="M59" s="606">
        <v>1</v>
      </c>
      <c r="N59" s="605"/>
      <c r="O59" s="605"/>
      <c r="P59" s="605"/>
      <c r="Q59" s="605"/>
      <c r="R59" s="605"/>
      <c r="S59" s="605"/>
      <c r="T59" s="608"/>
      <c r="U59" s="608"/>
      <c r="V59" s="608"/>
      <c r="W59" s="607"/>
      <c r="X59" s="607"/>
      <c r="Y59" s="608"/>
      <c r="Z59" s="607"/>
      <c r="AA59" s="607"/>
      <c r="AB59" s="608"/>
      <c r="AC59" s="608"/>
      <c r="AD59" s="608"/>
      <c r="AE59" s="609"/>
      <c r="AF59" s="609"/>
      <c r="AG59" s="609"/>
      <c r="AH59" s="602"/>
      <c r="AI59" s="610"/>
      <c r="AJ59" s="602"/>
    </row>
    <row r="60" spans="1:36" s="603" customFormat="1" ht="72" x14ac:dyDescent="0.25">
      <c r="A60" s="593"/>
      <c r="B60" s="624"/>
      <c r="C60" s="625"/>
      <c r="D60" s="605"/>
      <c r="E60" s="605"/>
      <c r="F60" s="605" t="s">
        <v>777</v>
      </c>
      <c r="G60" s="605"/>
      <c r="H60" s="605"/>
      <c r="I60" s="605"/>
      <c r="J60" s="606" t="s">
        <v>448</v>
      </c>
      <c r="K60" s="606" t="s">
        <v>449</v>
      </c>
      <c r="L60" s="606" t="s">
        <v>379</v>
      </c>
      <c r="M60" s="606">
        <v>2.1749999999999998</v>
      </c>
      <c r="N60" s="605"/>
      <c r="O60" s="605" t="s">
        <v>123</v>
      </c>
      <c r="P60" s="605"/>
      <c r="Q60" s="605"/>
      <c r="R60" s="605"/>
      <c r="S60" s="605"/>
      <c r="T60" s="608"/>
      <c r="U60" s="607">
        <f>V60+Y60</f>
        <v>595000</v>
      </c>
      <c r="V60" s="608">
        <v>350000</v>
      </c>
      <c r="W60" s="607"/>
      <c r="X60" s="607"/>
      <c r="Y60" s="608">
        <v>245000</v>
      </c>
      <c r="Z60" s="607"/>
      <c r="AA60" s="607"/>
      <c r="AB60" s="608">
        <v>105000</v>
      </c>
      <c r="AC60" s="608"/>
      <c r="AD60" s="608">
        <f>U60</f>
        <v>595000</v>
      </c>
      <c r="AE60" s="609"/>
      <c r="AF60" s="609"/>
      <c r="AG60" s="609"/>
      <c r="AH60" s="602"/>
      <c r="AI60" s="610"/>
      <c r="AJ60" s="602"/>
    </row>
    <row r="61" spans="1:36" s="603" customFormat="1" ht="24" x14ac:dyDescent="0.25">
      <c r="A61" s="593"/>
      <c r="B61" s="624"/>
      <c r="C61" s="625"/>
      <c r="D61" s="605"/>
      <c r="E61" s="605"/>
      <c r="F61" s="605"/>
      <c r="G61" s="605"/>
      <c r="H61" s="605"/>
      <c r="I61" s="605"/>
      <c r="J61" s="606" t="s">
        <v>452</v>
      </c>
      <c r="K61" s="606" t="s">
        <v>453</v>
      </c>
      <c r="L61" s="606" t="s">
        <v>454</v>
      </c>
      <c r="M61" s="611">
        <v>1448540</v>
      </c>
      <c r="N61" s="605"/>
      <c r="O61" s="605"/>
      <c r="P61" s="605"/>
      <c r="Q61" s="605"/>
      <c r="R61" s="605"/>
      <c r="S61" s="605"/>
      <c r="T61" s="608"/>
      <c r="U61" s="608"/>
      <c r="V61" s="608"/>
      <c r="W61" s="607"/>
      <c r="X61" s="607"/>
      <c r="Y61" s="608"/>
      <c r="Z61" s="607"/>
      <c r="AA61" s="607"/>
      <c r="AB61" s="608"/>
      <c r="AC61" s="608"/>
      <c r="AD61" s="608"/>
      <c r="AE61" s="609"/>
      <c r="AF61" s="609"/>
      <c r="AG61" s="609"/>
      <c r="AH61" s="602"/>
      <c r="AI61" s="610"/>
      <c r="AJ61" s="602"/>
    </row>
    <row r="62" spans="1:36" s="603" customFormat="1" ht="24.75" thickBot="1" x14ac:dyDescent="0.3">
      <c r="A62" s="593"/>
      <c r="B62" s="630"/>
      <c r="C62" s="631"/>
      <c r="D62" s="613"/>
      <c r="E62" s="613"/>
      <c r="F62" s="613"/>
      <c r="G62" s="613"/>
      <c r="H62" s="613"/>
      <c r="I62" s="613"/>
      <c r="J62" s="614" t="s">
        <v>455</v>
      </c>
      <c r="K62" s="614" t="s">
        <v>456</v>
      </c>
      <c r="L62" s="614" t="s">
        <v>457</v>
      </c>
      <c r="M62" s="614">
        <v>1</v>
      </c>
      <c r="N62" s="613"/>
      <c r="O62" s="613"/>
      <c r="P62" s="613"/>
      <c r="Q62" s="613"/>
      <c r="R62" s="613"/>
      <c r="S62" s="613"/>
      <c r="T62" s="616"/>
      <c r="U62" s="616"/>
      <c r="V62" s="616"/>
      <c r="W62" s="615"/>
      <c r="X62" s="615"/>
      <c r="Y62" s="616"/>
      <c r="Z62" s="615"/>
      <c r="AA62" s="615"/>
      <c r="AB62" s="616"/>
      <c r="AC62" s="616"/>
      <c r="AD62" s="616"/>
      <c r="AE62" s="617"/>
      <c r="AF62" s="617"/>
      <c r="AG62" s="617"/>
      <c r="AH62" s="618"/>
      <c r="AI62" s="619"/>
      <c r="AJ62" s="602"/>
    </row>
    <row r="63" spans="1:36" s="603" customFormat="1" ht="72" x14ac:dyDescent="0.25">
      <c r="A63" s="593"/>
      <c r="B63" s="620" t="s">
        <v>471</v>
      </c>
      <c r="C63" s="621" t="s">
        <v>472</v>
      </c>
      <c r="D63" s="621" t="s">
        <v>445</v>
      </c>
      <c r="E63" s="621" t="s">
        <v>446</v>
      </c>
      <c r="F63" s="621" t="s">
        <v>778</v>
      </c>
      <c r="G63" s="621" t="s">
        <v>447</v>
      </c>
      <c r="H63" s="621" t="s">
        <v>83</v>
      </c>
      <c r="I63" s="621" t="s">
        <v>83</v>
      </c>
      <c r="J63" s="596" t="s">
        <v>448</v>
      </c>
      <c r="K63" s="596" t="s">
        <v>449</v>
      </c>
      <c r="L63" s="596" t="s">
        <v>379</v>
      </c>
      <c r="M63" s="596">
        <v>2.5</v>
      </c>
      <c r="N63" s="621" t="s">
        <v>86</v>
      </c>
      <c r="O63" s="621" t="s">
        <v>123</v>
      </c>
      <c r="P63" s="621" t="s">
        <v>450</v>
      </c>
      <c r="Q63" s="621" t="s">
        <v>89</v>
      </c>
      <c r="R63" s="621" t="s">
        <v>90</v>
      </c>
      <c r="S63" s="621" t="s">
        <v>173</v>
      </c>
      <c r="T63" s="622">
        <f>U63</f>
        <v>510000</v>
      </c>
      <c r="U63" s="622">
        <f>V63+Y63</f>
        <v>510000</v>
      </c>
      <c r="V63" s="622">
        <v>300000</v>
      </c>
      <c r="W63" s="621" t="s">
        <v>174</v>
      </c>
      <c r="X63" s="621" t="s">
        <v>174</v>
      </c>
      <c r="Y63" s="651">
        <v>210000</v>
      </c>
      <c r="Z63" s="621" t="s">
        <v>174</v>
      </c>
      <c r="AA63" s="621" t="s">
        <v>174</v>
      </c>
      <c r="AB63" s="651">
        <v>90000</v>
      </c>
      <c r="AC63" s="622" t="s">
        <v>92</v>
      </c>
      <c r="AD63" s="651">
        <f>U63</f>
        <v>510000</v>
      </c>
      <c r="AE63" s="621" t="s">
        <v>174</v>
      </c>
      <c r="AF63" s="621" t="s">
        <v>174</v>
      </c>
      <c r="AG63" s="621" t="s">
        <v>174</v>
      </c>
      <c r="AH63" s="652" t="s">
        <v>430</v>
      </c>
      <c r="AI63" s="653" t="s">
        <v>473</v>
      </c>
      <c r="AJ63" s="602"/>
    </row>
    <row r="64" spans="1:36" s="603" customFormat="1" ht="24" x14ac:dyDescent="0.25">
      <c r="A64" s="593"/>
      <c r="B64" s="624"/>
      <c r="C64" s="625"/>
      <c r="D64" s="625"/>
      <c r="E64" s="625"/>
      <c r="F64" s="625"/>
      <c r="G64" s="625"/>
      <c r="H64" s="625"/>
      <c r="I64" s="625"/>
      <c r="J64" s="606" t="s">
        <v>452</v>
      </c>
      <c r="K64" s="606" t="s">
        <v>453</v>
      </c>
      <c r="L64" s="606" t="s">
        <v>454</v>
      </c>
      <c r="M64" s="611">
        <v>250000</v>
      </c>
      <c r="N64" s="625"/>
      <c r="O64" s="625"/>
      <c r="P64" s="625"/>
      <c r="Q64" s="625"/>
      <c r="R64" s="625"/>
      <c r="S64" s="625"/>
      <c r="T64" s="626"/>
      <c r="U64" s="626"/>
      <c r="V64" s="626"/>
      <c r="W64" s="625"/>
      <c r="X64" s="625"/>
      <c r="Y64" s="634"/>
      <c r="Z64" s="625"/>
      <c r="AA64" s="625"/>
      <c r="AB64" s="634"/>
      <c r="AC64" s="626"/>
      <c r="AD64" s="634"/>
      <c r="AE64" s="625"/>
      <c r="AF64" s="625"/>
      <c r="AG64" s="625"/>
      <c r="AH64" s="654"/>
      <c r="AI64" s="655"/>
      <c r="AJ64" s="602"/>
    </row>
    <row r="65" spans="1:36" s="603" customFormat="1" ht="24.75" thickBot="1" x14ac:dyDescent="0.3">
      <c r="A65" s="593"/>
      <c r="B65" s="630"/>
      <c r="C65" s="631"/>
      <c r="D65" s="631"/>
      <c r="E65" s="631"/>
      <c r="F65" s="631"/>
      <c r="G65" s="631"/>
      <c r="H65" s="631"/>
      <c r="I65" s="631"/>
      <c r="J65" s="614" t="s">
        <v>455</v>
      </c>
      <c r="K65" s="614" t="s">
        <v>456</v>
      </c>
      <c r="L65" s="614" t="s">
        <v>457</v>
      </c>
      <c r="M65" s="614">
        <v>1</v>
      </c>
      <c r="N65" s="631"/>
      <c r="O65" s="631"/>
      <c r="P65" s="631"/>
      <c r="Q65" s="631"/>
      <c r="R65" s="631"/>
      <c r="S65" s="631"/>
      <c r="T65" s="632"/>
      <c r="U65" s="632"/>
      <c r="V65" s="632">
        <f>T65</f>
        <v>0</v>
      </c>
      <c r="W65" s="631"/>
      <c r="X65" s="631"/>
      <c r="Y65" s="656"/>
      <c r="Z65" s="631"/>
      <c r="AA65" s="631"/>
      <c r="AB65" s="656"/>
      <c r="AC65" s="632"/>
      <c r="AD65" s="656"/>
      <c r="AE65" s="631"/>
      <c r="AF65" s="631"/>
      <c r="AG65" s="631"/>
      <c r="AH65" s="657"/>
      <c r="AI65" s="658"/>
      <c r="AJ65" s="602"/>
    </row>
    <row r="66" spans="1:36" s="603" customFormat="1" ht="72" x14ac:dyDescent="0.25">
      <c r="A66" s="593"/>
      <c r="B66" s="620" t="s">
        <v>474</v>
      </c>
      <c r="C66" s="621" t="s">
        <v>475</v>
      </c>
      <c r="D66" s="621" t="s">
        <v>445</v>
      </c>
      <c r="E66" s="621" t="s">
        <v>446</v>
      </c>
      <c r="F66" s="629" t="s">
        <v>779</v>
      </c>
      <c r="G66" s="621" t="s">
        <v>447</v>
      </c>
      <c r="H66" s="621" t="s">
        <v>83</v>
      </c>
      <c r="I66" s="621" t="s">
        <v>83</v>
      </c>
      <c r="J66" s="646" t="s">
        <v>448</v>
      </c>
      <c r="K66" s="646" t="s">
        <v>449</v>
      </c>
      <c r="L66" s="646" t="s">
        <v>379</v>
      </c>
      <c r="M66" s="646">
        <v>2.6</v>
      </c>
      <c r="N66" s="621" t="s">
        <v>86</v>
      </c>
      <c r="O66" s="629" t="s">
        <v>118</v>
      </c>
      <c r="P66" s="625" t="s">
        <v>450</v>
      </c>
      <c r="Q66" s="621" t="s">
        <v>89</v>
      </c>
      <c r="R66" s="621" t="s">
        <v>90</v>
      </c>
      <c r="S66" s="621" t="s">
        <v>173</v>
      </c>
      <c r="T66" s="659">
        <f>U66</f>
        <v>255000</v>
      </c>
      <c r="U66" s="659">
        <f>V66+Y66</f>
        <v>255000</v>
      </c>
      <c r="V66" s="660">
        <v>150000</v>
      </c>
      <c r="W66" s="621" t="s">
        <v>174</v>
      </c>
      <c r="X66" s="621" t="s">
        <v>174</v>
      </c>
      <c r="Y66" s="660">
        <v>105000</v>
      </c>
      <c r="Z66" s="621" t="s">
        <v>174</v>
      </c>
      <c r="AA66" s="621" t="s">
        <v>174</v>
      </c>
      <c r="AB66" s="660">
        <v>45000</v>
      </c>
      <c r="AC66" s="622" t="s">
        <v>92</v>
      </c>
      <c r="AD66" s="661">
        <f>U66</f>
        <v>255000</v>
      </c>
      <c r="AE66" s="621" t="s">
        <v>174</v>
      </c>
      <c r="AF66" s="621" t="s">
        <v>174</v>
      </c>
      <c r="AG66" s="621" t="s">
        <v>174</v>
      </c>
      <c r="AH66" s="654" t="s">
        <v>473</v>
      </c>
      <c r="AI66" s="655" t="s">
        <v>403</v>
      </c>
      <c r="AJ66" s="602"/>
    </row>
    <row r="67" spans="1:36" s="603" customFormat="1" ht="24" x14ac:dyDescent="0.25">
      <c r="A67" s="593"/>
      <c r="B67" s="624"/>
      <c r="C67" s="625"/>
      <c r="D67" s="625"/>
      <c r="E67" s="625"/>
      <c r="F67" s="625"/>
      <c r="G67" s="625"/>
      <c r="H67" s="625"/>
      <c r="I67" s="625"/>
      <c r="J67" s="606" t="s">
        <v>452</v>
      </c>
      <c r="K67" s="606" t="s">
        <v>453</v>
      </c>
      <c r="L67" s="606" t="s">
        <v>454</v>
      </c>
      <c r="M67" s="611">
        <v>26000</v>
      </c>
      <c r="N67" s="625"/>
      <c r="O67" s="625"/>
      <c r="P67" s="625"/>
      <c r="Q67" s="625"/>
      <c r="R67" s="625"/>
      <c r="S67" s="625"/>
      <c r="T67" s="626"/>
      <c r="U67" s="626"/>
      <c r="V67" s="634"/>
      <c r="W67" s="625"/>
      <c r="X67" s="625"/>
      <c r="Y67" s="634"/>
      <c r="Z67" s="625"/>
      <c r="AA67" s="625"/>
      <c r="AB67" s="634"/>
      <c r="AC67" s="626"/>
      <c r="AD67" s="662"/>
      <c r="AE67" s="625"/>
      <c r="AF67" s="625"/>
      <c r="AG67" s="625"/>
      <c r="AH67" s="654"/>
      <c r="AI67" s="655"/>
      <c r="AJ67" s="602"/>
    </row>
    <row r="68" spans="1:36" s="603" customFormat="1" ht="24.75" thickBot="1" x14ac:dyDescent="0.3">
      <c r="A68" s="593"/>
      <c r="B68" s="630"/>
      <c r="C68" s="631"/>
      <c r="D68" s="631"/>
      <c r="E68" s="631"/>
      <c r="F68" s="631"/>
      <c r="G68" s="631"/>
      <c r="H68" s="631"/>
      <c r="I68" s="631"/>
      <c r="J68" s="614" t="s">
        <v>455</v>
      </c>
      <c r="K68" s="614" t="s">
        <v>456</v>
      </c>
      <c r="L68" s="614" t="s">
        <v>457</v>
      </c>
      <c r="M68" s="614">
        <v>1</v>
      </c>
      <c r="N68" s="631"/>
      <c r="O68" s="631"/>
      <c r="P68" s="631"/>
      <c r="Q68" s="631"/>
      <c r="R68" s="631"/>
      <c r="S68" s="631"/>
      <c r="T68" s="632"/>
      <c r="U68" s="632"/>
      <c r="V68" s="656"/>
      <c r="W68" s="631"/>
      <c r="X68" s="631"/>
      <c r="Y68" s="656"/>
      <c r="Z68" s="631"/>
      <c r="AA68" s="631"/>
      <c r="AB68" s="656"/>
      <c r="AC68" s="632"/>
      <c r="AD68" s="663"/>
      <c r="AE68" s="631"/>
      <c r="AF68" s="631"/>
      <c r="AG68" s="631"/>
      <c r="AH68" s="657"/>
      <c r="AI68" s="658"/>
      <c r="AJ68" s="602"/>
    </row>
    <row r="69" spans="1:36" s="603" customFormat="1" ht="72" x14ac:dyDescent="0.25">
      <c r="A69" s="593"/>
      <c r="B69" s="620" t="s">
        <v>476</v>
      </c>
      <c r="C69" s="621" t="s">
        <v>477</v>
      </c>
      <c r="D69" s="621" t="s">
        <v>445</v>
      </c>
      <c r="E69" s="621" t="s">
        <v>446</v>
      </c>
      <c r="F69" s="605" t="s">
        <v>780</v>
      </c>
      <c r="G69" s="625" t="s">
        <v>447</v>
      </c>
      <c r="H69" s="621" t="s">
        <v>83</v>
      </c>
      <c r="I69" s="621" t="s">
        <v>83</v>
      </c>
      <c r="J69" s="606" t="s">
        <v>448</v>
      </c>
      <c r="K69" s="606" t="s">
        <v>449</v>
      </c>
      <c r="L69" s="606" t="s">
        <v>379</v>
      </c>
      <c r="M69" s="664">
        <v>1.75</v>
      </c>
      <c r="N69" s="625" t="s">
        <v>86</v>
      </c>
      <c r="O69" s="605" t="s">
        <v>123</v>
      </c>
      <c r="P69" s="621" t="s">
        <v>450</v>
      </c>
      <c r="Q69" s="621" t="s">
        <v>89</v>
      </c>
      <c r="R69" s="621" t="s">
        <v>90</v>
      </c>
      <c r="S69" s="621" t="s">
        <v>173</v>
      </c>
      <c r="T69" s="608">
        <f>+U69</f>
        <v>680000</v>
      </c>
      <c r="U69" s="607">
        <f>V69+Y69</f>
        <v>680000</v>
      </c>
      <c r="V69" s="607">
        <v>400000</v>
      </c>
      <c r="W69" s="608" t="s">
        <v>478</v>
      </c>
      <c r="X69" s="608" t="s">
        <v>478</v>
      </c>
      <c r="Y69" s="608">
        <v>280000</v>
      </c>
      <c r="Z69" s="608" t="s">
        <v>478</v>
      </c>
      <c r="AA69" s="608" t="s">
        <v>478</v>
      </c>
      <c r="AB69" s="608">
        <v>120000</v>
      </c>
      <c r="AC69" s="626" t="s">
        <v>92</v>
      </c>
      <c r="AD69" s="608">
        <f>U69</f>
        <v>680000</v>
      </c>
      <c r="AE69" s="608" t="s">
        <v>478</v>
      </c>
      <c r="AF69" s="608" t="s">
        <v>478</v>
      </c>
      <c r="AG69" s="608" t="s">
        <v>478</v>
      </c>
      <c r="AH69" s="665" t="s">
        <v>473</v>
      </c>
      <c r="AI69" s="666" t="s">
        <v>403</v>
      </c>
      <c r="AJ69" s="602"/>
    </row>
    <row r="70" spans="1:36" s="603" customFormat="1" ht="24" customHeight="1" x14ac:dyDescent="0.25">
      <c r="A70" s="593"/>
      <c r="B70" s="624"/>
      <c r="C70" s="625"/>
      <c r="D70" s="625"/>
      <c r="E70" s="625"/>
      <c r="F70" s="605"/>
      <c r="G70" s="625"/>
      <c r="H70" s="625"/>
      <c r="I70" s="625"/>
      <c r="J70" s="606" t="s">
        <v>452</v>
      </c>
      <c r="K70" s="606" t="s">
        <v>453</v>
      </c>
      <c r="L70" s="606" t="s">
        <v>454</v>
      </c>
      <c r="M70" s="664">
        <v>875000</v>
      </c>
      <c r="N70" s="625"/>
      <c r="O70" s="605"/>
      <c r="P70" s="625"/>
      <c r="Q70" s="625"/>
      <c r="R70" s="625"/>
      <c r="S70" s="625"/>
      <c r="T70" s="608"/>
      <c r="U70" s="607"/>
      <c r="V70" s="607"/>
      <c r="W70" s="608"/>
      <c r="X70" s="608"/>
      <c r="Y70" s="608"/>
      <c r="Z70" s="608"/>
      <c r="AA70" s="608"/>
      <c r="AB70" s="608"/>
      <c r="AC70" s="626"/>
      <c r="AD70" s="608"/>
      <c r="AE70" s="608"/>
      <c r="AF70" s="608"/>
      <c r="AG70" s="608"/>
      <c r="AH70" s="654"/>
      <c r="AI70" s="655"/>
      <c r="AJ70" s="602"/>
    </row>
    <row r="71" spans="1:36" s="603" customFormat="1" ht="24.75" thickBot="1" x14ac:dyDescent="0.3">
      <c r="A71" s="593"/>
      <c r="B71" s="630"/>
      <c r="C71" s="631"/>
      <c r="D71" s="631"/>
      <c r="E71" s="631"/>
      <c r="F71" s="629"/>
      <c r="G71" s="631"/>
      <c r="H71" s="631"/>
      <c r="I71" s="631"/>
      <c r="J71" s="667" t="s">
        <v>455</v>
      </c>
      <c r="K71" s="667" t="s">
        <v>456</v>
      </c>
      <c r="L71" s="667" t="s">
        <v>457</v>
      </c>
      <c r="M71" s="667">
        <v>1</v>
      </c>
      <c r="N71" s="631"/>
      <c r="O71" s="629"/>
      <c r="P71" s="631"/>
      <c r="Q71" s="631"/>
      <c r="R71" s="631"/>
      <c r="S71" s="631"/>
      <c r="T71" s="660"/>
      <c r="U71" s="659"/>
      <c r="V71" s="659"/>
      <c r="W71" s="660"/>
      <c r="X71" s="660"/>
      <c r="Y71" s="660"/>
      <c r="Z71" s="660"/>
      <c r="AA71" s="660"/>
      <c r="AB71" s="660"/>
      <c r="AC71" s="632"/>
      <c r="AD71" s="660"/>
      <c r="AE71" s="660"/>
      <c r="AF71" s="660"/>
      <c r="AG71" s="660"/>
      <c r="AH71" s="649"/>
      <c r="AI71" s="650"/>
      <c r="AJ71" s="602"/>
    </row>
    <row r="72" spans="1:36" s="603" customFormat="1" ht="28.15" customHeight="1" x14ac:dyDescent="0.25">
      <c r="A72" s="593"/>
      <c r="B72" s="594" t="s">
        <v>480</v>
      </c>
      <c r="C72" s="595" t="s">
        <v>481</v>
      </c>
      <c r="D72" s="595" t="s">
        <v>445</v>
      </c>
      <c r="E72" s="595" t="s">
        <v>446</v>
      </c>
      <c r="F72" s="595" t="s">
        <v>781</v>
      </c>
      <c r="G72" s="595" t="s">
        <v>447</v>
      </c>
      <c r="H72" s="595" t="s">
        <v>83</v>
      </c>
      <c r="I72" s="595" t="s">
        <v>83</v>
      </c>
      <c r="J72" s="595" t="s">
        <v>482</v>
      </c>
      <c r="K72" s="595" t="s">
        <v>483</v>
      </c>
      <c r="L72" s="595" t="s">
        <v>484</v>
      </c>
      <c r="M72" s="595">
        <v>500</v>
      </c>
      <c r="N72" s="595" t="s">
        <v>86</v>
      </c>
      <c r="O72" s="595" t="s">
        <v>102</v>
      </c>
      <c r="P72" s="595" t="s">
        <v>450</v>
      </c>
      <c r="Q72" s="595" t="s">
        <v>89</v>
      </c>
      <c r="R72" s="595" t="s">
        <v>90</v>
      </c>
      <c r="S72" s="595" t="s">
        <v>173</v>
      </c>
      <c r="T72" s="598">
        <f>+U72</f>
        <v>680000</v>
      </c>
      <c r="U72" s="597">
        <f>V72+Y72</f>
        <v>680000</v>
      </c>
      <c r="V72" s="597">
        <v>400000</v>
      </c>
      <c r="W72" s="597" t="s">
        <v>468</v>
      </c>
      <c r="X72" s="597" t="s">
        <v>468</v>
      </c>
      <c r="Y72" s="597">
        <v>280000</v>
      </c>
      <c r="Z72" s="597" t="s">
        <v>468</v>
      </c>
      <c r="AA72" s="597" t="s">
        <v>468</v>
      </c>
      <c r="AB72" s="597">
        <v>120000</v>
      </c>
      <c r="AC72" s="598" t="s">
        <v>92</v>
      </c>
      <c r="AD72" s="597">
        <f>U72</f>
        <v>680000</v>
      </c>
      <c r="AE72" s="597" t="s">
        <v>174</v>
      </c>
      <c r="AF72" s="597" t="s">
        <v>468</v>
      </c>
      <c r="AG72" s="597" t="s">
        <v>468</v>
      </c>
      <c r="AH72" s="600" t="s">
        <v>327</v>
      </c>
      <c r="AI72" s="601" t="s">
        <v>429</v>
      </c>
      <c r="AJ72" s="602"/>
    </row>
    <row r="73" spans="1:36" s="603" customFormat="1" ht="24" customHeight="1" x14ac:dyDescent="0.25">
      <c r="A73" s="593"/>
      <c r="B73" s="604"/>
      <c r="C73" s="605"/>
      <c r="D73" s="605"/>
      <c r="E73" s="605"/>
      <c r="F73" s="605"/>
      <c r="G73" s="605"/>
      <c r="H73" s="605"/>
      <c r="I73" s="605"/>
      <c r="J73" s="605"/>
      <c r="K73" s="605"/>
      <c r="L73" s="605"/>
      <c r="M73" s="605"/>
      <c r="N73" s="605"/>
      <c r="O73" s="605"/>
      <c r="P73" s="605"/>
      <c r="Q73" s="605"/>
      <c r="R73" s="605"/>
      <c r="S73" s="605"/>
      <c r="T73" s="608"/>
      <c r="U73" s="607"/>
      <c r="V73" s="607"/>
      <c r="W73" s="607"/>
      <c r="X73" s="607"/>
      <c r="Y73" s="607"/>
      <c r="Z73" s="607"/>
      <c r="AA73" s="607"/>
      <c r="AB73" s="607"/>
      <c r="AC73" s="608"/>
      <c r="AD73" s="607"/>
      <c r="AE73" s="607"/>
      <c r="AF73" s="607"/>
      <c r="AG73" s="607"/>
      <c r="AH73" s="602"/>
      <c r="AI73" s="610"/>
      <c r="AJ73" s="602"/>
    </row>
    <row r="74" spans="1:36" s="603" customFormat="1" x14ac:dyDescent="0.25">
      <c r="A74" s="593"/>
      <c r="B74" s="604"/>
      <c r="C74" s="605"/>
      <c r="D74" s="605"/>
      <c r="E74" s="605"/>
      <c r="F74" s="605"/>
      <c r="G74" s="605"/>
      <c r="H74" s="605"/>
      <c r="I74" s="605"/>
      <c r="J74" s="605" t="s">
        <v>455</v>
      </c>
      <c r="K74" s="605" t="s">
        <v>456</v>
      </c>
      <c r="L74" s="605" t="s">
        <v>457</v>
      </c>
      <c r="M74" s="605">
        <v>1</v>
      </c>
      <c r="N74" s="605"/>
      <c r="O74" s="605"/>
      <c r="P74" s="605"/>
      <c r="Q74" s="605"/>
      <c r="R74" s="605"/>
      <c r="S74" s="605"/>
      <c r="T74" s="608"/>
      <c r="U74" s="607"/>
      <c r="V74" s="607"/>
      <c r="W74" s="607"/>
      <c r="X74" s="607"/>
      <c r="Y74" s="607"/>
      <c r="Z74" s="607"/>
      <c r="AA74" s="607"/>
      <c r="AB74" s="607"/>
      <c r="AC74" s="608"/>
      <c r="AD74" s="607"/>
      <c r="AE74" s="607"/>
      <c r="AF74" s="607"/>
      <c r="AG74" s="607"/>
      <c r="AH74" s="602"/>
      <c r="AI74" s="610"/>
      <c r="AJ74" s="602"/>
    </row>
    <row r="75" spans="1:36" s="603" customFormat="1" x14ac:dyDescent="0.25">
      <c r="A75" s="593"/>
      <c r="B75" s="604"/>
      <c r="C75" s="605"/>
      <c r="D75" s="605"/>
      <c r="E75" s="605"/>
      <c r="F75" s="605"/>
      <c r="G75" s="605"/>
      <c r="H75" s="605"/>
      <c r="I75" s="605"/>
      <c r="J75" s="605"/>
      <c r="K75" s="605"/>
      <c r="L75" s="605"/>
      <c r="M75" s="605"/>
      <c r="N75" s="605"/>
      <c r="O75" s="605"/>
      <c r="P75" s="605"/>
      <c r="Q75" s="605"/>
      <c r="R75" s="605"/>
      <c r="S75" s="605"/>
      <c r="T75" s="608"/>
      <c r="U75" s="607"/>
      <c r="V75" s="607"/>
      <c r="W75" s="607"/>
      <c r="X75" s="607"/>
      <c r="Y75" s="607"/>
      <c r="Z75" s="607"/>
      <c r="AA75" s="607"/>
      <c r="AB75" s="607"/>
      <c r="AC75" s="608"/>
      <c r="AD75" s="607"/>
      <c r="AE75" s="607"/>
      <c r="AF75" s="607"/>
      <c r="AG75" s="607"/>
      <c r="AH75" s="602"/>
      <c r="AI75" s="610"/>
      <c r="AJ75" s="602"/>
    </row>
    <row r="76" spans="1:36" s="603" customFormat="1" x14ac:dyDescent="0.25">
      <c r="A76" s="593"/>
      <c r="B76" s="604"/>
      <c r="C76" s="605"/>
      <c r="D76" s="605"/>
      <c r="E76" s="605"/>
      <c r="F76" s="605"/>
      <c r="G76" s="605"/>
      <c r="H76" s="605"/>
      <c r="I76" s="605"/>
      <c r="J76" s="605"/>
      <c r="K76" s="605"/>
      <c r="L76" s="605"/>
      <c r="M76" s="605"/>
      <c r="N76" s="605"/>
      <c r="O76" s="605"/>
      <c r="P76" s="605"/>
      <c r="Q76" s="605"/>
      <c r="R76" s="605"/>
      <c r="S76" s="605"/>
      <c r="T76" s="608"/>
      <c r="U76" s="607"/>
      <c r="V76" s="607"/>
      <c r="W76" s="607"/>
      <c r="X76" s="607"/>
      <c r="Y76" s="607"/>
      <c r="Z76" s="607"/>
      <c r="AA76" s="607"/>
      <c r="AB76" s="607"/>
      <c r="AC76" s="608"/>
      <c r="AD76" s="607"/>
      <c r="AE76" s="607"/>
      <c r="AF76" s="607"/>
      <c r="AG76" s="607"/>
      <c r="AH76" s="602"/>
      <c r="AI76" s="610"/>
      <c r="AJ76" s="602"/>
    </row>
    <row r="77" spans="1:36" s="603" customFormat="1" ht="15.75" thickBot="1" x14ac:dyDescent="0.3">
      <c r="A77" s="593"/>
      <c r="B77" s="612"/>
      <c r="C77" s="613"/>
      <c r="D77" s="613"/>
      <c r="E77" s="613"/>
      <c r="F77" s="613"/>
      <c r="G77" s="613"/>
      <c r="H77" s="613"/>
      <c r="I77" s="613"/>
      <c r="J77" s="613"/>
      <c r="K77" s="613"/>
      <c r="L77" s="613"/>
      <c r="M77" s="613"/>
      <c r="N77" s="613"/>
      <c r="O77" s="613"/>
      <c r="P77" s="613"/>
      <c r="Q77" s="613"/>
      <c r="R77" s="613"/>
      <c r="S77" s="613"/>
      <c r="T77" s="616"/>
      <c r="U77" s="615"/>
      <c r="V77" s="615"/>
      <c r="W77" s="615"/>
      <c r="X77" s="615"/>
      <c r="Y77" s="615"/>
      <c r="Z77" s="615"/>
      <c r="AA77" s="615"/>
      <c r="AB77" s="615"/>
      <c r="AC77" s="616"/>
      <c r="AD77" s="615"/>
      <c r="AE77" s="615"/>
      <c r="AF77" s="615"/>
      <c r="AG77" s="615"/>
      <c r="AH77" s="618"/>
      <c r="AI77" s="619"/>
      <c r="AJ77" s="602"/>
    </row>
    <row r="78" spans="1:36" s="603" customFormat="1" ht="72" customHeight="1" x14ac:dyDescent="0.25">
      <c r="A78" s="593"/>
      <c r="B78" s="594" t="s">
        <v>485</v>
      </c>
      <c r="C78" s="595" t="s">
        <v>486</v>
      </c>
      <c r="D78" s="595" t="s">
        <v>487</v>
      </c>
      <c r="E78" s="595" t="s">
        <v>488</v>
      </c>
      <c r="F78" s="595" t="s">
        <v>782</v>
      </c>
      <c r="G78" s="595" t="s">
        <v>489</v>
      </c>
      <c r="H78" s="595" t="s">
        <v>83</v>
      </c>
      <c r="I78" s="595" t="s">
        <v>83</v>
      </c>
      <c r="J78" s="596" t="s">
        <v>448</v>
      </c>
      <c r="K78" s="596" t="s">
        <v>490</v>
      </c>
      <c r="L78" s="596" t="s">
        <v>491</v>
      </c>
      <c r="M78" s="596">
        <v>1.62</v>
      </c>
      <c r="N78" s="595" t="s">
        <v>86</v>
      </c>
      <c r="O78" s="595" t="s">
        <v>87</v>
      </c>
      <c r="P78" s="600" t="s">
        <v>450</v>
      </c>
      <c r="Q78" s="600" t="s">
        <v>89</v>
      </c>
      <c r="R78" s="600" t="s">
        <v>492</v>
      </c>
      <c r="S78" s="600" t="s">
        <v>173</v>
      </c>
      <c r="T78" s="668" t="e">
        <f>+U78+U81+U84+U87+U90+U93+U96+#REF!</f>
        <v>#REF!</v>
      </c>
      <c r="U78" s="668">
        <f>+V78+Y78</f>
        <v>486067</v>
      </c>
      <c r="V78" s="668">
        <v>324045</v>
      </c>
      <c r="W78" s="598" t="s">
        <v>478</v>
      </c>
      <c r="X78" s="598" t="s">
        <v>478</v>
      </c>
      <c r="Y78" s="668">
        <v>162022</v>
      </c>
      <c r="Z78" s="598" t="s">
        <v>478</v>
      </c>
      <c r="AA78" s="598" t="s">
        <v>478</v>
      </c>
      <c r="AB78" s="668">
        <v>162023</v>
      </c>
      <c r="AC78" s="598" t="s">
        <v>92</v>
      </c>
      <c r="AD78" s="598">
        <f>+U78</f>
        <v>486067</v>
      </c>
      <c r="AE78" s="600" t="s">
        <v>478</v>
      </c>
      <c r="AF78" s="600" t="s">
        <v>478</v>
      </c>
      <c r="AG78" s="600" t="s">
        <v>478</v>
      </c>
      <c r="AH78" s="600" t="s">
        <v>176</v>
      </c>
      <c r="AI78" s="601" t="s">
        <v>177</v>
      </c>
      <c r="AJ78" s="602"/>
    </row>
    <row r="79" spans="1:36" s="603" customFormat="1" ht="48" customHeight="1" x14ac:dyDescent="0.25">
      <c r="A79" s="593"/>
      <c r="B79" s="604"/>
      <c r="C79" s="605"/>
      <c r="D79" s="605"/>
      <c r="E79" s="605"/>
      <c r="F79" s="605"/>
      <c r="G79" s="605"/>
      <c r="H79" s="605"/>
      <c r="I79" s="605"/>
      <c r="J79" s="606" t="s">
        <v>493</v>
      </c>
      <c r="K79" s="606" t="s">
        <v>494</v>
      </c>
      <c r="L79" s="606" t="s">
        <v>454</v>
      </c>
      <c r="M79" s="606">
        <v>16220</v>
      </c>
      <c r="N79" s="605"/>
      <c r="O79" s="605"/>
      <c r="P79" s="602"/>
      <c r="Q79" s="602"/>
      <c r="R79" s="602"/>
      <c r="S79" s="602"/>
      <c r="T79" s="669"/>
      <c r="U79" s="669"/>
      <c r="V79" s="669"/>
      <c r="W79" s="608"/>
      <c r="X79" s="608"/>
      <c r="Y79" s="669"/>
      <c r="Z79" s="608"/>
      <c r="AA79" s="608"/>
      <c r="AB79" s="669"/>
      <c r="AC79" s="608"/>
      <c r="AD79" s="608"/>
      <c r="AE79" s="602"/>
      <c r="AF79" s="602"/>
      <c r="AG79" s="602"/>
      <c r="AH79" s="602"/>
      <c r="AI79" s="610"/>
      <c r="AJ79" s="602"/>
    </row>
    <row r="80" spans="1:36" s="603" customFormat="1" ht="24" x14ac:dyDescent="0.25">
      <c r="A80" s="593"/>
      <c r="B80" s="604"/>
      <c r="C80" s="605"/>
      <c r="D80" s="605"/>
      <c r="E80" s="605"/>
      <c r="F80" s="605"/>
      <c r="G80" s="605"/>
      <c r="H80" s="605"/>
      <c r="I80" s="605"/>
      <c r="J80" s="606" t="s">
        <v>455</v>
      </c>
      <c r="K80" s="606" t="s">
        <v>456</v>
      </c>
      <c r="L80" s="606" t="s">
        <v>495</v>
      </c>
      <c r="M80" s="606">
        <v>1</v>
      </c>
      <c r="N80" s="605"/>
      <c r="O80" s="605"/>
      <c r="P80" s="602"/>
      <c r="Q80" s="602"/>
      <c r="R80" s="602"/>
      <c r="S80" s="602"/>
      <c r="T80" s="669"/>
      <c r="U80" s="669"/>
      <c r="V80" s="669"/>
      <c r="W80" s="608"/>
      <c r="X80" s="608"/>
      <c r="Y80" s="669"/>
      <c r="Z80" s="608"/>
      <c r="AA80" s="608"/>
      <c r="AB80" s="669"/>
      <c r="AC80" s="608"/>
      <c r="AD80" s="608"/>
      <c r="AE80" s="602"/>
      <c r="AF80" s="602"/>
      <c r="AG80" s="602"/>
      <c r="AH80" s="602"/>
      <c r="AI80" s="610"/>
      <c r="AJ80" s="602"/>
    </row>
    <row r="81" spans="1:36" s="603" customFormat="1" ht="72" customHeight="1" x14ac:dyDescent="0.25">
      <c r="A81" s="593"/>
      <c r="B81" s="604"/>
      <c r="C81" s="605"/>
      <c r="D81" s="605"/>
      <c r="E81" s="605"/>
      <c r="F81" s="605" t="s">
        <v>783</v>
      </c>
      <c r="G81" s="605"/>
      <c r="H81" s="605"/>
      <c r="I81" s="605"/>
      <c r="J81" s="606" t="s">
        <v>448</v>
      </c>
      <c r="K81" s="606" t="s">
        <v>490</v>
      </c>
      <c r="L81" s="606" t="s">
        <v>491</v>
      </c>
      <c r="M81" s="606">
        <v>1.24</v>
      </c>
      <c r="N81" s="605"/>
      <c r="O81" s="605"/>
      <c r="P81" s="602"/>
      <c r="Q81" s="602"/>
      <c r="R81" s="602"/>
      <c r="S81" s="602"/>
      <c r="T81" s="669"/>
      <c r="U81" s="669">
        <f>+V81+Y81</f>
        <v>882529</v>
      </c>
      <c r="V81" s="669">
        <v>588353</v>
      </c>
      <c r="W81" s="608" t="s">
        <v>478</v>
      </c>
      <c r="X81" s="608" t="s">
        <v>478</v>
      </c>
      <c r="Y81" s="669">
        <v>294176</v>
      </c>
      <c r="Z81" s="608"/>
      <c r="AA81" s="608"/>
      <c r="AB81" s="669">
        <v>294177</v>
      </c>
      <c r="AC81" s="608"/>
      <c r="AD81" s="608">
        <f>+U81</f>
        <v>882529</v>
      </c>
      <c r="AE81" s="602"/>
      <c r="AF81" s="602"/>
      <c r="AG81" s="602"/>
      <c r="AH81" s="602"/>
      <c r="AI81" s="610"/>
      <c r="AJ81" s="602"/>
    </row>
    <row r="82" spans="1:36" s="603" customFormat="1" ht="48" customHeight="1" x14ac:dyDescent="0.25">
      <c r="A82" s="593"/>
      <c r="B82" s="604"/>
      <c r="C82" s="605"/>
      <c r="D82" s="605"/>
      <c r="E82" s="605"/>
      <c r="F82" s="605"/>
      <c r="G82" s="605"/>
      <c r="H82" s="605"/>
      <c r="I82" s="605"/>
      <c r="J82" s="606" t="s">
        <v>493</v>
      </c>
      <c r="K82" s="606" t="s">
        <v>494</v>
      </c>
      <c r="L82" s="606" t="s">
        <v>454</v>
      </c>
      <c r="M82" s="606">
        <v>12380</v>
      </c>
      <c r="N82" s="605"/>
      <c r="O82" s="605"/>
      <c r="P82" s="602"/>
      <c r="Q82" s="602"/>
      <c r="R82" s="602"/>
      <c r="S82" s="602"/>
      <c r="T82" s="669"/>
      <c r="U82" s="669"/>
      <c r="V82" s="669"/>
      <c r="W82" s="608"/>
      <c r="X82" s="608"/>
      <c r="Y82" s="669"/>
      <c r="Z82" s="608"/>
      <c r="AA82" s="608"/>
      <c r="AB82" s="669"/>
      <c r="AC82" s="608"/>
      <c r="AD82" s="608"/>
      <c r="AE82" s="602"/>
      <c r="AF82" s="602"/>
      <c r="AG82" s="602"/>
      <c r="AH82" s="602"/>
      <c r="AI82" s="610"/>
      <c r="AJ82" s="602"/>
    </row>
    <row r="83" spans="1:36" s="603" customFormat="1" ht="24" x14ac:dyDescent="0.25">
      <c r="A83" s="593"/>
      <c r="B83" s="604"/>
      <c r="C83" s="605"/>
      <c r="D83" s="605"/>
      <c r="E83" s="605"/>
      <c r="F83" s="605"/>
      <c r="G83" s="605"/>
      <c r="H83" s="605"/>
      <c r="I83" s="605"/>
      <c r="J83" s="606" t="s">
        <v>455</v>
      </c>
      <c r="K83" s="606" t="s">
        <v>456</v>
      </c>
      <c r="L83" s="606" t="s">
        <v>495</v>
      </c>
      <c r="M83" s="606">
        <v>1</v>
      </c>
      <c r="N83" s="605"/>
      <c r="O83" s="605"/>
      <c r="P83" s="602"/>
      <c r="Q83" s="602"/>
      <c r="R83" s="602"/>
      <c r="S83" s="602"/>
      <c r="T83" s="669"/>
      <c r="U83" s="669"/>
      <c r="V83" s="669"/>
      <c r="W83" s="608"/>
      <c r="X83" s="608"/>
      <c r="Y83" s="669"/>
      <c r="Z83" s="608"/>
      <c r="AA83" s="608"/>
      <c r="AB83" s="669"/>
      <c r="AC83" s="608"/>
      <c r="AD83" s="608"/>
      <c r="AE83" s="602"/>
      <c r="AF83" s="602"/>
      <c r="AG83" s="602"/>
      <c r="AH83" s="602"/>
      <c r="AI83" s="610"/>
      <c r="AJ83" s="602"/>
    </row>
    <row r="84" spans="1:36" s="603" customFormat="1" ht="72" customHeight="1" x14ac:dyDescent="0.25">
      <c r="A84" s="593"/>
      <c r="B84" s="604"/>
      <c r="C84" s="605"/>
      <c r="D84" s="605"/>
      <c r="E84" s="605"/>
      <c r="F84" s="605" t="s">
        <v>784</v>
      </c>
      <c r="G84" s="605"/>
      <c r="H84" s="605"/>
      <c r="I84" s="605"/>
      <c r="J84" s="606" t="s">
        <v>448</v>
      </c>
      <c r="K84" s="606" t="s">
        <v>490</v>
      </c>
      <c r="L84" s="606" t="s">
        <v>491</v>
      </c>
      <c r="M84" s="606">
        <v>2.4900000000000002</v>
      </c>
      <c r="N84" s="605"/>
      <c r="O84" s="605"/>
      <c r="P84" s="602"/>
      <c r="Q84" s="602"/>
      <c r="R84" s="602"/>
      <c r="S84" s="602"/>
      <c r="T84" s="669"/>
      <c r="U84" s="669">
        <f>+V84+Y84</f>
        <v>1370360</v>
      </c>
      <c r="V84" s="669">
        <v>913573</v>
      </c>
      <c r="W84" s="608" t="s">
        <v>478</v>
      </c>
      <c r="X84" s="608" t="s">
        <v>478</v>
      </c>
      <c r="Y84" s="669">
        <v>456787</v>
      </c>
      <c r="Z84" s="608"/>
      <c r="AA84" s="608"/>
      <c r="AB84" s="669">
        <v>456787</v>
      </c>
      <c r="AC84" s="608"/>
      <c r="AD84" s="608">
        <f>+U84</f>
        <v>1370360</v>
      </c>
      <c r="AE84" s="602"/>
      <c r="AF84" s="602"/>
      <c r="AG84" s="602"/>
      <c r="AH84" s="602"/>
      <c r="AI84" s="610"/>
      <c r="AJ84" s="602"/>
    </row>
    <row r="85" spans="1:36" s="603" customFormat="1" ht="48" customHeight="1" x14ac:dyDescent="0.25">
      <c r="A85" s="593"/>
      <c r="B85" s="604"/>
      <c r="C85" s="605"/>
      <c r="D85" s="605"/>
      <c r="E85" s="605"/>
      <c r="F85" s="605"/>
      <c r="G85" s="605"/>
      <c r="H85" s="605"/>
      <c r="I85" s="605"/>
      <c r="J85" s="606" t="s">
        <v>493</v>
      </c>
      <c r="K85" s="606" t="s">
        <v>494</v>
      </c>
      <c r="L85" s="606" t="s">
        <v>454</v>
      </c>
      <c r="M85" s="606">
        <v>24949</v>
      </c>
      <c r="N85" s="605"/>
      <c r="O85" s="605"/>
      <c r="P85" s="602"/>
      <c r="Q85" s="602"/>
      <c r="R85" s="602"/>
      <c r="S85" s="602"/>
      <c r="T85" s="669"/>
      <c r="U85" s="669"/>
      <c r="V85" s="669"/>
      <c r="W85" s="608"/>
      <c r="X85" s="608"/>
      <c r="Y85" s="669"/>
      <c r="Z85" s="608"/>
      <c r="AA85" s="608"/>
      <c r="AB85" s="669"/>
      <c r="AC85" s="608"/>
      <c r="AD85" s="608"/>
      <c r="AE85" s="602"/>
      <c r="AF85" s="602"/>
      <c r="AG85" s="602"/>
      <c r="AH85" s="602"/>
      <c r="AI85" s="610"/>
      <c r="AJ85" s="602"/>
    </row>
    <row r="86" spans="1:36" s="603" customFormat="1" ht="24" x14ac:dyDescent="0.25">
      <c r="A86" s="593"/>
      <c r="B86" s="604"/>
      <c r="C86" s="605"/>
      <c r="D86" s="605"/>
      <c r="E86" s="605"/>
      <c r="F86" s="605"/>
      <c r="G86" s="605"/>
      <c r="H86" s="605"/>
      <c r="I86" s="605"/>
      <c r="J86" s="606" t="s">
        <v>455</v>
      </c>
      <c r="K86" s="606" t="s">
        <v>456</v>
      </c>
      <c r="L86" s="606" t="s">
        <v>495</v>
      </c>
      <c r="M86" s="606">
        <v>1</v>
      </c>
      <c r="N86" s="605"/>
      <c r="O86" s="605"/>
      <c r="P86" s="602"/>
      <c r="Q86" s="602"/>
      <c r="R86" s="602"/>
      <c r="S86" s="602"/>
      <c r="T86" s="669"/>
      <c r="U86" s="669"/>
      <c r="V86" s="669"/>
      <c r="W86" s="608"/>
      <c r="X86" s="608"/>
      <c r="Y86" s="669"/>
      <c r="Z86" s="608"/>
      <c r="AA86" s="608"/>
      <c r="AB86" s="669"/>
      <c r="AC86" s="608"/>
      <c r="AD86" s="608"/>
      <c r="AE86" s="602"/>
      <c r="AF86" s="602"/>
      <c r="AG86" s="602"/>
      <c r="AH86" s="602"/>
      <c r="AI86" s="610"/>
      <c r="AJ86" s="602"/>
    </row>
    <row r="87" spans="1:36" s="603" customFormat="1" ht="72" customHeight="1" x14ac:dyDescent="0.25">
      <c r="A87" s="593"/>
      <c r="B87" s="604"/>
      <c r="C87" s="605"/>
      <c r="D87" s="605"/>
      <c r="E87" s="605"/>
      <c r="F87" s="605" t="s">
        <v>785</v>
      </c>
      <c r="G87" s="605"/>
      <c r="H87" s="605"/>
      <c r="I87" s="605"/>
      <c r="J87" s="606" t="s">
        <v>448</v>
      </c>
      <c r="K87" s="606" t="s">
        <v>490</v>
      </c>
      <c r="L87" s="606" t="s">
        <v>491</v>
      </c>
      <c r="M87" s="606">
        <v>0.49</v>
      </c>
      <c r="N87" s="605"/>
      <c r="O87" s="605"/>
      <c r="P87" s="602"/>
      <c r="Q87" s="602"/>
      <c r="R87" s="602"/>
      <c r="S87" s="602"/>
      <c r="T87" s="669"/>
      <c r="U87" s="669">
        <f>+V87+Y87</f>
        <v>846131</v>
      </c>
      <c r="V87" s="669">
        <v>564087</v>
      </c>
      <c r="W87" s="608" t="s">
        <v>478</v>
      </c>
      <c r="X87" s="608" t="s">
        <v>478</v>
      </c>
      <c r="Y87" s="669">
        <v>282044</v>
      </c>
      <c r="Z87" s="608"/>
      <c r="AA87" s="608"/>
      <c r="AB87" s="669">
        <v>282044</v>
      </c>
      <c r="AC87" s="608"/>
      <c r="AD87" s="608">
        <f>+U87</f>
        <v>846131</v>
      </c>
      <c r="AE87" s="602"/>
      <c r="AF87" s="602"/>
      <c r="AG87" s="602"/>
      <c r="AH87" s="602"/>
      <c r="AI87" s="610"/>
      <c r="AJ87" s="602"/>
    </row>
    <row r="88" spans="1:36" s="603" customFormat="1" ht="48" customHeight="1" x14ac:dyDescent="0.25">
      <c r="A88" s="593"/>
      <c r="B88" s="604"/>
      <c r="C88" s="605"/>
      <c r="D88" s="605"/>
      <c r="E88" s="605"/>
      <c r="F88" s="605"/>
      <c r="G88" s="605"/>
      <c r="H88" s="605"/>
      <c r="I88" s="605"/>
      <c r="J88" s="606" t="s">
        <v>493</v>
      </c>
      <c r="K88" s="606" t="s">
        <v>494</v>
      </c>
      <c r="L88" s="606" t="s">
        <v>454</v>
      </c>
      <c r="M88" s="606">
        <v>4912</v>
      </c>
      <c r="N88" s="605"/>
      <c r="O88" s="605"/>
      <c r="P88" s="602"/>
      <c r="Q88" s="602"/>
      <c r="R88" s="602"/>
      <c r="S88" s="602"/>
      <c r="T88" s="669"/>
      <c r="U88" s="669"/>
      <c r="V88" s="669"/>
      <c r="W88" s="608"/>
      <c r="X88" s="608"/>
      <c r="Y88" s="669"/>
      <c r="Z88" s="608"/>
      <c r="AA88" s="608"/>
      <c r="AB88" s="669"/>
      <c r="AC88" s="608"/>
      <c r="AD88" s="608"/>
      <c r="AE88" s="602"/>
      <c r="AF88" s="602"/>
      <c r="AG88" s="602"/>
      <c r="AH88" s="602"/>
      <c r="AI88" s="610"/>
      <c r="AJ88" s="602"/>
    </row>
    <row r="89" spans="1:36" s="603" customFormat="1" ht="24" x14ac:dyDescent="0.25">
      <c r="A89" s="593"/>
      <c r="B89" s="604"/>
      <c r="C89" s="605"/>
      <c r="D89" s="605"/>
      <c r="E89" s="605"/>
      <c r="F89" s="605"/>
      <c r="G89" s="605"/>
      <c r="H89" s="605"/>
      <c r="I89" s="605"/>
      <c r="J89" s="606" t="s">
        <v>455</v>
      </c>
      <c r="K89" s="606" t="s">
        <v>456</v>
      </c>
      <c r="L89" s="606" t="s">
        <v>495</v>
      </c>
      <c r="M89" s="606">
        <v>1</v>
      </c>
      <c r="N89" s="605"/>
      <c r="O89" s="605"/>
      <c r="P89" s="602"/>
      <c r="Q89" s="602"/>
      <c r="R89" s="602"/>
      <c r="S89" s="602"/>
      <c r="T89" s="669"/>
      <c r="U89" s="669"/>
      <c r="V89" s="669"/>
      <c r="W89" s="608"/>
      <c r="X89" s="608"/>
      <c r="Y89" s="669"/>
      <c r="Z89" s="608"/>
      <c r="AA89" s="608"/>
      <c r="AB89" s="669"/>
      <c r="AC89" s="608"/>
      <c r="AD89" s="608"/>
      <c r="AE89" s="602"/>
      <c r="AF89" s="602"/>
      <c r="AG89" s="602"/>
      <c r="AH89" s="602"/>
      <c r="AI89" s="610"/>
      <c r="AJ89" s="602"/>
    </row>
    <row r="90" spans="1:36" s="603" customFormat="1" ht="72" customHeight="1" x14ac:dyDescent="0.25">
      <c r="A90" s="593"/>
      <c r="B90" s="604"/>
      <c r="C90" s="605"/>
      <c r="D90" s="605"/>
      <c r="E90" s="605"/>
      <c r="F90" s="605" t="s">
        <v>786</v>
      </c>
      <c r="G90" s="605"/>
      <c r="H90" s="605"/>
      <c r="I90" s="605"/>
      <c r="J90" s="606" t="s">
        <v>448</v>
      </c>
      <c r="K90" s="606" t="s">
        <v>490</v>
      </c>
      <c r="L90" s="606" t="s">
        <v>491</v>
      </c>
      <c r="M90" s="606">
        <v>0.86</v>
      </c>
      <c r="N90" s="605"/>
      <c r="O90" s="605"/>
      <c r="P90" s="602"/>
      <c r="Q90" s="602"/>
      <c r="R90" s="602"/>
      <c r="S90" s="602"/>
      <c r="T90" s="669"/>
      <c r="U90" s="669">
        <f>+V90+Y90</f>
        <v>674145</v>
      </c>
      <c r="V90" s="669">
        <v>449430</v>
      </c>
      <c r="W90" s="608" t="s">
        <v>478</v>
      </c>
      <c r="X90" s="608" t="s">
        <v>478</v>
      </c>
      <c r="Y90" s="669">
        <v>224715</v>
      </c>
      <c r="Z90" s="608"/>
      <c r="AA90" s="608"/>
      <c r="AB90" s="669">
        <v>224715</v>
      </c>
      <c r="AC90" s="608"/>
      <c r="AD90" s="608">
        <f>+U90</f>
        <v>674145</v>
      </c>
      <c r="AE90" s="602"/>
      <c r="AF90" s="602"/>
      <c r="AG90" s="602"/>
      <c r="AH90" s="602"/>
      <c r="AI90" s="610"/>
      <c r="AJ90" s="602"/>
    </row>
    <row r="91" spans="1:36" s="603" customFormat="1" ht="48" customHeight="1" x14ac:dyDescent="0.25">
      <c r="A91" s="593"/>
      <c r="B91" s="604"/>
      <c r="C91" s="605"/>
      <c r="D91" s="605"/>
      <c r="E91" s="605"/>
      <c r="F91" s="605"/>
      <c r="G91" s="605"/>
      <c r="H91" s="605"/>
      <c r="I91" s="605"/>
      <c r="J91" s="606" t="s">
        <v>493</v>
      </c>
      <c r="K91" s="606" t="s">
        <v>494</v>
      </c>
      <c r="L91" s="606" t="s">
        <v>454</v>
      </c>
      <c r="M91" s="606">
        <v>8556</v>
      </c>
      <c r="N91" s="605"/>
      <c r="O91" s="605"/>
      <c r="P91" s="602"/>
      <c r="Q91" s="602"/>
      <c r="R91" s="602"/>
      <c r="S91" s="602"/>
      <c r="T91" s="669"/>
      <c r="U91" s="669"/>
      <c r="V91" s="669"/>
      <c r="W91" s="608"/>
      <c r="X91" s="608"/>
      <c r="Y91" s="669"/>
      <c r="Z91" s="608"/>
      <c r="AA91" s="608"/>
      <c r="AB91" s="669"/>
      <c r="AC91" s="608"/>
      <c r="AD91" s="608"/>
      <c r="AE91" s="602"/>
      <c r="AF91" s="602"/>
      <c r="AG91" s="602"/>
      <c r="AH91" s="602"/>
      <c r="AI91" s="610"/>
      <c r="AJ91" s="602"/>
    </row>
    <row r="92" spans="1:36" s="603" customFormat="1" ht="24" x14ac:dyDescent="0.25">
      <c r="A92" s="593"/>
      <c r="B92" s="604"/>
      <c r="C92" s="605"/>
      <c r="D92" s="605"/>
      <c r="E92" s="605"/>
      <c r="F92" s="605"/>
      <c r="G92" s="605"/>
      <c r="H92" s="605"/>
      <c r="I92" s="605"/>
      <c r="J92" s="606" t="s">
        <v>455</v>
      </c>
      <c r="K92" s="606" t="s">
        <v>456</v>
      </c>
      <c r="L92" s="606" t="s">
        <v>495</v>
      </c>
      <c r="M92" s="606">
        <v>1</v>
      </c>
      <c r="N92" s="605"/>
      <c r="O92" s="605"/>
      <c r="P92" s="602"/>
      <c r="Q92" s="602"/>
      <c r="R92" s="602"/>
      <c r="S92" s="602"/>
      <c r="T92" s="669"/>
      <c r="U92" s="669"/>
      <c r="V92" s="669"/>
      <c r="W92" s="608"/>
      <c r="X92" s="608"/>
      <c r="Y92" s="669"/>
      <c r="Z92" s="608"/>
      <c r="AA92" s="608"/>
      <c r="AB92" s="669"/>
      <c r="AC92" s="608"/>
      <c r="AD92" s="608"/>
      <c r="AE92" s="602"/>
      <c r="AF92" s="602"/>
      <c r="AG92" s="602"/>
      <c r="AH92" s="602"/>
      <c r="AI92" s="610"/>
      <c r="AJ92" s="602"/>
    </row>
    <row r="93" spans="1:36" s="603" customFormat="1" ht="72" customHeight="1" x14ac:dyDescent="0.25">
      <c r="A93" s="593"/>
      <c r="B93" s="604"/>
      <c r="C93" s="605"/>
      <c r="D93" s="605"/>
      <c r="E93" s="605"/>
      <c r="F93" s="605" t="s">
        <v>787</v>
      </c>
      <c r="G93" s="605"/>
      <c r="H93" s="605"/>
      <c r="I93" s="605"/>
      <c r="J93" s="606" t="s">
        <v>448</v>
      </c>
      <c r="K93" s="606" t="s">
        <v>490</v>
      </c>
      <c r="L93" s="606" t="s">
        <v>491</v>
      </c>
      <c r="M93" s="606">
        <v>1.31</v>
      </c>
      <c r="N93" s="605"/>
      <c r="O93" s="605"/>
      <c r="P93" s="602"/>
      <c r="Q93" s="602"/>
      <c r="R93" s="602"/>
      <c r="S93" s="602"/>
      <c r="T93" s="669"/>
      <c r="U93" s="669">
        <f>+V93+Y93</f>
        <v>1329438.1000000001</v>
      </c>
      <c r="V93" s="669">
        <v>886292</v>
      </c>
      <c r="W93" s="608" t="s">
        <v>478</v>
      </c>
      <c r="X93" s="608" t="s">
        <v>478</v>
      </c>
      <c r="Y93" s="669">
        <v>443146.1</v>
      </c>
      <c r="Z93" s="608"/>
      <c r="AA93" s="608"/>
      <c r="AB93" s="669">
        <v>443146.1</v>
      </c>
      <c r="AC93" s="608"/>
      <c r="AD93" s="608">
        <f>+U93</f>
        <v>1329438.1000000001</v>
      </c>
      <c r="AE93" s="602"/>
      <c r="AF93" s="602"/>
      <c r="AG93" s="602"/>
      <c r="AH93" s="602"/>
      <c r="AI93" s="610"/>
      <c r="AJ93" s="602"/>
    </row>
    <row r="94" spans="1:36" s="603" customFormat="1" ht="48" customHeight="1" x14ac:dyDescent="0.25">
      <c r="A94" s="593"/>
      <c r="B94" s="604"/>
      <c r="C94" s="605"/>
      <c r="D94" s="605"/>
      <c r="E94" s="605"/>
      <c r="F94" s="605"/>
      <c r="G94" s="605"/>
      <c r="H94" s="605"/>
      <c r="I94" s="605"/>
      <c r="J94" s="606" t="s">
        <v>493</v>
      </c>
      <c r="K94" s="606" t="s">
        <v>494</v>
      </c>
      <c r="L94" s="606" t="s">
        <v>454</v>
      </c>
      <c r="M94" s="606">
        <v>13060</v>
      </c>
      <c r="N94" s="605"/>
      <c r="O94" s="605"/>
      <c r="P94" s="602"/>
      <c r="Q94" s="602"/>
      <c r="R94" s="602"/>
      <c r="S94" s="602"/>
      <c r="T94" s="669"/>
      <c r="U94" s="669"/>
      <c r="V94" s="669"/>
      <c r="W94" s="608"/>
      <c r="X94" s="608"/>
      <c r="Y94" s="669"/>
      <c r="Z94" s="608"/>
      <c r="AA94" s="608"/>
      <c r="AB94" s="669"/>
      <c r="AC94" s="608"/>
      <c r="AD94" s="608"/>
      <c r="AE94" s="602"/>
      <c r="AF94" s="602"/>
      <c r="AG94" s="602"/>
      <c r="AH94" s="602"/>
      <c r="AI94" s="610"/>
      <c r="AJ94" s="602"/>
    </row>
    <row r="95" spans="1:36" s="603" customFormat="1" ht="24" x14ac:dyDescent="0.25">
      <c r="A95" s="593"/>
      <c r="B95" s="604"/>
      <c r="C95" s="605"/>
      <c r="D95" s="605"/>
      <c r="E95" s="605"/>
      <c r="F95" s="605"/>
      <c r="G95" s="605"/>
      <c r="H95" s="605"/>
      <c r="I95" s="605"/>
      <c r="J95" s="606" t="s">
        <v>455</v>
      </c>
      <c r="K95" s="606" t="s">
        <v>456</v>
      </c>
      <c r="L95" s="606" t="s">
        <v>495</v>
      </c>
      <c r="M95" s="606">
        <v>1</v>
      </c>
      <c r="N95" s="605"/>
      <c r="O95" s="605"/>
      <c r="P95" s="602"/>
      <c r="Q95" s="602"/>
      <c r="R95" s="602"/>
      <c r="S95" s="602"/>
      <c r="T95" s="669"/>
      <c r="U95" s="669"/>
      <c r="V95" s="669"/>
      <c r="W95" s="608"/>
      <c r="X95" s="608"/>
      <c r="Y95" s="669"/>
      <c r="Z95" s="608"/>
      <c r="AA95" s="608"/>
      <c r="AB95" s="669"/>
      <c r="AC95" s="608"/>
      <c r="AD95" s="608"/>
      <c r="AE95" s="602"/>
      <c r="AF95" s="602"/>
      <c r="AG95" s="602"/>
      <c r="AH95" s="602"/>
      <c r="AI95" s="610"/>
      <c r="AJ95" s="602"/>
    </row>
    <row r="96" spans="1:36" s="603" customFormat="1" ht="48" customHeight="1" x14ac:dyDescent="0.25">
      <c r="A96" s="593"/>
      <c r="B96" s="604"/>
      <c r="C96" s="605"/>
      <c r="D96" s="605"/>
      <c r="E96" s="605"/>
      <c r="F96" s="605" t="s">
        <v>788</v>
      </c>
      <c r="G96" s="605"/>
      <c r="H96" s="605" t="s">
        <v>83</v>
      </c>
      <c r="I96" s="605"/>
      <c r="J96" s="606" t="s">
        <v>496</v>
      </c>
      <c r="K96" s="606" t="s">
        <v>483</v>
      </c>
      <c r="L96" s="606" t="s">
        <v>497</v>
      </c>
      <c r="M96" s="606">
        <v>73600</v>
      </c>
      <c r="N96" s="605"/>
      <c r="O96" s="605"/>
      <c r="P96" s="602" t="s">
        <v>450</v>
      </c>
      <c r="Q96" s="602" t="s">
        <v>89</v>
      </c>
      <c r="R96" s="602" t="s">
        <v>492</v>
      </c>
      <c r="S96" s="602" t="s">
        <v>173</v>
      </c>
      <c r="T96" s="669"/>
      <c r="U96" s="669">
        <f>+V96+Y96</f>
        <v>3906615</v>
      </c>
      <c r="V96" s="669">
        <v>2604410</v>
      </c>
      <c r="W96" s="608" t="s">
        <v>478</v>
      </c>
      <c r="X96" s="608" t="s">
        <v>478</v>
      </c>
      <c r="Y96" s="669">
        <v>1302205</v>
      </c>
      <c r="Z96" s="608" t="s">
        <v>478</v>
      </c>
      <c r="AA96" s="608" t="s">
        <v>478</v>
      </c>
      <c r="AB96" s="669">
        <v>8393385</v>
      </c>
      <c r="AC96" s="608"/>
      <c r="AD96" s="608">
        <f>+U96</f>
        <v>3906615</v>
      </c>
      <c r="AE96" s="602" t="s">
        <v>478</v>
      </c>
      <c r="AF96" s="602" t="s">
        <v>478</v>
      </c>
      <c r="AG96" s="602" t="s">
        <v>478</v>
      </c>
      <c r="AH96" s="602"/>
      <c r="AI96" s="610" t="s">
        <v>177</v>
      </c>
      <c r="AJ96" s="602"/>
    </row>
    <row r="97" spans="1:36" s="603" customFormat="1" ht="96" x14ac:dyDescent="0.25">
      <c r="A97" s="593"/>
      <c r="B97" s="604"/>
      <c r="C97" s="605"/>
      <c r="D97" s="605"/>
      <c r="E97" s="605"/>
      <c r="F97" s="605"/>
      <c r="G97" s="605"/>
      <c r="H97" s="605"/>
      <c r="I97" s="605"/>
      <c r="J97" s="606" t="s">
        <v>498</v>
      </c>
      <c r="K97" s="606" t="s">
        <v>499</v>
      </c>
      <c r="L97" s="606" t="s">
        <v>454</v>
      </c>
      <c r="M97" s="606">
        <v>3366</v>
      </c>
      <c r="N97" s="605"/>
      <c r="O97" s="605"/>
      <c r="P97" s="602"/>
      <c r="Q97" s="602"/>
      <c r="R97" s="602"/>
      <c r="S97" s="602"/>
      <c r="T97" s="669"/>
      <c r="U97" s="669"/>
      <c r="V97" s="669"/>
      <c r="W97" s="608"/>
      <c r="X97" s="608"/>
      <c r="Y97" s="669"/>
      <c r="Z97" s="608"/>
      <c r="AA97" s="608"/>
      <c r="AB97" s="669"/>
      <c r="AC97" s="608"/>
      <c r="AD97" s="608"/>
      <c r="AE97" s="602"/>
      <c r="AF97" s="602"/>
      <c r="AG97" s="602"/>
      <c r="AH97" s="602"/>
      <c r="AI97" s="610"/>
      <c r="AJ97" s="602"/>
    </row>
    <row r="98" spans="1:36" s="603" customFormat="1" ht="24.75" thickBot="1" x14ac:dyDescent="0.3">
      <c r="A98" s="593"/>
      <c r="B98" s="604"/>
      <c r="C98" s="605"/>
      <c r="D98" s="605"/>
      <c r="E98" s="605"/>
      <c r="F98" s="605"/>
      <c r="G98" s="605"/>
      <c r="H98" s="605"/>
      <c r="I98" s="605"/>
      <c r="J98" s="606" t="s">
        <v>455</v>
      </c>
      <c r="K98" s="606" t="s">
        <v>456</v>
      </c>
      <c r="L98" s="606" t="s">
        <v>495</v>
      </c>
      <c r="M98" s="606">
        <v>1</v>
      </c>
      <c r="N98" s="605"/>
      <c r="O98" s="605"/>
      <c r="P98" s="602"/>
      <c r="Q98" s="602"/>
      <c r="R98" s="602"/>
      <c r="S98" s="602"/>
      <c r="T98" s="669"/>
      <c r="U98" s="669"/>
      <c r="V98" s="669"/>
      <c r="W98" s="608"/>
      <c r="X98" s="608"/>
      <c r="Y98" s="669"/>
      <c r="Z98" s="608"/>
      <c r="AA98" s="608"/>
      <c r="AB98" s="669"/>
      <c r="AC98" s="608"/>
      <c r="AD98" s="608"/>
      <c r="AE98" s="602"/>
      <c r="AF98" s="602"/>
      <c r="AG98" s="602"/>
      <c r="AH98" s="602"/>
      <c r="AI98" s="610"/>
      <c r="AJ98" s="602"/>
    </row>
    <row r="99" spans="1:36" s="603" customFormat="1" ht="36" customHeight="1" x14ac:dyDescent="0.25">
      <c r="A99" s="593"/>
      <c r="B99" s="624" t="s">
        <v>500</v>
      </c>
      <c r="C99" s="595" t="s">
        <v>501</v>
      </c>
      <c r="D99" s="625" t="s">
        <v>487</v>
      </c>
      <c r="E99" s="595" t="s">
        <v>488</v>
      </c>
      <c r="F99" s="605" t="s">
        <v>790</v>
      </c>
      <c r="G99" s="595" t="s">
        <v>489</v>
      </c>
      <c r="H99" s="595" t="s">
        <v>83</v>
      </c>
      <c r="I99" s="595" t="s">
        <v>83</v>
      </c>
      <c r="J99" s="606" t="s">
        <v>448</v>
      </c>
      <c r="K99" s="606" t="s">
        <v>490</v>
      </c>
      <c r="L99" s="606" t="s">
        <v>491</v>
      </c>
      <c r="M99" s="606">
        <v>25.93</v>
      </c>
      <c r="N99" s="595" t="s">
        <v>86</v>
      </c>
      <c r="O99" s="625" t="s">
        <v>87</v>
      </c>
      <c r="P99" s="625" t="s">
        <v>450</v>
      </c>
      <c r="Q99" s="625" t="s">
        <v>89</v>
      </c>
      <c r="R99" s="625" t="s">
        <v>492</v>
      </c>
      <c r="S99" s="595" t="s">
        <v>173</v>
      </c>
      <c r="T99" s="670">
        <f>U99</f>
        <v>5400004.5</v>
      </c>
      <c r="U99" s="669">
        <f>+V99+Y99</f>
        <v>5400004.5</v>
      </c>
      <c r="V99" s="669">
        <v>3600003</v>
      </c>
      <c r="W99" s="634" t="s">
        <v>478</v>
      </c>
      <c r="X99" s="634" t="s">
        <v>478</v>
      </c>
      <c r="Y99" s="669">
        <v>1800001.5</v>
      </c>
      <c r="Z99" s="634"/>
      <c r="AA99" s="634" t="s">
        <v>478</v>
      </c>
      <c r="AB99" s="669">
        <v>1800001.5</v>
      </c>
      <c r="AC99" s="608" t="s">
        <v>92</v>
      </c>
      <c r="AD99" s="608">
        <f>+U99</f>
        <v>5400004.5</v>
      </c>
      <c r="AE99" s="634" t="s">
        <v>478</v>
      </c>
      <c r="AF99" s="634" t="s">
        <v>478</v>
      </c>
      <c r="AG99" s="634" t="s">
        <v>478</v>
      </c>
      <c r="AH99" s="600" t="s">
        <v>366</v>
      </c>
      <c r="AI99" s="601" t="s">
        <v>294</v>
      </c>
      <c r="AJ99" s="600" t="s">
        <v>820</v>
      </c>
    </row>
    <row r="100" spans="1:36" s="603" customFormat="1" ht="48" customHeight="1" x14ac:dyDescent="0.25">
      <c r="A100" s="593"/>
      <c r="B100" s="624"/>
      <c r="C100" s="605"/>
      <c r="D100" s="625"/>
      <c r="E100" s="605"/>
      <c r="F100" s="605"/>
      <c r="G100" s="605"/>
      <c r="H100" s="605"/>
      <c r="I100" s="605"/>
      <c r="J100" s="606" t="s">
        <v>493</v>
      </c>
      <c r="K100" s="606" t="s">
        <v>494</v>
      </c>
      <c r="L100" s="606" t="s">
        <v>454</v>
      </c>
      <c r="M100" s="606">
        <v>210379</v>
      </c>
      <c r="N100" s="605"/>
      <c r="O100" s="625"/>
      <c r="P100" s="625"/>
      <c r="Q100" s="625"/>
      <c r="R100" s="625"/>
      <c r="S100" s="605"/>
      <c r="T100" s="670"/>
      <c r="U100" s="669"/>
      <c r="V100" s="669"/>
      <c r="W100" s="634"/>
      <c r="X100" s="634"/>
      <c r="Y100" s="669"/>
      <c r="Z100" s="634"/>
      <c r="AA100" s="634"/>
      <c r="AB100" s="669"/>
      <c r="AC100" s="608"/>
      <c r="AD100" s="608"/>
      <c r="AE100" s="634"/>
      <c r="AF100" s="634"/>
      <c r="AG100" s="634"/>
      <c r="AH100" s="602"/>
      <c r="AI100" s="610"/>
      <c r="AJ100" s="602"/>
    </row>
    <row r="101" spans="1:36" s="603" customFormat="1" ht="24.75" thickBot="1" x14ac:dyDescent="0.3">
      <c r="A101" s="593"/>
      <c r="B101" s="624"/>
      <c r="C101" s="613"/>
      <c r="D101" s="625"/>
      <c r="E101" s="613"/>
      <c r="F101" s="605"/>
      <c r="G101" s="613"/>
      <c r="H101" s="613"/>
      <c r="I101" s="613"/>
      <c r="J101" s="606" t="s">
        <v>455</v>
      </c>
      <c r="K101" s="606" t="s">
        <v>456</v>
      </c>
      <c r="L101" s="606" t="s">
        <v>495</v>
      </c>
      <c r="M101" s="606">
        <v>1</v>
      </c>
      <c r="N101" s="613"/>
      <c r="O101" s="625"/>
      <c r="P101" s="625"/>
      <c r="Q101" s="625"/>
      <c r="R101" s="625"/>
      <c r="S101" s="613"/>
      <c r="T101" s="670"/>
      <c r="U101" s="669"/>
      <c r="V101" s="669"/>
      <c r="W101" s="634"/>
      <c r="X101" s="634"/>
      <c r="Y101" s="669"/>
      <c r="Z101" s="634"/>
      <c r="AA101" s="634"/>
      <c r="AB101" s="669"/>
      <c r="AC101" s="608"/>
      <c r="AD101" s="608"/>
      <c r="AE101" s="634"/>
      <c r="AF101" s="634"/>
      <c r="AG101" s="634"/>
      <c r="AH101" s="618"/>
      <c r="AI101" s="619"/>
      <c r="AJ101" s="618"/>
    </row>
    <row r="102" spans="1:36" s="603" customFormat="1" ht="36" customHeight="1" x14ac:dyDescent="0.25">
      <c r="A102" s="593"/>
      <c r="B102" s="594" t="s">
        <v>503</v>
      </c>
      <c r="C102" s="595" t="s">
        <v>504</v>
      </c>
      <c r="D102" s="621" t="s">
        <v>487</v>
      </c>
      <c r="E102" s="595" t="s">
        <v>488</v>
      </c>
      <c r="F102" s="595" t="s">
        <v>792</v>
      </c>
      <c r="G102" s="595" t="s">
        <v>489</v>
      </c>
      <c r="H102" s="595" t="s">
        <v>83</v>
      </c>
      <c r="I102" s="595" t="s">
        <v>83</v>
      </c>
      <c r="J102" s="596" t="s">
        <v>496</v>
      </c>
      <c r="K102" s="596" t="s">
        <v>483</v>
      </c>
      <c r="L102" s="596" t="s">
        <v>497</v>
      </c>
      <c r="M102" s="596">
        <v>18400</v>
      </c>
      <c r="N102" s="595" t="s">
        <v>86</v>
      </c>
      <c r="O102" s="595" t="s">
        <v>121</v>
      </c>
      <c r="P102" s="595" t="s">
        <v>450</v>
      </c>
      <c r="Q102" s="595" t="s">
        <v>89</v>
      </c>
      <c r="R102" s="595" t="s">
        <v>492</v>
      </c>
      <c r="S102" s="595" t="s">
        <v>173</v>
      </c>
      <c r="T102" s="668">
        <f>+U102</f>
        <v>2040000</v>
      </c>
      <c r="U102" s="668">
        <f>+V102+Y102</f>
        <v>2040000</v>
      </c>
      <c r="V102" s="668">
        <v>1200000</v>
      </c>
      <c r="W102" s="598" t="s">
        <v>478</v>
      </c>
      <c r="X102" s="598" t="s">
        <v>478</v>
      </c>
      <c r="Y102" s="668">
        <v>840000</v>
      </c>
      <c r="Z102" s="598" t="s">
        <v>478</v>
      </c>
      <c r="AA102" s="598" t="s">
        <v>478</v>
      </c>
      <c r="AB102" s="668">
        <v>360000</v>
      </c>
      <c r="AC102" s="598" t="s">
        <v>92</v>
      </c>
      <c r="AD102" s="598">
        <f>+U102</f>
        <v>2040000</v>
      </c>
      <c r="AE102" s="595" t="s">
        <v>478</v>
      </c>
      <c r="AF102" s="595" t="s">
        <v>478</v>
      </c>
      <c r="AG102" s="595" t="s">
        <v>478</v>
      </c>
      <c r="AH102" s="600" t="s">
        <v>505</v>
      </c>
      <c r="AI102" s="601" t="s">
        <v>506</v>
      </c>
      <c r="AJ102" s="602"/>
    </row>
    <row r="103" spans="1:36" s="603" customFormat="1" ht="48" customHeight="1" x14ac:dyDescent="0.25">
      <c r="A103" s="593"/>
      <c r="B103" s="604"/>
      <c r="C103" s="605"/>
      <c r="D103" s="625"/>
      <c r="E103" s="605"/>
      <c r="F103" s="605"/>
      <c r="G103" s="605"/>
      <c r="H103" s="605"/>
      <c r="I103" s="605"/>
      <c r="J103" s="606" t="s">
        <v>498</v>
      </c>
      <c r="K103" s="606" t="s">
        <v>499</v>
      </c>
      <c r="L103" s="606" t="s">
        <v>454</v>
      </c>
      <c r="M103" s="606">
        <v>500</v>
      </c>
      <c r="N103" s="605"/>
      <c r="O103" s="605"/>
      <c r="P103" s="605"/>
      <c r="Q103" s="605"/>
      <c r="R103" s="605"/>
      <c r="S103" s="605"/>
      <c r="T103" s="669"/>
      <c r="U103" s="669"/>
      <c r="V103" s="669"/>
      <c r="W103" s="608"/>
      <c r="X103" s="608"/>
      <c r="Y103" s="669"/>
      <c r="Z103" s="608"/>
      <c r="AA103" s="608"/>
      <c r="AB103" s="669"/>
      <c r="AC103" s="608"/>
      <c r="AD103" s="608"/>
      <c r="AE103" s="605"/>
      <c r="AF103" s="605"/>
      <c r="AG103" s="605"/>
      <c r="AH103" s="602"/>
      <c r="AI103" s="610"/>
      <c r="AJ103" s="602"/>
    </row>
    <row r="104" spans="1:36" s="603" customFormat="1" ht="24.75" thickBot="1" x14ac:dyDescent="0.3">
      <c r="A104" s="593"/>
      <c r="B104" s="612"/>
      <c r="C104" s="613"/>
      <c r="D104" s="625"/>
      <c r="E104" s="613"/>
      <c r="F104" s="613"/>
      <c r="G104" s="613"/>
      <c r="H104" s="613"/>
      <c r="I104" s="613"/>
      <c r="J104" s="614" t="s">
        <v>455</v>
      </c>
      <c r="K104" s="614" t="s">
        <v>456</v>
      </c>
      <c r="L104" s="614" t="s">
        <v>495</v>
      </c>
      <c r="M104" s="614">
        <v>1</v>
      </c>
      <c r="N104" s="613"/>
      <c r="O104" s="613"/>
      <c r="P104" s="613"/>
      <c r="Q104" s="613"/>
      <c r="R104" s="613"/>
      <c r="S104" s="613"/>
      <c r="T104" s="671"/>
      <c r="U104" s="671"/>
      <c r="V104" s="671"/>
      <c r="W104" s="616"/>
      <c r="X104" s="616"/>
      <c r="Y104" s="671"/>
      <c r="Z104" s="616"/>
      <c r="AA104" s="616"/>
      <c r="AB104" s="671"/>
      <c r="AC104" s="616"/>
      <c r="AD104" s="616"/>
      <c r="AE104" s="613"/>
      <c r="AF104" s="613"/>
      <c r="AG104" s="613"/>
      <c r="AH104" s="618"/>
      <c r="AI104" s="619"/>
      <c r="AJ104" s="602"/>
    </row>
    <row r="105" spans="1:36" s="603" customFormat="1" ht="60" customHeight="1" x14ac:dyDescent="0.25">
      <c r="A105" s="593"/>
      <c r="B105" s="594" t="s">
        <v>507</v>
      </c>
      <c r="C105" s="595" t="s">
        <v>508</v>
      </c>
      <c r="D105" s="621" t="s">
        <v>487</v>
      </c>
      <c r="E105" s="595" t="s">
        <v>488</v>
      </c>
      <c r="F105" s="595" t="s">
        <v>793</v>
      </c>
      <c r="G105" s="595" t="s">
        <v>447</v>
      </c>
      <c r="H105" s="595" t="s">
        <v>83</v>
      </c>
      <c r="I105" s="595" t="s">
        <v>83</v>
      </c>
      <c r="J105" s="596" t="s">
        <v>496</v>
      </c>
      <c r="K105" s="596" t="s">
        <v>483</v>
      </c>
      <c r="L105" s="596" t="s">
        <v>497</v>
      </c>
      <c r="M105" s="596">
        <v>1500</v>
      </c>
      <c r="N105" s="595" t="s">
        <v>86</v>
      </c>
      <c r="O105" s="595" t="s">
        <v>155</v>
      </c>
      <c r="P105" s="595" t="s">
        <v>450</v>
      </c>
      <c r="Q105" s="595" t="s">
        <v>89</v>
      </c>
      <c r="R105" s="595" t="s">
        <v>492</v>
      </c>
      <c r="S105" s="595" t="s">
        <v>173</v>
      </c>
      <c r="T105" s="668">
        <f>+U105</f>
        <v>3400000</v>
      </c>
      <c r="U105" s="597">
        <f>V105+Y105</f>
        <v>3400000</v>
      </c>
      <c r="V105" s="597">
        <v>2000000</v>
      </c>
      <c r="W105" s="598" t="s">
        <v>478</v>
      </c>
      <c r="X105" s="598" t="s">
        <v>478</v>
      </c>
      <c r="Y105" s="597">
        <v>1400000</v>
      </c>
      <c r="Z105" s="598" t="s">
        <v>478</v>
      </c>
      <c r="AA105" s="598" t="s">
        <v>478</v>
      </c>
      <c r="AB105" s="598">
        <v>600000</v>
      </c>
      <c r="AC105" s="598" t="s">
        <v>92</v>
      </c>
      <c r="AD105" s="598">
        <f>U105</f>
        <v>3400000</v>
      </c>
      <c r="AE105" s="595" t="s">
        <v>478</v>
      </c>
      <c r="AF105" s="595" t="s">
        <v>478</v>
      </c>
      <c r="AG105" s="595" t="s">
        <v>478</v>
      </c>
      <c r="AH105" s="600" t="s">
        <v>295</v>
      </c>
      <c r="AI105" s="601" t="s">
        <v>322</v>
      </c>
      <c r="AJ105" s="602"/>
    </row>
    <row r="106" spans="1:36" s="603" customFormat="1" ht="96" x14ac:dyDescent="0.25">
      <c r="A106" s="593"/>
      <c r="B106" s="604"/>
      <c r="C106" s="605"/>
      <c r="D106" s="625"/>
      <c r="E106" s="605"/>
      <c r="F106" s="605"/>
      <c r="G106" s="605"/>
      <c r="H106" s="605"/>
      <c r="I106" s="605"/>
      <c r="J106" s="606" t="s">
        <v>498</v>
      </c>
      <c r="K106" s="606" t="s">
        <v>499</v>
      </c>
      <c r="L106" s="606" t="s">
        <v>454</v>
      </c>
      <c r="M106" s="611">
        <v>1000</v>
      </c>
      <c r="N106" s="605"/>
      <c r="O106" s="605"/>
      <c r="P106" s="605"/>
      <c r="Q106" s="605"/>
      <c r="R106" s="605"/>
      <c r="S106" s="605"/>
      <c r="T106" s="669"/>
      <c r="U106" s="608"/>
      <c r="V106" s="608"/>
      <c r="W106" s="608"/>
      <c r="X106" s="608"/>
      <c r="Y106" s="608"/>
      <c r="Z106" s="608"/>
      <c r="AA106" s="608"/>
      <c r="AB106" s="608"/>
      <c r="AC106" s="608"/>
      <c r="AD106" s="608"/>
      <c r="AE106" s="605"/>
      <c r="AF106" s="605"/>
      <c r="AG106" s="605"/>
      <c r="AH106" s="602"/>
      <c r="AI106" s="610"/>
      <c r="AJ106" s="602"/>
    </row>
    <row r="107" spans="1:36" s="603" customFormat="1" ht="24.75" thickBot="1" x14ac:dyDescent="0.3">
      <c r="A107" s="593"/>
      <c r="B107" s="672"/>
      <c r="C107" s="629"/>
      <c r="D107" s="625"/>
      <c r="E107" s="629"/>
      <c r="F107" s="629"/>
      <c r="G107" s="629"/>
      <c r="H107" s="629"/>
      <c r="I107" s="629"/>
      <c r="J107" s="667" t="s">
        <v>455</v>
      </c>
      <c r="K107" s="667" t="s">
        <v>456</v>
      </c>
      <c r="L107" s="667" t="s">
        <v>495</v>
      </c>
      <c r="M107" s="667">
        <v>1</v>
      </c>
      <c r="N107" s="629"/>
      <c r="O107" s="629"/>
      <c r="P107" s="629"/>
      <c r="Q107" s="629"/>
      <c r="R107" s="629"/>
      <c r="S107" s="629"/>
      <c r="T107" s="673"/>
      <c r="U107" s="660"/>
      <c r="V107" s="660"/>
      <c r="W107" s="660"/>
      <c r="X107" s="660"/>
      <c r="Y107" s="660"/>
      <c r="Z107" s="660"/>
      <c r="AA107" s="660"/>
      <c r="AB107" s="660"/>
      <c r="AC107" s="660"/>
      <c r="AD107" s="660"/>
      <c r="AE107" s="629"/>
      <c r="AF107" s="629"/>
      <c r="AG107" s="629"/>
      <c r="AH107" s="665"/>
      <c r="AI107" s="666"/>
      <c r="AJ107" s="602"/>
    </row>
    <row r="108" spans="1:36" s="603" customFormat="1" ht="60" customHeight="1" x14ac:dyDescent="0.25">
      <c r="A108" s="593"/>
      <c r="B108" s="594" t="s">
        <v>509</v>
      </c>
      <c r="C108" s="595" t="s">
        <v>510</v>
      </c>
      <c r="D108" s="621" t="s">
        <v>487</v>
      </c>
      <c r="E108" s="595" t="s">
        <v>488</v>
      </c>
      <c r="F108" s="595" t="s">
        <v>794</v>
      </c>
      <c r="G108" s="595" t="s">
        <v>447</v>
      </c>
      <c r="H108" s="595" t="s">
        <v>83</v>
      </c>
      <c r="I108" s="598" t="s">
        <v>83</v>
      </c>
      <c r="J108" s="596" t="s">
        <v>496</v>
      </c>
      <c r="K108" s="596" t="s">
        <v>483</v>
      </c>
      <c r="L108" s="596" t="s">
        <v>497</v>
      </c>
      <c r="M108" s="596">
        <v>1000</v>
      </c>
      <c r="N108" s="595" t="s">
        <v>86</v>
      </c>
      <c r="O108" s="595" t="s">
        <v>105</v>
      </c>
      <c r="P108" s="598" t="s">
        <v>450</v>
      </c>
      <c r="Q108" s="598" t="s">
        <v>89</v>
      </c>
      <c r="R108" s="598" t="s">
        <v>492</v>
      </c>
      <c r="S108" s="598" t="s">
        <v>173</v>
      </c>
      <c r="T108" s="598">
        <f>+U108</f>
        <v>1275000</v>
      </c>
      <c r="U108" s="597">
        <f>V108+Y108</f>
        <v>1275000</v>
      </c>
      <c r="V108" s="597">
        <v>750000</v>
      </c>
      <c r="W108" s="598" t="s">
        <v>478</v>
      </c>
      <c r="X108" s="598" t="s">
        <v>478</v>
      </c>
      <c r="Y108" s="597">
        <v>525000</v>
      </c>
      <c r="Z108" s="598" t="s">
        <v>478</v>
      </c>
      <c r="AA108" s="598" t="s">
        <v>478</v>
      </c>
      <c r="AB108" s="598">
        <v>225000</v>
      </c>
      <c r="AC108" s="598" t="s">
        <v>92</v>
      </c>
      <c r="AD108" s="598">
        <f>U108</f>
        <v>1275000</v>
      </c>
      <c r="AE108" s="598" t="s">
        <v>478</v>
      </c>
      <c r="AF108" s="598" t="s">
        <v>478</v>
      </c>
      <c r="AG108" s="598" t="s">
        <v>478</v>
      </c>
      <c r="AH108" s="600" t="s">
        <v>430</v>
      </c>
      <c r="AI108" s="601" t="s">
        <v>473</v>
      </c>
      <c r="AJ108" s="602"/>
    </row>
    <row r="109" spans="1:36" s="603" customFormat="1" ht="96" x14ac:dyDescent="0.25">
      <c r="A109" s="593"/>
      <c r="B109" s="604"/>
      <c r="C109" s="605"/>
      <c r="D109" s="625"/>
      <c r="E109" s="605"/>
      <c r="F109" s="605"/>
      <c r="G109" s="605"/>
      <c r="H109" s="605"/>
      <c r="I109" s="608"/>
      <c r="J109" s="606" t="s">
        <v>498</v>
      </c>
      <c r="K109" s="606" t="s">
        <v>499</v>
      </c>
      <c r="L109" s="606" t="s">
        <v>454</v>
      </c>
      <c r="M109" s="611">
        <v>300</v>
      </c>
      <c r="N109" s="605"/>
      <c r="O109" s="605"/>
      <c r="P109" s="608"/>
      <c r="Q109" s="608"/>
      <c r="R109" s="608"/>
      <c r="S109" s="608"/>
      <c r="T109" s="608"/>
      <c r="U109" s="608"/>
      <c r="V109" s="608"/>
      <c r="W109" s="608"/>
      <c r="X109" s="608"/>
      <c r="Y109" s="608"/>
      <c r="Z109" s="608"/>
      <c r="AA109" s="608"/>
      <c r="AB109" s="608"/>
      <c r="AC109" s="608"/>
      <c r="AD109" s="608"/>
      <c r="AE109" s="608"/>
      <c r="AF109" s="608"/>
      <c r="AG109" s="608"/>
      <c r="AH109" s="602"/>
      <c r="AI109" s="610"/>
      <c r="AJ109" s="602"/>
    </row>
    <row r="110" spans="1:36" s="603" customFormat="1" ht="24.75" thickBot="1" x14ac:dyDescent="0.3">
      <c r="A110" s="593"/>
      <c r="B110" s="612"/>
      <c r="C110" s="613"/>
      <c r="D110" s="625"/>
      <c r="E110" s="613"/>
      <c r="F110" s="613"/>
      <c r="G110" s="613"/>
      <c r="H110" s="613"/>
      <c r="I110" s="616"/>
      <c r="J110" s="614" t="s">
        <v>455</v>
      </c>
      <c r="K110" s="614" t="s">
        <v>456</v>
      </c>
      <c r="L110" s="614" t="s">
        <v>495</v>
      </c>
      <c r="M110" s="614">
        <v>1</v>
      </c>
      <c r="N110" s="613"/>
      <c r="O110" s="613"/>
      <c r="P110" s="616"/>
      <c r="Q110" s="616"/>
      <c r="R110" s="616"/>
      <c r="S110" s="616"/>
      <c r="T110" s="616"/>
      <c r="U110" s="616"/>
      <c r="V110" s="616"/>
      <c r="W110" s="616"/>
      <c r="X110" s="616"/>
      <c r="Y110" s="616"/>
      <c r="Z110" s="616"/>
      <c r="AA110" s="616"/>
      <c r="AB110" s="616"/>
      <c r="AC110" s="616"/>
      <c r="AD110" s="616"/>
      <c r="AE110" s="616"/>
      <c r="AF110" s="616"/>
      <c r="AG110" s="616"/>
      <c r="AH110" s="618"/>
      <c r="AI110" s="619"/>
      <c r="AJ110" s="602"/>
    </row>
    <row r="111" spans="1:36" s="603" customFormat="1" ht="60" customHeight="1" x14ac:dyDescent="0.25">
      <c r="A111" s="593"/>
      <c r="B111" s="620" t="s">
        <v>511</v>
      </c>
      <c r="C111" s="621" t="s">
        <v>512</v>
      </c>
      <c r="D111" s="621" t="s">
        <v>487</v>
      </c>
      <c r="E111" s="621" t="s">
        <v>488</v>
      </c>
      <c r="F111" s="595" t="s">
        <v>795</v>
      </c>
      <c r="G111" s="595" t="s">
        <v>447</v>
      </c>
      <c r="H111" s="595" t="s">
        <v>83</v>
      </c>
      <c r="I111" s="598" t="s">
        <v>83</v>
      </c>
      <c r="J111" s="596" t="s">
        <v>496</v>
      </c>
      <c r="K111" s="596" t="s">
        <v>483</v>
      </c>
      <c r="L111" s="596" t="s">
        <v>497</v>
      </c>
      <c r="M111" s="596">
        <v>1850</v>
      </c>
      <c r="N111" s="621" t="s">
        <v>86</v>
      </c>
      <c r="O111" s="595" t="s">
        <v>123</v>
      </c>
      <c r="P111" s="598" t="s">
        <v>450</v>
      </c>
      <c r="Q111" s="598" t="s">
        <v>89</v>
      </c>
      <c r="R111" s="598" t="s">
        <v>492</v>
      </c>
      <c r="S111" s="598" t="s">
        <v>173</v>
      </c>
      <c r="T111" s="598">
        <f>+U111</f>
        <v>5950000</v>
      </c>
      <c r="U111" s="597">
        <f>V111+Y111</f>
        <v>5950000</v>
      </c>
      <c r="V111" s="597">
        <v>3500000</v>
      </c>
      <c r="W111" s="598" t="s">
        <v>478</v>
      </c>
      <c r="X111" s="598" t="s">
        <v>478</v>
      </c>
      <c r="Y111" s="597">
        <v>2450000</v>
      </c>
      <c r="Z111" s="598" t="s">
        <v>478</v>
      </c>
      <c r="AA111" s="598" t="s">
        <v>478</v>
      </c>
      <c r="AB111" s="598">
        <v>1050000</v>
      </c>
      <c r="AC111" s="598"/>
      <c r="AD111" s="598">
        <f>U111</f>
        <v>5950000</v>
      </c>
      <c r="AE111" s="598" t="s">
        <v>478</v>
      </c>
      <c r="AF111" s="598" t="s">
        <v>478</v>
      </c>
      <c r="AG111" s="598" t="s">
        <v>478</v>
      </c>
      <c r="AH111" s="674" t="s">
        <v>430</v>
      </c>
      <c r="AI111" s="653" t="s">
        <v>473</v>
      </c>
      <c r="AJ111" s="602"/>
    </row>
    <row r="112" spans="1:36" s="603" customFormat="1" ht="96" x14ac:dyDescent="0.25">
      <c r="A112" s="593"/>
      <c r="B112" s="624"/>
      <c r="C112" s="625"/>
      <c r="D112" s="625"/>
      <c r="E112" s="625"/>
      <c r="F112" s="605"/>
      <c r="G112" s="605"/>
      <c r="H112" s="605"/>
      <c r="I112" s="608"/>
      <c r="J112" s="606" t="s">
        <v>498</v>
      </c>
      <c r="K112" s="606" t="s">
        <v>499</v>
      </c>
      <c r="L112" s="606" t="s">
        <v>454</v>
      </c>
      <c r="M112" s="611">
        <v>300</v>
      </c>
      <c r="N112" s="625"/>
      <c r="O112" s="605"/>
      <c r="P112" s="608"/>
      <c r="Q112" s="608"/>
      <c r="R112" s="608"/>
      <c r="S112" s="608"/>
      <c r="T112" s="608"/>
      <c r="U112" s="608"/>
      <c r="V112" s="608"/>
      <c r="W112" s="608"/>
      <c r="X112" s="608"/>
      <c r="Y112" s="608"/>
      <c r="Z112" s="608"/>
      <c r="AA112" s="608"/>
      <c r="AB112" s="608"/>
      <c r="AC112" s="608"/>
      <c r="AD112" s="608"/>
      <c r="AE112" s="608"/>
      <c r="AF112" s="608"/>
      <c r="AG112" s="608"/>
      <c r="AH112" s="675"/>
      <c r="AI112" s="655"/>
      <c r="AJ112" s="602"/>
    </row>
    <row r="113" spans="1:37" s="603" customFormat="1" ht="24.75" thickBot="1" x14ac:dyDescent="0.3">
      <c r="A113" s="593"/>
      <c r="B113" s="630"/>
      <c r="C113" s="631"/>
      <c r="D113" s="625"/>
      <c r="E113" s="631"/>
      <c r="F113" s="613"/>
      <c r="G113" s="613"/>
      <c r="H113" s="613"/>
      <c r="I113" s="616"/>
      <c r="J113" s="614" t="s">
        <v>455</v>
      </c>
      <c r="K113" s="614" t="s">
        <v>456</v>
      </c>
      <c r="L113" s="614" t="s">
        <v>495</v>
      </c>
      <c r="M113" s="614">
        <v>1</v>
      </c>
      <c r="N113" s="631"/>
      <c r="O113" s="613"/>
      <c r="P113" s="616"/>
      <c r="Q113" s="616"/>
      <c r="R113" s="616"/>
      <c r="S113" s="616"/>
      <c r="T113" s="616"/>
      <c r="U113" s="616"/>
      <c r="V113" s="616"/>
      <c r="W113" s="616"/>
      <c r="X113" s="616"/>
      <c r="Y113" s="616"/>
      <c r="Z113" s="616"/>
      <c r="AA113" s="616"/>
      <c r="AB113" s="616"/>
      <c r="AC113" s="616"/>
      <c r="AD113" s="616"/>
      <c r="AE113" s="616"/>
      <c r="AF113" s="616"/>
      <c r="AG113" s="616"/>
      <c r="AH113" s="676"/>
      <c r="AI113" s="658"/>
      <c r="AJ113" s="602"/>
    </row>
    <row r="114" spans="1:37" s="603" customFormat="1" ht="60" customHeight="1" x14ac:dyDescent="0.25">
      <c r="A114" s="593"/>
      <c r="B114" s="624" t="s">
        <v>513</v>
      </c>
      <c r="C114" s="628" t="s">
        <v>514</v>
      </c>
      <c r="D114" s="621" t="s">
        <v>487</v>
      </c>
      <c r="E114" s="628" t="s">
        <v>488</v>
      </c>
      <c r="F114" s="628" t="s">
        <v>796</v>
      </c>
      <c r="G114" s="628" t="s">
        <v>447</v>
      </c>
      <c r="H114" s="628" t="s">
        <v>83</v>
      </c>
      <c r="I114" s="628" t="s">
        <v>83</v>
      </c>
      <c r="J114" s="646" t="s">
        <v>496</v>
      </c>
      <c r="K114" s="646" t="s">
        <v>483</v>
      </c>
      <c r="L114" s="646" t="s">
        <v>497</v>
      </c>
      <c r="M114" s="646">
        <v>900</v>
      </c>
      <c r="N114" s="625" t="s">
        <v>86</v>
      </c>
      <c r="O114" s="628" t="s">
        <v>118</v>
      </c>
      <c r="P114" s="628" t="s">
        <v>450</v>
      </c>
      <c r="Q114" s="628" t="s">
        <v>89</v>
      </c>
      <c r="R114" s="628" t="s">
        <v>492</v>
      </c>
      <c r="S114" s="628" t="s">
        <v>173</v>
      </c>
      <c r="T114" s="677">
        <f>+U114</f>
        <v>1275000</v>
      </c>
      <c r="U114" s="647">
        <f>+V114+Y114</f>
        <v>1275000</v>
      </c>
      <c r="V114" s="647">
        <v>750000</v>
      </c>
      <c r="W114" s="634" t="s">
        <v>478</v>
      </c>
      <c r="X114" s="634" t="s">
        <v>478</v>
      </c>
      <c r="Y114" s="647">
        <v>525000</v>
      </c>
      <c r="Z114" s="634" t="s">
        <v>478</v>
      </c>
      <c r="AA114" s="634" t="s">
        <v>478</v>
      </c>
      <c r="AB114" s="640">
        <v>225000</v>
      </c>
      <c r="AC114" s="640" t="s">
        <v>92</v>
      </c>
      <c r="AD114" s="640">
        <f>U114</f>
        <v>1275000</v>
      </c>
      <c r="AE114" s="634" t="s">
        <v>478</v>
      </c>
      <c r="AF114" s="634" t="s">
        <v>478</v>
      </c>
      <c r="AG114" s="634" t="s">
        <v>478</v>
      </c>
      <c r="AH114" s="649" t="s">
        <v>430</v>
      </c>
      <c r="AI114" s="650" t="s">
        <v>473</v>
      </c>
      <c r="AJ114" s="602"/>
    </row>
    <row r="115" spans="1:37" s="603" customFormat="1" ht="24.75" thickBot="1" x14ac:dyDescent="0.3">
      <c r="A115" s="593"/>
      <c r="B115" s="630"/>
      <c r="C115" s="613"/>
      <c r="D115" s="625"/>
      <c r="E115" s="613"/>
      <c r="F115" s="613"/>
      <c r="G115" s="613"/>
      <c r="H115" s="613"/>
      <c r="I115" s="613"/>
      <c r="J115" s="614" t="s">
        <v>455</v>
      </c>
      <c r="K115" s="614" t="s">
        <v>456</v>
      </c>
      <c r="L115" s="614" t="s">
        <v>495</v>
      </c>
      <c r="M115" s="614">
        <v>1</v>
      </c>
      <c r="N115" s="631"/>
      <c r="O115" s="613"/>
      <c r="P115" s="613"/>
      <c r="Q115" s="613"/>
      <c r="R115" s="613"/>
      <c r="S115" s="613"/>
      <c r="T115" s="671"/>
      <c r="U115" s="616"/>
      <c r="V115" s="616"/>
      <c r="W115" s="656"/>
      <c r="X115" s="656"/>
      <c r="Y115" s="616"/>
      <c r="Z115" s="656"/>
      <c r="AA115" s="656"/>
      <c r="AB115" s="616"/>
      <c r="AC115" s="616"/>
      <c r="AD115" s="616"/>
      <c r="AE115" s="656"/>
      <c r="AF115" s="656"/>
      <c r="AG115" s="656"/>
      <c r="AH115" s="618"/>
      <c r="AI115" s="619"/>
      <c r="AJ115" s="602"/>
    </row>
    <row r="116" spans="1:37" s="603" customFormat="1" ht="36" customHeight="1" x14ac:dyDescent="0.25">
      <c r="A116" s="593"/>
      <c r="B116" s="594" t="s">
        <v>515</v>
      </c>
      <c r="C116" s="595" t="s">
        <v>516</v>
      </c>
      <c r="D116" s="621" t="s">
        <v>487</v>
      </c>
      <c r="E116" s="595" t="s">
        <v>488</v>
      </c>
      <c r="F116" s="595" t="s">
        <v>797</v>
      </c>
      <c r="G116" s="595" t="s">
        <v>447</v>
      </c>
      <c r="H116" s="595" t="s">
        <v>83</v>
      </c>
      <c r="I116" s="595" t="s">
        <v>83</v>
      </c>
      <c r="J116" s="596" t="s">
        <v>496</v>
      </c>
      <c r="K116" s="596" t="s">
        <v>483</v>
      </c>
      <c r="L116" s="596" t="s">
        <v>497</v>
      </c>
      <c r="M116" s="596">
        <v>70000</v>
      </c>
      <c r="N116" s="595" t="s">
        <v>86</v>
      </c>
      <c r="O116" s="595" t="s">
        <v>121</v>
      </c>
      <c r="P116" s="595" t="s">
        <v>450</v>
      </c>
      <c r="Q116" s="595" t="s">
        <v>89</v>
      </c>
      <c r="R116" s="595" t="s">
        <v>492</v>
      </c>
      <c r="S116" s="595" t="s">
        <v>173</v>
      </c>
      <c r="T116" s="668">
        <f>+U116</f>
        <v>663715.69999999995</v>
      </c>
      <c r="U116" s="597">
        <f>+V116+Y116</f>
        <v>663715.69999999995</v>
      </c>
      <c r="V116" s="597">
        <v>390421</v>
      </c>
      <c r="W116" s="598" t="s">
        <v>478</v>
      </c>
      <c r="X116" s="598" t="s">
        <v>478</v>
      </c>
      <c r="Y116" s="597">
        <v>273294.7</v>
      </c>
      <c r="Z116" s="598" t="s">
        <v>478</v>
      </c>
      <c r="AA116" s="598" t="s">
        <v>478</v>
      </c>
      <c r="AB116" s="598">
        <v>117126.3</v>
      </c>
      <c r="AC116" s="598" t="s">
        <v>92</v>
      </c>
      <c r="AD116" s="598">
        <f>U116</f>
        <v>663715.69999999995</v>
      </c>
      <c r="AE116" s="595" t="s">
        <v>478</v>
      </c>
      <c r="AF116" s="595" t="s">
        <v>478</v>
      </c>
      <c r="AG116" s="595" t="s">
        <v>478</v>
      </c>
      <c r="AH116" s="649" t="s">
        <v>322</v>
      </c>
      <c r="AI116" s="650" t="s">
        <v>433</v>
      </c>
      <c r="AJ116" s="602"/>
    </row>
    <row r="117" spans="1:37" s="603" customFormat="1" ht="24.75" thickBot="1" x14ac:dyDescent="0.3">
      <c r="A117" s="593"/>
      <c r="B117" s="612"/>
      <c r="C117" s="613"/>
      <c r="D117" s="625"/>
      <c r="E117" s="613"/>
      <c r="F117" s="613"/>
      <c r="G117" s="613"/>
      <c r="H117" s="613"/>
      <c r="I117" s="613"/>
      <c r="J117" s="614" t="s">
        <v>455</v>
      </c>
      <c r="K117" s="614" t="s">
        <v>456</v>
      </c>
      <c r="L117" s="614" t="s">
        <v>495</v>
      </c>
      <c r="M117" s="614">
        <v>1</v>
      </c>
      <c r="N117" s="613"/>
      <c r="O117" s="613"/>
      <c r="P117" s="613"/>
      <c r="Q117" s="613"/>
      <c r="R117" s="613"/>
      <c r="S117" s="613"/>
      <c r="T117" s="671"/>
      <c r="U117" s="616"/>
      <c r="V117" s="616"/>
      <c r="W117" s="616"/>
      <c r="X117" s="616"/>
      <c r="Y117" s="616"/>
      <c r="Z117" s="616"/>
      <c r="AA117" s="616"/>
      <c r="AB117" s="616"/>
      <c r="AC117" s="616"/>
      <c r="AD117" s="616"/>
      <c r="AE117" s="613"/>
      <c r="AF117" s="613"/>
      <c r="AG117" s="613"/>
      <c r="AH117" s="618"/>
      <c r="AI117" s="619"/>
      <c r="AJ117" s="602"/>
    </row>
    <row r="118" spans="1:37" s="680" customFormat="1" ht="84" customHeight="1" x14ac:dyDescent="0.2">
      <c r="A118" s="593"/>
      <c r="B118" s="620" t="s">
        <v>627</v>
      </c>
      <c r="C118" s="621" t="s">
        <v>628</v>
      </c>
      <c r="D118" s="595" t="s">
        <v>629</v>
      </c>
      <c r="E118" s="621" t="s">
        <v>446</v>
      </c>
      <c r="F118" s="621" t="s">
        <v>798</v>
      </c>
      <c r="G118" s="621" t="s">
        <v>630</v>
      </c>
      <c r="H118" s="621" t="s">
        <v>83</v>
      </c>
      <c r="I118" s="621" t="s">
        <v>83</v>
      </c>
      <c r="J118" s="596" t="s">
        <v>496</v>
      </c>
      <c r="K118" s="596" t="s">
        <v>483</v>
      </c>
      <c r="L118" s="596" t="s">
        <v>497</v>
      </c>
      <c r="M118" s="596">
        <v>1255</v>
      </c>
      <c r="N118" s="621" t="s">
        <v>86</v>
      </c>
      <c r="O118" s="621" t="s">
        <v>821</v>
      </c>
      <c r="P118" s="621" t="s">
        <v>450</v>
      </c>
      <c r="Q118" s="621" t="s">
        <v>89</v>
      </c>
      <c r="R118" s="621" t="s">
        <v>90</v>
      </c>
      <c r="S118" s="621" t="s">
        <v>173</v>
      </c>
      <c r="T118" s="621">
        <f>U118+U120</f>
        <v>4685876.5999999996</v>
      </c>
      <c r="U118" s="651">
        <f>V118+Y118</f>
        <v>4685876.5999999996</v>
      </c>
      <c r="V118" s="598">
        <v>2756398</v>
      </c>
      <c r="W118" s="651" t="s">
        <v>468</v>
      </c>
      <c r="X118" s="651" t="s">
        <v>468</v>
      </c>
      <c r="Y118" s="651">
        <v>1929478.6</v>
      </c>
      <c r="Z118" s="651" t="s">
        <v>468</v>
      </c>
      <c r="AA118" s="651" t="s">
        <v>468</v>
      </c>
      <c r="AB118" s="651">
        <v>826919.4</v>
      </c>
      <c r="AC118" s="651" t="s">
        <v>92</v>
      </c>
      <c r="AD118" s="651">
        <f>U118</f>
        <v>4685876.5999999996</v>
      </c>
      <c r="AE118" s="623" t="s">
        <v>174</v>
      </c>
      <c r="AF118" s="621" t="s">
        <v>468</v>
      </c>
      <c r="AG118" s="621" t="s">
        <v>468</v>
      </c>
      <c r="AH118" s="652" t="s">
        <v>327</v>
      </c>
      <c r="AI118" s="653" t="s">
        <v>429</v>
      </c>
      <c r="AJ118" s="678"/>
      <c r="AK118" s="679"/>
    </row>
    <row r="119" spans="1:37" s="680" customFormat="1" ht="48" customHeight="1" x14ac:dyDescent="0.2">
      <c r="A119" s="593"/>
      <c r="B119" s="624"/>
      <c r="C119" s="625"/>
      <c r="D119" s="605"/>
      <c r="E119" s="628"/>
      <c r="F119" s="625"/>
      <c r="G119" s="625"/>
      <c r="H119" s="625"/>
      <c r="I119" s="625"/>
      <c r="J119" s="667" t="s">
        <v>455</v>
      </c>
      <c r="K119" s="667" t="s">
        <v>456</v>
      </c>
      <c r="L119" s="667" t="s">
        <v>495</v>
      </c>
      <c r="M119" s="667">
        <v>1</v>
      </c>
      <c r="N119" s="625"/>
      <c r="O119" s="625"/>
      <c r="P119" s="625"/>
      <c r="Q119" s="625"/>
      <c r="R119" s="625"/>
      <c r="S119" s="625"/>
      <c r="T119" s="625"/>
      <c r="U119" s="640"/>
      <c r="V119" s="608"/>
      <c r="W119" s="634"/>
      <c r="X119" s="634"/>
      <c r="Y119" s="634"/>
      <c r="Z119" s="634"/>
      <c r="AA119" s="634"/>
      <c r="AB119" s="634"/>
      <c r="AC119" s="634"/>
      <c r="AD119" s="634"/>
      <c r="AE119" s="625"/>
      <c r="AF119" s="625"/>
      <c r="AG119" s="625"/>
      <c r="AH119" s="654"/>
      <c r="AI119" s="655"/>
      <c r="AJ119" s="678"/>
      <c r="AK119" s="679"/>
    </row>
    <row r="120" spans="1:37" s="680" customFormat="1" ht="84" customHeight="1" x14ac:dyDescent="0.2">
      <c r="A120" s="593"/>
      <c r="B120" s="624"/>
      <c r="C120" s="625"/>
      <c r="D120" s="605" t="s">
        <v>631</v>
      </c>
      <c r="E120" s="629" t="s">
        <v>632</v>
      </c>
      <c r="F120" s="625"/>
      <c r="G120" s="625"/>
      <c r="H120" s="625"/>
      <c r="I120" s="625"/>
      <c r="J120" s="606" t="s">
        <v>496</v>
      </c>
      <c r="K120" s="606" t="s">
        <v>483</v>
      </c>
      <c r="L120" s="606" t="s">
        <v>497</v>
      </c>
      <c r="M120" s="606">
        <v>0</v>
      </c>
      <c r="N120" s="625"/>
      <c r="O120" s="625"/>
      <c r="P120" s="625"/>
      <c r="Q120" s="625"/>
      <c r="R120" s="625"/>
      <c r="S120" s="625"/>
      <c r="T120" s="625"/>
      <c r="U120" s="629">
        <f>V120+Y120</f>
        <v>0</v>
      </c>
      <c r="V120" s="629">
        <v>0</v>
      </c>
      <c r="W120" s="629" t="s">
        <v>468</v>
      </c>
      <c r="X120" s="629" t="s">
        <v>468</v>
      </c>
      <c r="Y120" s="629">
        <v>0</v>
      </c>
      <c r="Z120" s="629" t="s">
        <v>468</v>
      </c>
      <c r="AA120" s="629" t="s">
        <v>468</v>
      </c>
      <c r="AB120" s="629">
        <v>0</v>
      </c>
      <c r="AC120" s="629" t="s">
        <v>92</v>
      </c>
      <c r="AD120" s="629">
        <f>U120</f>
        <v>0</v>
      </c>
      <c r="AE120" s="629" t="s">
        <v>174</v>
      </c>
      <c r="AF120" s="629" t="s">
        <v>468</v>
      </c>
      <c r="AG120" s="629" t="s">
        <v>468</v>
      </c>
      <c r="AH120" s="654"/>
      <c r="AI120" s="655"/>
      <c r="AJ120" s="678"/>
      <c r="AK120" s="679"/>
    </row>
    <row r="121" spans="1:37" s="680" customFormat="1" ht="24.75" thickBot="1" x14ac:dyDescent="0.25">
      <c r="A121" s="593"/>
      <c r="B121" s="630"/>
      <c r="C121" s="631"/>
      <c r="D121" s="613"/>
      <c r="E121" s="631"/>
      <c r="F121" s="631"/>
      <c r="G121" s="631"/>
      <c r="H121" s="631"/>
      <c r="I121" s="631"/>
      <c r="J121" s="614" t="s">
        <v>455</v>
      </c>
      <c r="K121" s="614" t="s">
        <v>456</v>
      </c>
      <c r="L121" s="614" t="s">
        <v>495</v>
      </c>
      <c r="M121" s="614">
        <v>0</v>
      </c>
      <c r="N121" s="631"/>
      <c r="O121" s="631"/>
      <c r="P121" s="631"/>
      <c r="Q121" s="631"/>
      <c r="R121" s="631"/>
      <c r="S121" s="631"/>
      <c r="T121" s="631"/>
      <c r="U121" s="631"/>
      <c r="V121" s="631"/>
      <c r="W121" s="631" t="s">
        <v>468</v>
      </c>
      <c r="X121" s="631" t="s">
        <v>468</v>
      </c>
      <c r="Y121" s="631" t="s">
        <v>468</v>
      </c>
      <c r="Z121" s="631" t="s">
        <v>468</v>
      </c>
      <c r="AA121" s="631" t="s">
        <v>468</v>
      </c>
      <c r="AB121" s="631"/>
      <c r="AC121" s="631"/>
      <c r="AD121" s="631"/>
      <c r="AE121" s="631"/>
      <c r="AF121" s="631"/>
      <c r="AG121" s="631"/>
      <c r="AH121" s="657"/>
      <c r="AI121" s="658"/>
      <c r="AJ121" s="678"/>
      <c r="AK121" s="679"/>
    </row>
    <row r="122" spans="1:37" s="603" customFormat="1" ht="60" customHeight="1" x14ac:dyDescent="0.25">
      <c r="A122" s="593"/>
      <c r="B122" s="621" t="s">
        <v>799</v>
      </c>
      <c r="C122" s="621" t="s">
        <v>800</v>
      </c>
      <c r="D122" s="621" t="s">
        <v>445</v>
      </c>
      <c r="E122" s="629" t="s">
        <v>446</v>
      </c>
      <c r="F122" s="621" t="s">
        <v>801</v>
      </c>
      <c r="G122" s="629" t="s">
        <v>630</v>
      </c>
      <c r="H122" s="629" t="s">
        <v>83</v>
      </c>
      <c r="I122" s="629" t="s">
        <v>83</v>
      </c>
      <c r="J122" s="596" t="s">
        <v>448</v>
      </c>
      <c r="K122" s="596" t="s">
        <v>449</v>
      </c>
      <c r="L122" s="596" t="s">
        <v>379</v>
      </c>
      <c r="M122" s="596">
        <v>3.1379999999999999</v>
      </c>
      <c r="N122" s="629" t="s">
        <v>86</v>
      </c>
      <c r="O122" s="621" t="s">
        <v>105</v>
      </c>
      <c r="P122" s="621" t="s">
        <v>450</v>
      </c>
      <c r="Q122" s="621" t="s">
        <v>89</v>
      </c>
      <c r="R122" s="621" t="s">
        <v>90</v>
      </c>
      <c r="S122" s="629" t="s">
        <v>173</v>
      </c>
      <c r="T122" s="597">
        <f>U122</f>
        <v>833000</v>
      </c>
      <c r="U122" s="597">
        <f>V122+Y122</f>
        <v>833000</v>
      </c>
      <c r="V122" s="597">
        <v>490000</v>
      </c>
      <c r="W122" s="629" t="s">
        <v>468</v>
      </c>
      <c r="X122" s="629" t="s">
        <v>468</v>
      </c>
      <c r="Y122" s="597">
        <v>343000</v>
      </c>
      <c r="Z122" s="629" t="s">
        <v>468</v>
      </c>
      <c r="AA122" s="629" t="s">
        <v>468</v>
      </c>
      <c r="AB122" s="598">
        <v>147000</v>
      </c>
      <c r="AC122" s="629" t="s">
        <v>92</v>
      </c>
      <c r="AD122" s="598">
        <f>U122</f>
        <v>833000</v>
      </c>
      <c r="AE122" s="621" t="s">
        <v>174</v>
      </c>
      <c r="AF122" s="621" t="s">
        <v>174</v>
      </c>
      <c r="AG122" s="621" t="s">
        <v>174</v>
      </c>
      <c r="AH122" s="681">
        <v>45839</v>
      </c>
      <c r="AI122" s="682">
        <v>45901</v>
      </c>
      <c r="AJ122" s="605"/>
    </row>
    <row r="123" spans="1:37" s="603" customFormat="1" ht="36" customHeight="1" x14ac:dyDescent="0.25">
      <c r="A123" s="593"/>
      <c r="B123" s="625"/>
      <c r="C123" s="625"/>
      <c r="D123" s="625"/>
      <c r="E123" s="625"/>
      <c r="F123" s="625"/>
      <c r="G123" s="625"/>
      <c r="H123" s="625"/>
      <c r="I123" s="625"/>
      <c r="J123" s="606" t="s">
        <v>452</v>
      </c>
      <c r="K123" s="606" t="s">
        <v>453</v>
      </c>
      <c r="L123" s="606" t="s">
        <v>454</v>
      </c>
      <c r="M123" s="611">
        <v>20000</v>
      </c>
      <c r="N123" s="625"/>
      <c r="O123" s="625"/>
      <c r="P123" s="625"/>
      <c r="Q123" s="625"/>
      <c r="R123" s="625"/>
      <c r="S123" s="625"/>
      <c r="T123" s="607"/>
      <c r="U123" s="607"/>
      <c r="V123" s="607"/>
      <c r="W123" s="625"/>
      <c r="X123" s="625"/>
      <c r="Y123" s="607"/>
      <c r="Z123" s="625"/>
      <c r="AA123" s="625"/>
      <c r="AB123" s="608"/>
      <c r="AC123" s="625"/>
      <c r="AD123" s="608"/>
      <c r="AE123" s="625"/>
      <c r="AF123" s="625"/>
      <c r="AG123" s="625"/>
      <c r="AH123" s="683"/>
      <c r="AI123" s="684"/>
      <c r="AJ123" s="605"/>
    </row>
    <row r="124" spans="1:37" s="603" customFormat="1" ht="103.5" customHeight="1" thickBot="1" x14ac:dyDescent="0.3">
      <c r="A124" s="593"/>
      <c r="B124" s="628"/>
      <c r="C124" s="631"/>
      <c r="D124" s="628"/>
      <c r="E124" s="628"/>
      <c r="F124" s="628"/>
      <c r="G124" s="628"/>
      <c r="H124" s="628"/>
      <c r="I124" s="628"/>
      <c r="J124" s="606" t="s">
        <v>455</v>
      </c>
      <c r="K124" s="606" t="s">
        <v>456</v>
      </c>
      <c r="L124" s="606" t="s">
        <v>457</v>
      </c>
      <c r="M124" s="606">
        <v>1</v>
      </c>
      <c r="N124" s="628"/>
      <c r="O124" s="628"/>
      <c r="P124" s="628"/>
      <c r="Q124" s="628"/>
      <c r="R124" s="628"/>
      <c r="S124" s="628"/>
      <c r="T124" s="607"/>
      <c r="U124" s="607"/>
      <c r="V124" s="607"/>
      <c r="W124" s="628"/>
      <c r="X124" s="628"/>
      <c r="Y124" s="607"/>
      <c r="Z124" s="628"/>
      <c r="AA124" s="628"/>
      <c r="AB124" s="608"/>
      <c r="AC124" s="628"/>
      <c r="AD124" s="608"/>
      <c r="AE124" s="628"/>
      <c r="AF124" s="628"/>
      <c r="AG124" s="628"/>
      <c r="AH124" s="685"/>
      <c r="AI124" s="686"/>
      <c r="AJ124" s="605"/>
    </row>
    <row r="125" spans="1:37" s="603" customFormat="1" ht="60" customHeight="1" x14ac:dyDescent="0.25">
      <c r="A125" s="593"/>
      <c r="B125" s="629" t="s">
        <v>802</v>
      </c>
      <c r="C125" s="621" t="s">
        <v>803</v>
      </c>
      <c r="D125" s="621" t="s">
        <v>445</v>
      </c>
      <c r="E125" s="629" t="s">
        <v>446</v>
      </c>
      <c r="F125" s="605" t="s">
        <v>804</v>
      </c>
      <c r="G125" s="629" t="s">
        <v>630</v>
      </c>
      <c r="H125" s="629" t="s">
        <v>83</v>
      </c>
      <c r="I125" s="629" t="s">
        <v>83</v>
      </c>
      <c r="J125" s="687" t="s">
        <v>448</v>
      </c>
      <c r="K125" s="606" t="s">
        <v>449</v>
      </c>
      <c r="L125" s="606" t="s">
        <v>379</v>
      </c>
      <c r="M125" s="606">
        <v>0.76170000000000004</v>
      </c>
      <c r="N125" s="629" t="s">
        <v>86</v>
      </c>
      <c r="O125" s="605" t="s">
        <v>121</v>
      </c>
      <c r="P125" s="621" t="s">
        <v>450</v>
      </c>
      <c r="Q125" s="621" t="s">
        <v>89</v>
      </c>
      <c r="R125" s="621" t="s">
        <v>90</v>
      </c>
      <c r="S125" s="629" t="s">
        <v>173</v>
      </c>
      <c r="T125" s="597">
        <f>U125</f>
        <v>1717000</v>
      </c>
      <c r="U125" s="607">
        <f>V125+Y125</f>
        <v>1717000</v>
      </c>
      <c r="V125" s="608">
        <v>1010000</v>
      </c>
      <c r="W125" s="629" t="s">
        <v>468</v>
      </c>
      <c r="X125" s="629" t="s">
        <v>468</v>
      </c>
      <c r="Y125" s="607">
        <v>707000</v>
      </c>
      <c r="Z125" s="629" t="s">
        <v>468</v>
      </c>
      <c r="AA125" s="629" t="s">
        <v>468</v>
      </c>
      <c r="AB125" s="608">
        <v>303000</v>
      </c>
      <c r="AC125" s="629" t="s">
        <v>92</v>
      </c>
      <c r="AD125" s="608">
        <f>U125</f>
        <v>1717000</v>
      </c>
      <c r="AE125" s="621" t="s">
        <v>174</v>
      </c>
      <c r="AF125" s="621" t="s">
        <v>174</v>
      </c>
      <c r="AG125" s="621" t="s">
        <v>174</v>
      </c>
      <c r="AH125" s="688">
        <v>45992</v>
      </c>
      <c r="AI125" s="689">
        <v>46054</v>
      </c>
      <c r="AJ125" s="665"/>
    </row>
    <row r="126" spans="1:37" s="603" customFormat="1" ht="24" x14ac:dyDescent="0.25">
      <c r="A126" s="593"/>
      <c r="B126" s="625"/>
      <c r="C126" s="625"/>
      <c r="D126" s="625"/>
      <c r="E126" s="625"/>
      <c r="F126" s="605"/>
      <c r="G126" s="625"/>
      <c r="H126" s="625"/>
      <c r="I126" s="625"/>
      <c r="J126" s="606" t="s">
        <v>452</v>
      </c>
      <c r="K126" s="606" t="s">
        <v>453</v>
      </c>
      <c r="L126" s="606" t="s">
        <v>454</v>
      </c>
      <c r="M126" s="611">
        <v>7617</v>
      </c>
      <c r="N126" s="625"/>
      <c r="O126" s="605"/>
      <c r="P126" s="625"/>
      <c r="Q126" s="625"/>
      <c r="R126" s="625"/>
      <c r="S126" s="625"/>
      <c r="T126" s="607"/>
      <c r="U126" s="607"/>
      <c r="V126" s="608"/>
      <c r="W126" s="625"/>
      <c r="X126" s="625"/>
      <c r="Y126" s="607"/>
      <c r="Z126" s="625"/>
      <c r="AA126" s="625"/>
      <c r="AB126" s="608"/>
      <c r="AC126" s="625"/>
      <c r="AD126" s="608"/>
      <c r="AE126" s="625"/>
      <c r="AF126" s="625"/>
      <c r="AG126" s="625"/>
      <c r="AH126" s="688"/>
      <c r="AI126" s="689"/>
      <c r="AJ126" s="654"/>
    </row>
    <row r="127" spans="1:37" s="603" customFormat="1" ht="24.75" thickBot="1" x14ac:dyDescent="0.3">
      <c r="A127" s="593"/>
      <c r="B127" s="628"/>
      <c r="C127" s="631"/>
      <c r="D127" s="628"/>
      <c r="E127" s="631"/>
      <c r="F127" s="629"/>
      <c r="G127" s="628"/>
      <c r="H127" s="628"/>
      <c r="I127" s="628"/>
      <c r="J127" s="667" t="s">
        <v>455</v>
      </c>
      <c r="K127" s="667" t="s">
        <v>456</v>
      </c>
      <c r="L127" s="667" t="s">
        <v>457</v>
      </c>
      <c r="M127" s="667">
        <v>1</v>
      </c>
      <c r="N127" s="628"/>
      <c r="O127" s="629"/>
      <c r="P127" s="628"/>
      <c r="Q127" s="628"/>
      <c r="R127" s="628"/>
      <c r="S127" s="628"/>
      <c r="T127" s="607"/>
      <c r="U127" s="659"/>
      <c r="V127" s="660"/>
      <c r="W127" s="628"/>
      <c r="X127" s="628"/>
      <c r="Y127" s="659"/>
      <c r="Z127" s="628"/>
      <c r="AA127" s="628"/>
      <c r="AB127" s="660"/>
      <c r="AC127" s="628"/>
      <c r="AD127" s="660"/>
      <c r="AE127" s="628"/>
      <c r="AF127" s="628"/>
      <c r="AG127" s="628"/>
      <c r="AH127" s="690"/>
      <c r="AI127" s="691"/>
      <c r="AJ127" s="649"/>
    </row>
    <row r="128" spans="1:37" s="603" customFormat="1" ht="72" customHeight="1" x14ac:dyDescent="0.25">
      <c r="A128" s="593"/>
      <c r="B128" s="629" t="s">
        <v>805</v>
      </c>
      <c r="C128" s="621" t="s">
        <v>806</v>
      </c>
      <c r="D128" s="621" t="s">
        <v>445</v>
      </c>
      <c r="E128" s="629" t="s">
        <v>446</v>
      </c>
      <c r="F128" s="595" t="s">
        <v>807</v>
      </c>
      <c r="G128" s="629" t="s">
        <v>630</v>
      </c>
      <c r="H128" s="629" t="s">
        <v>83</v>
      </c>
      <c r="I128" s="629" t="s">
        <v>83</v>
      </c>
      <c r="J128" s="596" t="s">
        <v>448</v>
      </c>
      <c r="K128" s="596" t="s">
        <v>449</v>
      </c>
      <c r="L128" s="596" t="s">
        <v>379</v>
      </c>
      <c r="M128" s="596">
        <v>39.246200000000002</v>
      </c>
      <c r="N128" s="629" t="s">
        <v>86</v>
      </c>
      <c r="O128" s="595" t="s">
        <v>118</v>
      </c>
      <c r="P128" s="621" t="s">
        <v>450</v>
      </c>
      <c r="Q128" s="621" t="s">
        <v>89</v>
      </c>
      <c r="R128" s="621" t="s">
        <v>90</v>
      </c>
      <c r="S128" s="629" t="s">
        <v>173</v>
      </c>
      <c r="T128" s="597">
        <f>U128</f>
        <v>510000</v>
      </c>
      <c r="U128" s="597">
        <f>V128+Y128</f>
        <v>510000</v>
      </c>
      <c r="V128" s="597">
        <v>300000</v>
      </c>
      <c r="W128" s="629" t="s">
        <v>468</v>
      </c>
      <c r="X128" s="629" t="s">
        <v>468</v>
      </c>
      <c r="Y128" s="597">
        <v>210000</v>
      </c>
      <c r="Z128" s="629" t="s">
        <v>468</v>
      </c>
      <c r="AA128" s="629" t="s">
        <v>468</v>
      </c>
      <c r="AB128" s="597">
        <v>90000</v>
      </c>
      <c r="AC128" s="629" t="s">
        <v>92</v>
      </c>
      <c r="AD128" s="597">
        <f>U128</f>
        <v>510000</v>
      </c>
      <c r="AE128" s="621" t="s">
        <v>174</v>
      </c>
      <c r="AF128" s="621" t="s">
        <v>174</v>
      </c>
      <c r="AG128" s="621" t="s">
        <v>174</v>
      </c>
      <c r="AH128" s="681">
        <v>45931</v>
      </c>
      <c r="AI128" s="682">
        <v>45992</v>
      </c>
      <c r="AJ128" s="605"/>
    </row>
    <row r="129" spans="1:36" s="603" customFormat="1" ht="24" x14ac:dyDescent="0.25">
      <c r="A129" s="593"/>
      <c r="B129" s="625"/>
      <c r="C129" s="625"/>
      <c r="D129" s="625"/>
      <c r="E129" s="625"/>
      <c r="F129" s="605"/>
      <c r="G129" s="625"/>
      <c r="H129" s="625"/>
      <c r="I129" s="625"/>
      <c r="J129" s="606" t="s">
        <v>452</v>
      </c>
      <c r="K129" s="606" t="s">
        <v>453</v>
      </c>
      <c r="L129" s="606" t="s">
        <v>454</v>
      </c>
      <c r="M129" s="611">
        <v>392462</v>
      </c>
      <c r="N129" s="625"/>
      <c r="O129" s="605"/>
      <c r="P129" s="625"/>
      <c r="Q129" s="625"/>
      <c r="R129" s="625"/>
      <c r="S129" s="625"/>
      <c r="T129" s="607"/>
      <c r="U129" s="607"/>
      <c r="V129" s="607"/>
      <c r="W129" s="625"/>
      <c r="X129" s="625"/>
      <c r="Y129" s="607"/>
      <c r="Z129" s="625"/>
      <c r="AA129" s="625"/>
      <c r="AB129" s="607"/>
      <c r="AC129" s="625"/>
      <c r="AD129" s="607"/>
      <c r="AE129" s="625"/>
      <c r="AF129" s="625"/>
      <c r="AG129" s="625"/>
      <c r="AH129" s="683"/>
      <c r="AI129" s="684"/>
      <c r="AJ129" s="605"/>
    </row>
    <row r="130" spans="1:36" s="603" customFormat="1" ht="24.75" thickBot="1" x14ac:dyDescent="0.3">
      <c r="A130" s="593"/>
      <c r="B130" s="628"/>
      <c r="C130" s="631"/>
      <c r="D130" s="628"/>
      <c r="E130" s="631"/>
      <c r="F130" s="605"/>
      <c r="G130" s="628"/>
      <c r="H130" s="628"/>
      <c r="I130" s="628"/>
      <c r="J130" s="606" t="s">
        <v>455</v>
      </c>
      <c r="K130" s="606" t="s">
        <v>456</v>
      </c>
      <c r="L130" s="606" t="s">
        <v>457</v>
      </c>
      <c r="M130" s="606">
        <v>1</v>
      </c>
      <c r="N130" s="628"/>
      <c r="O130" s="605"/>
      <c r="P130" s="628"/>
      <c r="Q130" s="628"/>
      <c r="R130" s="628"/>
      <c r="S130" s="628"/>
      <c r="T130" s="607"/>
      <c r="U130" s="607"/>
      <c r="V130" s="607"/>
      <c r="W130" s="628"/>
      <c r="X130" s="628"/>
      <c r="Y130" s="607"/>
      <c r="Z130" s="628"/>
      <c r="AA130" s="628"/>
      <c r="AB130" s="607"/>
      <c r="AC130" s="628"/>
      <c r="AD130" s="607"/>
      <c r="AE130" s="628"/>
      <c r="AF130" s="628"/>
      <c r="AG130" s="628"/>
      <c r="AH130" s="692"/>
      <c r="AI130" s="693"/>
      <c r="AJ130" s="605"/>
    </row>
    <row r="131" spans="1:36" s="603" customFormat="1" ht="60" customHeight="1" x14ac:dyDescent="0.25">
      <c r="A131" s="593"/>
      <c r="B131" s="629" t="s">
        <v>808</v>
      </c>
      <c r="C131" s="621" t="s">
        <v>809</v>
      </c>
      <c r="D131" s="621" t="s">
        <v>445</v>
      </c>
      <c r="E131" s="629" t="s">
        <v>446</v>
      </c>
      <c r="F131" s="605" t="s">
        <v>810</v>
      </c>
      <c r="G131" s="629" t="s">
        <v>630</v>
      </c>
      <c r="H131" s="629" t="s">
        <v>83</v>
      </c>
      <c r="I131" s="629" t="s">
        <v>83</v>
      </c>
      <c r="J131" s="606" t="s">
        <v>448</v>
      </c>
      <c r="K131" s="606" t="s">
        <v>449</v>
      </c>
      <c r="L131" s="606" t="s">
        <v>379</v>
      </c>
      <c r="M131" s="606">
        <v>33.899900000000002</v>
      </c>
      <c r="N131" s="629" t="s">
        <v>86</v>
      </c>
      <c r="O131" s="605" t="s">
        <v>121</v>
      </c>
      <c r="P131" s="621" t="s">
        <v>450</v>
      </c>
      <c r="Q131" s="621" t="s">
        <v>89</v>
      </c>
      <c r="R131" s="621" t="s">
        <v>90</v>
      </c>
      <c r="S131" s="629" t="s">
        <v>173</v>
      </c>
      <c r="T131" s="597">
        <f>U131</f>
        <v>1547000</v>
      </c>
      <c r="U131" s="607">
        <f>V131+Y131</f>
        <v>1547000</v>
      </c>
      <c r="V131" s="607">
        <v>910000</v>
      </c>
      <c r="W131" s="629" t="s">
        <v>468</v>
      </c>
      <c r="X131" s="629" t="s">
        <v>468</v>
      </c>
      <c r="Y131" s="608">
        <v>637000</v>
      </c>
      <c r="Z131" s="629" t="s">
        <v>468</v>
      </c>
      <c r="AA131" s="629" t="s">
        <v>468</v>
      </c>
      <c r="AB131" s="608">
        <v>273000</v>
      </c>
      <c r="AC131" s="629" t="s">
        <v>92</v>
      </c>
      <c r="AD131" s="608">
        <f>U131</f>
        <v>1547000</v>
      </c>
      <c r="AE131" s="621" t="s">
        <v>174</v>
      </c>
      <c r="AF131" s="621" t="s">
        <v>174</v>
      </c>
      <c r="AG131" s="621" t="s">
        <v>174</v>
      </c>
      <c r="AH131" s="681">
        <v>45901</v>
      </c>
      <c r="AI131" s="682">
        <v>45962</v>
      </c>
      <c r="AJ131" s="605"/>
    </row>
    <row r="132" spans="1:36" s="603" customFormat="1" ht="24" x14ac:dyDescent="0.25">
      <c r="A132" s="593"/>
      <c r="B132" s="625"/>
      <c r="C132" s="625"/>
      <c r="D132" s="625"/>
      <c r="E132" s="625"/>
      <c r="F132" s="605"/>
      <c r="G132" s="625"/>
      <c r="H132" s="625"/>
      <c r="I132" s="625"/>
      <c r="J132" s="606" t="s">
        <v>452</v>
      </c>
      <c r="K132" s="606" t="s">
        <v>453</v>
      </c>
      <c r="L132" s="606" t="s">
        <v>454</v>
      </c>
      <c r="M132" s="611">
        <v>20200</v>
      </c>
      <c r="N132" s="625"/>
      <c r="O132" s="605"/>
      <c r="P132" s="625"/>
      <c r="Q132" s="625"/>
      <c r="R132" s="625"/>
      <c r="S132" s="625"/>
      <c r="T132" s="607"/>
      <c r="U132" s="608"/>
      <c r="V132" s="608"/>
      <c r="W132" s="625"/>
      <c r="X132" s="625"/>
      <c r="Y132" s="608"/>
      <c r="Z132" s="625"/>
      <c r="AA132" s="625"/>
      <c r="AB132" s="608"/>
      <c r="AC132" s="625"/>
      <c r="AD132" s="608"/>
      <c r="AE132" s="625"/>
      <c r="AF132" s="625"/>
      <c r="AG132" s="625"/>
      <c r="AH132" s="683"/>
      <c r="AI132" s="684"/>
      <c r="AJ132" s="605"/>
    </row>
    <row r="133" spans="1:36" s="603" customFormat="1" ht="24.75" thickBot="1" x14ac:dyDescent="0.3">
      <c r="A133" s="593"/>
      <c r="B133" s="625"/>
      <c r="C133" s="625"/>
      <c r="D133" s="625"/>
      <c r="E133" s="625"/>
      <c r="F133" s="605"/>
      <c r="G133" s="628"/>
      <c r="H133" s="628"/>
      <c r="I133" s="628"/>
      <c r="J133" s="606" t="s">
        <v>455</v>
      </c>
      <c r="K133" s="606" t="s">
        <v>456</v>
      </c>
      <c r="L133" s="606" t="s">
        <v>457</v>
      </c>
      <c r="M133" s="606">
        <v>1</v>
      </c>
      <c r="N133" s="628"/>
      <c r="O133" s="605"/>
      <c r="P133" s="628"/>
      <c r="Q133" s="628"/>
      <c r="R133" s="628"/>
      <c r="S133" s="628"/>
      <c r="T133" s="607"/>
      <c r="U133" s="608"/>
      <c r="V133" s="608"/>
      <c r="W133" s="628"/>
      <c r="X133" s="628"/>
      <c r="Y133" s="608"/>
      <c r="Z133" s="628"/>
      <c r="AA133" s="628"/>
      <c r="AB133" s="608"/>
      <c r="AC133" s="628"/>
      <c r="AD133" s="608"/>
      <c r="AE133" s="628"/>
      <c r="AF133" s="628"/>
      <c r="AG133" s="628"/>
      <c r="AH133" s="692"/>
      <c r="AI133" s="693"/>
      <c r="AJ133" s="605"/>
    </row>
    <row r="134" spans="1:36" s="603" customFormat="1" ht="60" customHeight="1" x14ac:dyDescent="0.25">
      <c r="A134" s="593"/>
      <c r="B134" s="605" t="s">
        <v>811</v>
      </c>
      <c r="C134" s="605" t="s">
        <v>812</v>
      </c>
      <c r="D134" s="605" t="s">
        <v>445</v>
      </c>
      <c r="E134" s="605" t="s">
        <v>446</v>
      </c>
      <c r="F134" s="621" t="s">
        <v>822</v>
      </c>
      <c r="G134" s="621" t="s">
        <v>630</v>
      </c>
      <c r="H134" s="621" t="s">
        <v>83</v>
      </c>
      <c r="I134" s="621" t="s">
        <v>83</v>
      </c>
      <c r="J134" s="596" t="s">
        <v>448</v>
      </c>
      <c r="K134" s="596" t="s">
        <v>449</v>
      </c>
      <c r="L134" s="596" t="s">
        <v>379</v>
      </c>
      <c r="M134" s="606">
        <v>0.27</v>
      </c>
      <c r="N134" s="621" t="s">
        <v>86</v>
      </c>
      <c r="O134" s="621" t="s">
        <v>118</v>
      </c>
      <c r="P134" s="621" t="s">
        <v>450</v>
      </c>
      <c r="Q134" s="621" t="s">
        <v>89</v>
      </c>
      <c r="R134" s="621" t="s">
        <v>90</v>
      </c>
      <c r="S134" s="621" t="s">
        <v>173</v>
      </c>
      <c r="T134" s="651">
        <f>U134</f>
        <v>1572500</v>
      </c>
      <c r="U134" s="622">
        <f>V134+Y134</f>
        <v>1572500</v>
      </c>
      <c r="V134" s="622">
        <v>925000</v>
      </c>
      <c r="W134" s="621" t="s">
        <v>468</v>
      </c>
      <c r="X134" s="621" t="s">
        <v>468</v>
      </c>
      <c r="Y134" s="622">
        <v>647500</v>
      </c>
      <c r="Z134" s="621" t="s">
        <v>468</v>
      </c>
      <c r="AA134" s="621" t="s">
        <v>468</v>
      </c>
      <c r="AB134" s="622">
        <v>277500</v>
      </c>
      <c r="AC134" s="621" t="s">
        <v>92</v>
      </c>
      <c r="AD134" s="622">
        <f>U134</f>
        <v>1572500</v>
      </c>
      <c r="AE134" s="621" t="s">
        <v>174</v>
      </c>
      <c r="AF134" s="621" t="s">
        <v>174</v>
      </c>
      <c r="AG134" s="621" t="s">
        <v>174</v>
      </c>
      <c r="AH134" s="681">
        <v>45658</v>
      </c>
      <c r="AI134" s="682">
        <v>45717</v>
      </c>
      <c r="AJ134" s="605"/>
    </row>
    <row r="135" spans="1:36" s="603" customFormat="1" ht="24" x14ac:dyDescent="0.25">
      <c r="A135" s="593"/>
      <c r="B135" s="605"/>
      <c r="C135" s="605"/>
      <c r="D135" s="605"/>
      <c r="E135" s="605"/>
      <c r="F135" s="625"/>
      <c r="G135" s="625"/>
      <c r="H135" s="625"/>
      <c r="I135" s="625"/>
      <c r="J135" s="606" t="s">
        <v>452</v>
      </c>
      <c r="K135" s="606" t="s">
        <v>453</v>
      </c>
      <c r="L135" s="606" t="s">
        <v>454</v>
      </c>
      <c r="M135" s="606">
        <v>2700</v>
      </c>
      <c r="N135" s="625"/>
      <c r="O135" s="625"/>
      <c r="P135" s="625"/>
      <c r="Q135" s="625"/>
      <c r="R135" s="625"/>
      <c r="S135" s="625"/>
      <c r="T135" s="625"/>
      <c r="U135" s="626"/>
      <c r="V135" s="626"/>
      <c r="W135" s="625"/>
      <c r="X135" s="625"/>
      <c r="Y135" s="626"/>
      <c r="Z135" s="625"/>
      <c r="AA135" s="625"/>
      <c r="AB135" s="626"/>
      <c r="AC135" s="625"/>
      <c r="AD135" s="626"/>
      <c r="AE135" s="625"/>
      <c r="AF135" s="625"/>
      <c r="AG135" s="625"/>
      <c r="AH135" s="683"/>
      <c r="AI135" s="684"/>
      <c r="AJ135" s="605"/>
    </row>
    <row r="136" spans="1:36" s="603" customFormat="1" ht="24" x14ac:dyDescent="0.25">
      <c r="A136" s="593"/>
      <c r="B136" s="605"/>
      <c r="C136" s="605"/>
      <c r="D136" s="605"/>
      <c r="E136" s="605"/>
      <c r="F136" s="625"/>
      <c r="G136" s="625"/>
      <c r="H136" s="625"/>
      <c r="I136" s="625"/>
      <c r="J136" s="606" t="s">
        <v>455</v>
      </c>
      <c r="K136" s="606" t="s">
        <v>456</v>
      </c>
      <c r="L136" s="606" t="s">
        <v>457</v>
      </c>
      <c r="M136" s="606">
        <v>1</v>
      </c>
      <c r="N136" s="625"/>
      <c r="O136" s="625"/>
      <c r="P136" s="625"/>
      <c r="Q136" s="625"/>
      <c r="R136" s="625"/>
      <c r="S136" s="625"/>
      <c r="T136" s="625"/>
      <c r="U136" s="626"/>
      <c r="V136" s="626"/>
      <c r="W136" s="625"/>
      <c r="X136" s="625"/>
      <c r="Y136" s="626"/>
      <c r="Z136" s="625"/>
      <c r="AA136" s="625"/>
      <c r="AB136" s="626"/>
      <c r="AC136" s="625"/>
      <c r="AD136" s="626"/>
      <c r="AE136" s="625"/>
      <c r="AF136" s="625"/>
      <c r="AG136" s="625"/>
      <c r="AH136" s="683"/>
      <c r="AI136" s="684"/>
      <c r="AJ136" s="605"/>
    </row>
    <row r="137" spans="1:36" s="603" customFormat="1" ht="60" customHeight="1" x14ac:dyDescent="0.25">
      <c r="A137" s="593"/>
      <c r="B137" s="605"/>
      <c r="C137" s="605"/>
      <c r="D137" s="605"/>
      <c r="E137" s="605"/>
      <c r="F137" s="625"/>
      <c r="G137" s="625"/>
      <c r="H137" s="625"/>
      <c r="I137" s="625"/>
      <c r="J137" s="606" t="s">
        <v>458</v>
      </c>
      <c r="K137" s="606" t="s">
        <v>459</v>
      </c>
      <c r="L137" s="606" t="s">
        <v>113</v>
      </c>
      <c r="M137" s="606">
        <v>700</v>
      </c>
      <c r="N137" s="625"/>
      <c r="O137" s="625"/>
      <c r="P137" s="625"/>
      <c r="Q137" s="625"/>
      <c r="R137" s="625"/>
      <c r="S137" s="625"/>
      <c r="T137" s="625"/>
      <c r="U137" s="626"/>
      <c r="V137" s="626"/>
      <c r="W137" s="625"/>
      <c r="X137" s="625"/>
      <c r="Y137" s="626"/>
      <c r="Z137" s="625"/>
      <c r="AA137" s="625"/>
      <c r="AB137" s="626"/>
      <c r="AC137" s="625"/>
      <c r="AD137" s="626"/>
      <c r="AE137" s="625"/>
      <c r="AF137" s="625"/>
      <c r="AG137" s="625"/>
      <c r="AH137" s="683"/>
      <c r="AI137" s="684"/>
      <c r="AJ137" s="605"/>
    </row>
    <row r="138" spans="1:36" s="603" customFormat="1" ht="36" x14ac:dyDescent="0.25">
      <c r="A138" s="593"/>
      <c r="B138" s="605"/>
      <c r="C138" s="605"/>
      <c r="D138" s="605"/>
      <c r="E138" s="605"/>
      <c r="F138" s="628"/>
      <c r="G138" s="628"/>
      <c r="H138" s="628"/>
      <c r="I138" s="628"/>
      <c r="J138" s="606" t="s">
        <v>460</v>
      </c>
      <c r="K138" s="606" t="s">
        <v>461</v>
      </c>
      <c r="L138" s="606" t="s">
        <v>267</v>
      </c>
      <c r="M138" s="606">
        <v>0.86799999999999999</v>
      </c>
      <c r="N138" s="628"/>
      <c r="O138" s="628"/>
      <c r="P138" s="628"/>
      <c r="Q138" s="628"/>
      <c r="R138" s="628"/>
      <c r="S138" s="628"/>
      <c r="T138" s="628"/>
      <c r="U138" s="647"/>
      <c r="V138" s="647"/>
      <c r="W138" s="628"/>
      <c r="X138" s="628"/>
      <c r="Y138" s="647"/>
      <c r="Z138" s="628"/>
      <c r="AA138" s="628"/>
      <c r="AB138" s="647"/>
      <c r="AC138" s="628"/>
      <c r="AD138" s="647"/>
      <c r="AE138" s="628"/>
      <c r="AF138" s="628"/>
      <c r="AG138" s="628"/>
      <c r="AH138" s="685"/>
      <c r="AI138" s="686"/>
      <c r="AJ138" s="605"/>
    </row>
    <row r="139" spans="1:36" s="694" customFormat="1" ht="36" x14ac:dyDescent="0.25">
      <c r="A139" s="593"/>
      <c r="B139" s="625" t="s">
        <v>813</v>
      </c>
      <c r="C139" s="625" t="s">
        <v>814</v>
      </c>
      <c r="D139" s="628" t="s">
        <v>487</v>
      </c>
      <c r="E139" s="628" t="s">
        <v>632</v>
      </c>
      <c r="F139" s="605" t="s">
        <v>815</v>
      </c>
      <c r="G139" s="605" t="s">
        <v>816</v>
      </c>
      <c r="H139" s="605" t="s">
        <v>83</v>
      </c>
      <c r="I139" s="605" t="s">
        <v>83</v>
      </c>
      <c r="J139" s="606" t="s">
        <v>496</v>
      </c>
      <c r="K139" s="606" t="s">
        <v>483</v>
      </c>
      <c r="L139" s="606" t="s">
        <v>497</v>
      </c>
      <c r="M139" s="606">
        <v>39375</v>
      </c>
      <c r="N139" s="605" t="s">
        <v>86</v>
      </c>
      <c r="O139" s="605" t="s">
        <v>123</v>
      </c>
      <c r="P139" s="605" t="s">
        <v>450</v>
      </c>
      <c r="Q139" s="605" t="s">
        <v>89</v>
      </c>
      <c r="R139" s="605" t="s">
        <v>90</v>
      </c>
      <c r="S139" s="605" t="s">
        <v>173</v>
      </c>
      <c r="T139" s="608">
        <f>U139</f>
        <v>3400000</v>
      </c>
      <c r="U139" s="669">
        <f>+V139+Y139</f>
        <v>3400000</v>
      </c>
      <c r="V139" s="669">
        <v>2000000</v>
      </c>
      <c r="W139" s="605" t="s">
        <v>468</v>
      </c>
      <c r="X139" s="605" t="s">
        <v>468</v>
      </c>
      <c r="Y139" s="669">
        <v>1400000</v>
      </c>
      <c r="Z139" s="605" t="s">
        <v>468</v>
      </c>
      <c r="AA139" s="605" t="s">
        <v>468</v>
      </c>
      <c r="AB139" s="669">
        <v>600000</v>
      </c>
      <c r="AC139" s="605" t="s">
        <v>92</v>
      </c>
      <c r="AD139" s="608">
        <f>+U139</f>
        <v>3400000</v>
      </c>
      <c r="AE139" s="605" t="s">
        <v>174</v>
      </c>
      <c r="AF139" s="605" t="s">
        <v>174</v>
      </c>
      <c r="AG139" s="605" t="s">
        <v>174</v>
      </c>
      <c r="AH139" s="688">
        <v>45627</v>
      </c>
      <c r="AI139" s="689">
        <v>45689</v>
      </c>
      <c r="AJ139" s="605"/>
    </row>
    <row r="140" spans="1:36" s="603" customFormat="1" ht="96" x14ac:dyDescent="0.25">
      <c r="A140" s="593"/>
      <c r="B140" s="625"/>
      <c r="C140" s="625"/>
      <c r="D140" s="605"/>
      <c r="E140" s="605"/>
      <c r="F140" s="605"/>
      <c r="G140" s="605"/>
      <c r="H140" s="605"/>
      <c r="I140" s="605"/>
      <c r="J140" s="606" t="s">
        <v>498</v>
      </c>
      <c r="K140" s="606" t="s">
        <v>499</v>
      </c>
      <c r="L140" s="606" t="s">
        <v>454</v>
      </c>
      <c r="M140" s="606">
        <v>2700</v>
      </c>
      <c r="N140" s="605"/>
      <c r="O140" s="605"/>
      <c r="P140" s="605"/>
      <c r="Q140" s="605"/>
      <c r="R140" s="605"/>
      <c r="S140" s="605"/>
      <c r="T140" s="605"/>
      <c r="U140" s="669"/>
      <c r="V140" s="669"/>
      <c r="W140" s="605"/>
      <c r="X140" s="605"/>
      <c r="Y140" s="669"/>
      <c r="Z140" s="605"/>
      <c r="AA140" s="605"/>
      <c r="AB140" s="669"/>
      <c r="AC140" s="605"/>
      <c r="AD140" s="608"/>
      <c r="AE140" s="605"/>
      <c r="AF140" s="605"/>
      <c r="AG140" s="605"/>
      <c r="AH140" s="688"/>
      <c r="AI140" s="689"/>
      <c r="AJ140" s="605"/>
    </row>
    <row r="141" spans="1:36" s="603" customFormat="1" ht="24.75" thickBot="1" x14ac:dyDescent="0.3">
      <c r="A141" s="593"/>
      <c r="B141" s="628"/>
      <c r="C141" s="631"/>
      <c r="D141" s="613"/>
      <c r="E141" s="613"/>
      <c r="F141" s="613"/>
      <c r="G141" s="613"/>
      <c r="H141" s="613"/>
      <c r="I141" s="613"/>
      <c r="J141" s="614" t="s">
        <v>455</v>
      </c>
      <c r="K141" s="614" t="s">
        <v>456</v>
      </c>
      <c r="L141" s="614" t="s">
        <v>495</v>
      </c>
      <c r="M141" s="614">
        <v>1</v>
      </c>
      <c r="N141" s="613"/>
      <c r="O141" s="613"/>
      <c r="P141" s="613"/>
      <c r="Q141" s="613"/>
      <c r="R141" s="613"/>
      <c r="S141" s="613"/>
      <c r="T141" s="613"/>
      <c r="U141" s="671"/>
      <c r="V141" s="671"/>
      <c r="W141" s="613"/>
      <c r="X141" s="613"/>
      <c r="Y141" s="671"/>
      <c r="Z141" s="613"/>
      <c r="AA141" s="613"/>
      <c r="AB141" s="671"/>
      <c r="AC141" s="613"/>
      <c r="AD141" s="616"/>
      <c r="AE141" s="613"/>
      <c r="AF141" s="613"/>
      <c r="AG141" s="613"/>
      <c r="AH141" s="695"/>
      <c r="AI141" s="696"/>
      <c r="AJ141" s="605"/>
    </row>
    <row r="142" spans="1:36" s="694" customFormat="1" ht="72" x14ac:dyDescent="0.25">
      <c r="A142" s="593"/>
      <c r="B142" s="625" t="s">
        <v>823</v>
      </c>
      <c r="C142" s="625" t="s">
        <v>824</v>
      </c>
      <c r="D142" s="628" t="s">
        <v>445</v>
      </c>
      <c r="E142" s="628" t="s">
        <v>446</v>
      </c>
      <c r="F142" s="605" t="s">
        <v>825</v>
      </c>
      <c r="G142" s="605" t="s">
        <v>816</v>
      </c>
      <c r="H142" s="605" t="s">
        <v>83</v>
      </c>
      <c r="I142" s="605" t="s">
        <v>83</v>
      </c>
      <c r="J142" s="596" t="s">
        <v>448</v>
      </c>
      <c r="K142" s="596" t="s">
        <v>449</v>
      </c>
      <c r="L142" s="596" t="s">
        <v>379</v>
      </c>
      <c r="M142" s="606">
        <v>3.4565000000000001</v>
      </c>
      <c r="N142" s="605" t="s">
        <v>86</v>
      </c>
      <c r="O142" s="605" t="s">
        <v>118</v>
      </c>
      <c r="P142" s="605" t="s">
        <v>450</v>
      </c>
      <c r="Q142" s="605" t="s">
        <v>89</v>
      </c>
      <c r="R142" s="605" t="s">
        <v>90</v>
      </c>
      <c r="S142" s="605" t="s">
        <v>173</v>
      </c>
      <c r="T142" s="608">
        <f>U142</f>
        <v>1275000</v>
      </c>
      <c r="U142" s="669">
        <f>+V142+Y142</f>
        <v>1275000</v>
      </c>
      <c r="V142" s="669">
        <v>750000</v>
      </c>
      <c r="W142" s="605" t="s">
        <v>468</v>
      </c>
      <c r="X142" s="605" t="s">
        <v>468</v>
      </c>
      <c r="Y142" s="669">
        <v>525000</v>
      </c>
      <c r="Z142" s="605" t="s">
        <v>468</v>
      </c>
      <c r="AA142" s="605" t="s">
        <v>468</v>
      </c>
      <c r="AB142" s="669">
        <v>225000</v>
      </c>
      <c r="AC142" s="605" t="s">
        <v>92</v>
      </c>
      <c r="AD142" s="608">
        <f>+U142</f>
        <v>1275000</v>
      </c>
      <c r="AE142" s="605" t="s">
        <v>174</v>
      </c>
      <c r="AF142" s="605" t="s">
        <v>174</v>
      </c>
      <c r="AG142" s="605" t="s">
        <v>174</v>
      </c>
      <c r="AH142" s="688">
        <v>45839</v>
      </c>
      <c r="AI142" s="689">
        <v>45901</v>
      </c>
      <c r="AJ142" s="605"/>
    </row>
    <row r="143" spans="1:36" s="603" customFormat="1" ht="24" x14ac:dyDescent="0.25">
      <c r="A143" s="593"/>
      <c r="B143" s="625"/>
      <c r="C143" s="625"/>
      <c r="D143" s="605"/>
      <c r="E143" s="605"/>
      <c r="F143" s="605"/>
      <c r="G143" s="605"/>
      <c r="H143" s="605"/>
      <c r="I143" s="605"/>
      <c r="J143" s="606" t="s">
        <v>452</v>
      </c>
      <c r="K143" s="606" t="s">
        <v>453</v>
      </c>
      <c r="L143" s="606" t="s">
        <v>454</v>
      </c>
      <c r="M143" s="611">
        <v>34565</v>
      </c>
      <c r="N143" s="605"/>
      <c r="O143" s="605"/>
      <c r="P143" s="605"/>
      <c r="Q143" s="605"/>
      <c r="R143" s="605"/>
      <c r="S143" s="605"/>
      <c r="T143" s="605"/>
      <c r="U143" s="669"/>
      <c r="V143" s="669"/>
      <c r="W143" s="605"/>
      <c r="X143" s="605"/>
      <c r="Y143" s="669"/>
      <c r="Z143" s="605"/>
      <c r="AA143" s="605"/>
      <c r="AB143" s="669"/>
      <c r="AC143" s="605"/>
      <c r="AD143" s="608"/>
      <c r="AE143" s="605"/>
      <c r="AF143" s="605"/>
      <c r="AG143" s="605"/>
      <c r="AH143" s="688"/>
      <c r="AI143" s="689"/>
      <c r="AJ143" s="605"/>
    </row>
    <row r="144" spans="1:36" s="603" customFormat="1" ht="24.75" thickBot="1" x14ac:dyDescent="0.3">
      <c r="A144" s="593"/>
      <c r="B144" s="628"/>
      <c r="C144" s="631"/>
      <c r="D144" s="613"/>
      <c r="E144" s="613"/>
      <c r="F144" s="613"/>
      <c r="G144" s="613"/>
      <c r="H144" s="613"/>
      <c r="I144" s="613"/>
      <c r="J144" s="614" t="s">
        <v>455</v>
      </c>
      <c r="K144" s="614" t="s">
        <v>456</v>
      </c>
      <c r="L144" s="614" t="s">
        <v>495</v>
      </c>
      <c r="M144" s="614">
        <v>1</v>
      </c>
      <c r="N144" s="613"/>
      <c r="O144" s="613"/>
      <c r="P144" s="613"/>
      <c r="Q144" s="613"/>
      <c r="R144" s="613"/>
      <c r="S144" s="613"/>
      <c r="T144" s="613"/>
      <c r="U144" s="671"/>
      <c r="V144" s="671"/>
      <c r="W144" s="613"/>
      <c r="X144" s="613"/>
      <c r="Y144" s="671"/>
      <c r="Z144" s="613"/>
      <c r="AA144" s="613"/>
      <c r="AB144" s="671"/>
      <c r="AC144" s="613"/>
      <c r="AD144" s="616"/>
      <c r="AE144" s="613"/>
      <c r="AF144" s="613"/>
      <c r="AG144" s="613"/>
      <c r="AH144" s="695"/>
      <c r="AI144" s="696"/>
      <c r="AJ144" s="605"/>
    </row>
    <row r="145" spans="1:36" s="694" customFormat="1" ht="72" x14ac:dyDescent="0.25">
      <c r="A145" s="593"/>
      <c r="B145" s="625" t="s">
        <v>826</v>
      </c>
      <c r="C145" s="625" t="s">
        <v>827</v>
      </c>
      <c r="D145" s="628" t="s">
        <v>445</v>
      </c>
      <c r="E145" s="628" t="s">
        <v>446</v>
      </c>
      <c r="F145" s="605" t="s">
        <v>828</v>
      </c>
      <c r="G145" s="605" t="s">
        <v>816</v>
      </c>
      <c r="H145" s="605" t="s">
        <v>83</v>
      </c>
      <c r="I145" s="605" t="s">
        <v>83</v>
      </c>
      <c r="J145" s="596" t="s">
        <v>448</v>
      </c>
      <c r="K145" s="596" t="s">
        <v>449</v>
      </c>
      <c r="L145" s="596" t="s">
        <v>379</v>
      </c>
      <c r="M145" s="606">
        <v>0.15</v>
      </c>
      <c r="N145" s="605" t="s">
        <v>86</v>
      </c>
      <c r="O145" s="605" t="s">
        <v>118</v>
      </c>
      <c r="P145" s="605" t="s">
        <v>450</v>
      </c>
      <c r="Q145" s="605" t="s">
        <v>89</v>
      </c>
      <c r="R145" s="605" t="s">
        <v>90</v>
      </c>
      <c r="S145" s="605" t="s">
        <v>173</v>
      </c>
      <c r="T145" s="608">
        <f>U145</f>
        <v>1402500</v>
      </c>
      <c r="U145" s="669">
        <f>+V145+Y145</f>
        <v>1402500</v>
      </c>
      <c r="V145" s="669">
        <v>825000</v>
      </c>
      <c r="W145" s="605" t="s">
        <v>468</v>
      </c>
      <c r="X145" s="605" t="s">
        <v>468</v>
      </c>
      <c r="Y145" s="669">
        <v>577500</v>
      </c>
      <c r="Z145" s="605" t="s">
        <v>468</v>
      </c>
      <c r="AA145" s="605" t="s">
        <v>468</v>
      </c>
      <c r="AB145" s="669">
        <v>247500</v>
      </c>
      <c r="AC145" s="605" t="s">
        <v>92</v>
      </c>
      <c r="AD145" s="608">
        <f>+U145</f>
        <v>1402500</v>
      </c>
      <c r="AE145" s="605" t="s">
        <v>174</v>
      </c>
      <c r="AF145" s="605" t="s">
        <v>174</v>
      </c>
      <c r="AG145" s="605" t="s">
        <v>174</v>
      </c>
      <c r="AH145" s="688">
        <v>46113</v>
      </c>
      <c r="AI145" s="689">
        <v>46174</v>
      </c>
      <c r="AJ145" s="605"/>
    </row>
    <row r="146" spans="1:36" s="603" customFormat="1" ht="24" x14ac:dyDescent="0.25">
      <c r="A146" s="593"/>
      <c r="B146" s="625"/>
      <c r="C146" s="625"/>
      <c r="D146" s="605"/>
      <c r="E146" s="605"/>
      <c r="F146" s="605"/>
      <c r="G146" s="605"/>
      <c r="H146" s="605"/>
      <c r="I146" s="605"/>
      <c r="J146" s="606" t="s">
        <v>452</v>
      </c>
      <c r="K146" s="606" t="s">
        <v>453</v>
      </c>
      <c r="L146" s="606" t="s">
        <v>454</v>
      </c>
      <c r="M146" s="611">
        <v>1500</v>
      </c>
      <c r="N146" s="605"/>
      <c r="O146" s="605"/>
      <c r="P146" s="605"/>
      <c r="Q146" s="605"/>
      <c r="R146" s="605"/>
      <c r="S146" s="605"/>
      <c r="T146" s="605"/>
      <c r="U146" s="669"/>
      <c r="V146" s="669"/>
      <c r="W146" s="605"/>
      <c r="X146" s="605"/>
      <c r="Y146" s="669"/>
      <c r="Z146" s="605"/>
      <c r="AA146" s="605"/>
      <c r="AB146" s="669"/>
      <c r="AC146" s="605"/>
      <c r="AD146" s="608"/>
      <c r="AE146" s="605"/>
      <c r="AF146" s="605"/>
      <c r="AG146" s="605"/>
      <c r="AH146" s="688"/>
      <c r="AI146" s="689"/>
      <c r="AJ146" s="605"/>
    </row>
    <row r="147" spans="1:36" s="603" customFormat="1" ht="24.75" thickBot="1" x14ac:dyDescent="0.3">
      <c r="A147" s="593"/>
      <c r="B147" s="628"/>
      <c r="C147" s="631"/>
      <c r="D147" s="613"/>
      <c r="E147" s="613"/>
      <c r="F147" s="613"/>
      <c r="G147" s="613"/>
      <c r="H147" s="613"/>
      <c r="I147" s="613"/>
      <c r="J147" s="614" t="s">
        <v>455</v>
      </c>
      <c r="K147" s="614" t="s">
        <v>456</v>
      </c>
      <c r="L147" s="614" t="s">
        <v>495</v>
      </c>
      <c r="M147" s="614">
        <v>1</v>
      </c>
      <c r="N147" s="613"/>
      <c r="O147" s="613"/>
      <c r="P147" s="613"/>
      <c r="Q147" s="613"/>
      <c r="R147" s="613"/>
      <c r="S147" s="613"/>
      <c r="T147" s="613"/>
      <c r="U147" s="671"/>
      <c r="V147" s="671"/>
      <c r="W147" s="613"/>
      <c r="X147" s="613"/>
      <c r="Y147" s="671"/>
      <c r="Z147" s="613"/>
      <c r="AA147" s="613"/>
      <c r="AB147" s="671"/>
      <c r="AC147" s="613"/>
      <c r="AD147" s="616"/>
      <c r="AE147" s="613"/>
      <c r="AF147" s="613"/>
      <c r="AG147" s="613"/>
      <c r="AH147" s="695"/>
      <c r="AI147" s="696"/>
      <c r="AJ147" s="605"/>
    </row>
    <row r="148" spans="1:36" s="694" customFormat="1" ht="48" customHeight="1" x14ac:dyDescent="0.25">
      <c r="A148" s="593"/>
      <c r="B148" s="625" t="s">
        <v>829</v>
      </c>
      <c r="C148" s="595" t="s">
        <v>512</v>
      </c>
      <c r="D148" s="628" t="s">
        <v>830</v>
      </c>
      <c r="E148" s="628" t="s">
        <v>632</v>
      </c>
      <c r="F148" s="605" t="s">
        <v>831</v>
      </c>
      <c r="G148" s="605" t="s">
        <v>630</v>
      </c>
      <c r="H148" s="605" t="s">
        <v>83</v>
      </c>
      <c r="I148" s="605" t="s">
        <v>83</v>
      </c>
      <c r="J148" s="596" t="s">
        <v>832</v>
      </c>
      <c r="K148" s="596" t="s">
        <v>483</v>
      </c>
      <c r="L148" s="596" t="s">
        <v>484</v>
      </c>
      <c r="M148" s="606">
        <v>5600</v>
      </c>
      <c r="N148" s="605" t="s">
        <v>86</v>
      </c>
      <c r="O148" s="605" t="s">
        <v>423</v>
      </c>
      <c r="P148" s="605" t="s">
        <v>450</v>
      </c>
      <c r="Q148" s="605" t="s">
        <v>89</v>
      </c>
      <c r="R148" s="605" t="s">
        <v>90</v>
      </c>
      <c r="S148" s="605" t="s">
        <v>173</v>
      </c>
      <c r="T148" s="608">
        <f>U148</f>
        <v>4080000</v>
      </c>
      <c r="U148" s="669">
        <f>+V148+Y148</f>
        <v>4080000</v>
      </c>
      <c r="V148" s="669">
        <v>2400000</v>
      </c>
      <c r="W148" s="605" t="s">
        <v>468</v>
      </c>
      <c r="X148" s="605" t="s">
        <v>468</v>
      </c>
      <c r="Y148" s="669">
        <v>1680000</v>
      </c>
      <c r="Z148" s="605" t="s">
        <v>468</v>
      </c>
      <c r="AA148" s="605" t="s">
        <v>468</v>
      </c>
      <c r="AB148" s="669">
        <v>720000</v>
      </c>
      <c r="AC148" s="605" t="s">
        <v>92</v>
      </c>
      <c r="AD148" s="608">
        <f>+U148</f>
        <v>4080000</v>
      </c>
      <c r="AE148" s="605" t="s">
        <v>174</v>
      </c>
      <c r="AF148" s="605" t="s">
        <v>174</v>
      </c>
      <c r="AG148" s="605" t="s">
        <v>174</v>
      </c>
      <c r="AH148" s="688">
        <v>45992</v>
      </c>
      <c r="AI148" s="689">
        <v>46054</v>
      </c>
      <c r="AJ148" s="605"/>
    </row>
    <row r="149" spans="1:36" s="603" customFormat="1" ht="108" x14ac:dyDescent="0.25">
      <c r="A149" s="593"/>
      <c r="B149" s="625"/>
      <c r="C149" s="605"/>
      <c r="D149" s="605"/>
      <c r="E149" s="605"/>
      <c r="F149" s="605"/>
      <c r="G149" s="605"/>
      <c r="H149" s="605"/>
      <c r="I149" s="605"/>
      <c r="J149" s="606" t="s">
        <v>833</v>
      </c>
      <c r="K149" s="606" t="s">
        <v>499</v>
      </c>
      <c r="L149" s="606" t="s">
        <v>454</v>
      </c>
      <c r="M149" s="611">
        <v>1000</v>
      </c>
      <c r="N149" s="605"/>
      <c r="O149" s="605"/>
      <c r="P149" s="605"/>
      <c r="Q149" s="605"/>
      <c r="R149" s="605"/>
      <c r="S149" s="605"/>
      <c r="T149" s="605"/>
      <c r="U149" s="669"/>
      <c r="V149" s="669"/>
      <c r="W149" s="605"/>
      <c r="X149" s="605"/>
      <c r="Y149" s="669"/>
      <c r="Z149" s="605"/>
      <c r="AA149" s="605"/>
      <c r="AB149" s="669"/>
      <c r="AC149" s="605"/>
      <c r="AD149" s="608"/>
      <c r="AE149" s="605"/>
      <c r="AF149" s="605"/>
      <c r="AG149" s="605"/>
      <c r="AH149" s="688"/>
      <c r="AI149" s="689"/>
      <c r="AJ149" s="605"/>
    </row>
    <row r="150" spans="1:36" s="603" customFormat="1" ht="24.75" thickBot="1" x14ac:dyDescent="0.3">
      <c r="A150" s="593"/>
      <c r="B150" s="628"/>
      <c r="C150" s="613"/>
      <c r="D150" s="629"/>
      <c r="E150" s="613"/>
      <c r="F150" s="613"/>
      <c r="G150" s="613"/>
      <c r="H150" s="613"/>
      <c r="I150" s="613"/>
      <c r="J150" s="614" t="s">
        <v>455</v>
      </c>
      <c r="K150" s="614" t="s">
        <v>456</v>
      </c>
      <c r="L150" s="614" t="s">
        <v>495</v>
      </c>
      <c r="M150" s="614">
        <v>1</v>
      </c>
      <c r="N150" s="613"/>
      <c r="O150" s="613"/>
      <c r="P150" s="613"/>
      <c r="Q150" s="613"/>
      <c r="R150" s="613"/>
      <c r="S150" s="613"/>
      <c r="T150" s="613"/>
      <c r="U150" s="671"/>
      <c r="V150" s="671"/>
      <c r="W150" s="613"/>
      <c r="X150" s="613"/>
      <c r="Y150" s="671"/>
      <c r="Z150" s="613"/>
      <c r="AA150" s="613"/>
      <c r="AB150" s="671"/>
      <c r="AC150" s="613"/>
      <c r="AD150" s="616"/>
      <c r="AE150" s="613"/>
      <c r="AF150" s="613"/>
      <c r="AG150" s="613"/>
      <c r="AH150" s="695"/>
      <c r="AI150" s="696"/>
      <c r="AJ150" s="605"/>
    </row>
    <row r="151" spans="1:36" s="694" customFormat="1" ht="48" customHeight="1" x14ac:dyDescent="0.25">
      <c r="A151" s="593"/>
      <c r="B151" s="625" t="s">
        <v>834</v>
      </c>
      <c r="C151" s="595" t="s">
        <v>514</v>
      </c>
      <c r="D151" s="605" t="s">
        <v>830</v>
      </c>
      <c r="E151" s="628" t="s">
        <v>632</v>
      </c>
      <c r="F151" s="605" t="s">
        <v>835</v>
      </c>
      <c r="G151" s="605" t="s">
        <v>630</v>
      </c>
      <c r="H151" s="605" t="s">
        <v>83</v>
      </c>
      <c r="I151" s="605" t="s">
        <v>83</v>
      </c>
      <c r="J151" s="596" t="s">
        <v>832</v>
      </c>
      <c r="K151" s="596" t="s">
        <v>483</v>
      </c>
      <c r="L151" s="596" t="s">
        <v>484</v>
      </c>
      <c r="M151" s="611">
        <v>6500</v>
      </c>
      <c r="N151" s="605" t="s">
        <v>86</v>
      </c>
      <c r="O151" s="605" t="s">
        <v>423</v>
      </c>
      <c r="P151" s="621" t="s">
        <v>450</v>
      </c>
      <c r="Q151" s="605" t="s">
        <v>89</v>
      </c>
      <c r="R151" s="605" t="s">
        <v>90</v>
      </c>
      <c r="S151" s="605" t="s">
        <v>173</v>
      </c>
      <c r="T151" s="608">
        <f>U151</f>
        <v>3825000</v>
      </c>
      <c r="U151" s="669">
        <f>+V151+Y151</f>
        <v>3825000</v>
      </c>
      <c r="V151" s="669">
        <v>2250000</v>
      </c>
      <c r="W151" s="605" t="s">
        <v>468</v>
      </c>
      <c r="X151" s="605" t="s">
        <v>468</v>
      </c>
      <c r="Y151" s="669">
        <v>1575000</v>
      </c>
      <c r="Z151" s="605" t="s">
        <v>468</v>
      </c>
      <c r="AA151" s="605" t="s">
        <v>468</v>
      </c>
      <c r="AB151" s="669">
        <v>675000</v>
      </c>
      <c r="AC151" s="605" t="s">
        <v>92</v>
      </c>
      <c r="AD151" s="608">
        <f>+U151</f>
        <v>3825000</v>
      </c>
      <c r="AE151" s="605" t="s">
        <v>174</v>
      </c>
      <c r="AF151" s="605" t="s">
        <v>174</v>
      </c>
      <c r="AG151" s="605" t="s">
        <v>174</v>
      </c>
      <c r="AH151" s="688">
        <v>45992</v>
      </c>
      <c r="AI151" s="689">
        <v>46054</v>
      </c>
      <c r="AJ151" s="605"/>
    </row>
    <row r="152" spans="1:36" s="603" customFormat="1" ht="108" x14ac:dyDescent="0.25">
      <c r="A152" s="593"/>
      <c r="B152" s="625"/>
      <c r="C152" s="605"/>
      <c r="D152" s="605"/>
      <c r="E152" s="605"/>
      <c r="F152" s="605"/>
      <c r="G152" s="605"/>
      <c r="H152" s="605"/>
      <c r="I152" s="605"/>
      <c r="J152" s="606" t="s">
        <v>833</v>
      </c>
      <c r="K152" s="606" t="s">
        <v>499</v>
      </c>
      <c r="L152" s="606" t="s">
        <v>454</v>
      </c>
      <c r="M152" s="611">
        <v>1000</v>
      </c>
      <c r="N152" s="605"/>
      <c r="O152" s="605"/>
      <c r="P152" s="625"/>
      <c r="Q152" s="605"/>
      <c r="R152" s="605"/>
      <c r="S152" s="605"/>
      <c r="T152" s="605"/>
      <c r="U152" s="669"/>
      <c r="V152" s="669"/>
      <c r="W152" s="605"/>
      <c r="X152" s="605"/>
      <c r="Y152" s="669"/>
      <c r="Z152" s="605"/>
      <c r="AA152" s="605"/>
      <c r="AB152" s="669"/>
      <c r="AC152" s="605"/>
      <c r="AD152" s="608"/>
      <c r="AE152" s="605"/>
      <c r="AF152" s="605"/>
      <c r="AG152" s="605"/>
      <c r="AH152" s="688"/>
      <c r="AI152" s="689"/>
      <c r="AJ152" s="605"/>
    </row>
    <row r="153" spans="1:36" s="603" customFormat="1" ht="24" x14ac:dyDescent="0.25">
      <c r="A153" s="593"/>
      <c r="B153" s="625"/>
      <c r="C153" s="629"/>
      <c r="D153" s="605"/>
      <c r="E153" s="629"/>
      <c r="F153" s="629"/>
      <c r="G153" s="629"/>
      <c r="H153" s="629"/>
      <c r="I153" s="629"/>
      <c r="J153" s="667" t="s">
        <v>455</v>
      </c>
      <c r="K153" s="667" t="s">
        <v>456</v>
      </c>
      <c r="L153" s="667" t="s">
        <v>495</v>
      </c>
      <c r="M153" s="667">
        <v>1</v>
      </c>
      <c r="N153" s="629"/>
      <c r="O153" s="629"/>
      <c r="P153" s="628"/>
      <c r="Q153" s="629"/>
      <c r="R153" s="629"/>
      <c r="S153" s="629"/>
      <c r="T153" s="629"/>
      <c r="U153" s="673"/>
      <c r="V153" s="673"/>
      <c r="W153" s="629"/>
      <c r="X153" s="629"/>
      <c r="Y153" s="673"/>
      <c r="Z153" s="629"/>
      <c r="AA153" s="629"/>
      <c r="AB153" s="673"/>
      <c r="AC153" s="629"/>
      <c r="AD153" s="660"/>
      <c r="AE153" s="629"/>
      <c r="AF153" s="629"/>
      <c r="AG153" s="629"/>
      <c r="AH153" s="690"/>
      <c r="AI153" s="691"/>
      <c r="AJ153" s="629"/>
    </row>
    <row r="154" spans="1:36" s="603" customFormat="1" ht="36" customHeight="1" x14ac:dyDescent="0.25">
      <c r="A154" s="593"/>
      <c r="B154" s="697" t="s">
        <v>836</v>
      </c>
      <c r="C154" s="698" t="s">
        <v>837</v>
      </c>
      <c r="D154" s="605" t="s">
        <v>487</v>
      </c>
      <c r="E154" s="629" t="s">
        <v>632</v>
      </c>
      <c r="F154" s="629" t="s">
        <v>791</v>
      </c>
      <c r="G154" s="699" t="s">
        <v>489</v>
      </c>
      <c r="H154" s="700" t="s">
        <v>83</v>
      </c>
      <c r="I154" s="700" t="s">
        <v>83</v>
      </c>
      <c r="J154" s="606" t="s">
        <v>496</v>
      </c>
      <c r="K154" s="606" t="s">
        <v>483</v>
      </c>
      <c r="L154" s="606" t="s">
        <v>497</v>
      </c>
      <c r="M154" s="606">
        <v>166800</v>
      </c>
      <c r="N154" s="697" t="s">
        <v>86</v>
      </c>
      <c r="O154" s="699" t="s">
        <v>87</v>
      </c>
      <c r="P154" s="701" t="s">
        <v>450</v>
      </c>
      <c r="Q154" s="701" t="s">
        <v>89</v>
      </c>
      <c r="R154" s="701" t="s">
        <v>90</v>
      </c>
      <c r="S154" s="702" t="s">
        <v>173</v>
      </c>
      <c r="T154" s="608">
        <f>U154+U157</f>
        <v>25356371</v>
      </c>
      <c r="U154" s="669">
        <f>+V154+Y154</f>
        <v>18608250</v>
      </c>
      <c r="V154" s="669">
        <v>12405500</v>
      </c>
      <c r="W154" s="697"/>
      <c r="X154" s="697"/>
      <c r="Y154" s="669">
        <v>6202750</v>
      </c>
      <c r="Z154" s="697"/>
      <c r="AA154" s="697"/>
      <c r="AB154" s="669">
        <v>6202750</v>
      </c>
      <c r="AC154" s="608" t="s">
        <v>92</v>
      </c>
      <c r="AD154" s="608">
        <f>+U154</f>
        <v>18608250</v>
      </c>
      <c r="AE154" s="697"/>
      <c r="AF154" s="697"/>
      <c r="AG154" s="697"/>
      <c r="AH154" s="703">
        <v>45992</v>
      </c>
      <c r="AI154" s="703">
        <v>46054</v>
      </c>
      <c r="AJ154" s="697"/>
    </row>
    <row r="155" spans="1:36" s="603" customFormat="1" ht="48" customHeight="1" x14ac:dyDescent="0.25">
      <c r="A155" s="593"/>
      <c r="B155" s="697"/>
      <c r="C155" s="704"/>
      <c r="D155" s="605"/>
      <c r="E155" s="625"/>
      <c r="F155" s="625"/>
      <c r="G155" s="699"/>
      <c r="H155" s="705"/>
      <c r="I155" s="705"/>
      <c r="J155" s="606" t="s">
        <v>498</v>
      </c>
      <c r="K155" s="606" t="s">
        <v>499</v>
      </c>
      <c r="L155" s="606" t="s">
        <v>454</v>
      </c>
      <c r="M155" s="606">
        <v>10203</v>
      </c>
      <c r="N155" s="697"/>
      <c r="O155" s="699"/>
      <c r="P155" s="701"/>
      <c r="Q155" s="701"/>
      <c r="R155" s="701"/>
      <c r="S155" s="706"/>
      <c r="T155" s="608"/>
      <c r="U155" s="669"/>
      <c r="V155" s="669"/>
      <c r="W155" s="697"/>
      <c r="X155" s="697"/>
      <c r="Y155" s="669"/>
      <c r="Z155" s="697"/>
      <c r="AA155" s="697"/>
      <c r="AB155" s="669"/>
      <c r="AC155" s="608"/>
      <c r="AD155" s="608"/>
      <c r="AE155" s="697"/>
      <c r="AF155" s="697"/>
      <c r="AG155" s="697"/>
      <c r="AH155" s="703"/>
      <c r="AI155" s="703"/>
      <c r="AJ155" s="697"/>
    </row>
    <row r="156" spans="1:36" s="603" customFormat="1" ht="24" x14ac:dyDescent="0.25">
      <c r="A156" s="593"/>
      <c r="B156" s="697"/>
      <c r="C156" s="704"/>
      <c r="D156" s="605"/>
      <c r="E156" s="625"/>
      <c r="F156" s="628"/>
      <c r="G156" s="699"/>
      <c r="H156" s="705"/>
      <c r="I156" s="705"/>
      <c r="J156" s="606" t="s">
        <v>455</v>
      </c>
      <c r="K156" s="606" t="s">
        <v>456</v>
      </c>
      <c r="L156" s="606" t="s">
        <v>495</v>
      </c>
      <c r="M156" s="606">
        <v>1</v>
      </c>
      <c r="N156" s="697"/>
      <c r="O156" s="699"/>
      <c r="P156" s="701"/>
      <c r="Q156" s="701"/>
      <c r="R156" s="701"/>
      <c r="S156" s="706"/>
      <c r="T156" s="608"/>
      <c r="U156" s="669"/>
      <c r="V156" s="669"/>
      <c r="W156" s="697"/>
      <c r="X156" s="697"/>
      <c r="Y156" s="669"/>
      <c r="Z156" s="697"/>
      <c r="AA156" s="697"/>
      <c r="AB156" s="669"/>
      <c r="AC156" s="608"/>
      <c r="AD156" s="608"/>
      <c r="AE156" s="697"/>
      <c r="AF156" s="697"/>
      <c r="AG156" s="697"/>
      <c r="AH156" s="703"/>
      <c r="AI156" s="703"/>
      <c r="AJ156" s="697"/>
    </row>
    <row r="157" spans="1:36" s="603" customFormat="1" ht="72" customHeight="1" x14ac:dyDescent="0.25">
      <c r="A157" s="593"/>
      <c r="B157" s="697"/>
      <c r="C157" s="704"/>
      <c r="D157" s="605"/>
      <c r="E157" s="625"/>
      <c r="F157" s="605" t="s">
        <v>789</v>
      </c>
      <c r="G157" s="699"/>
      <c r="H157" s="705"/>
      <c r="I157" s="705"/>
      <c r="J157" s="606" t="s">
        <v>448</v>
      </c>
      <c r="K157" s="606" t="s">
        <v>490</v>
      </c>
      <c r="L157" s="606" t="s">
        <v>491</v>
      </c>
      <c r="M157" s="606">
        <v>2.63</v>
      </c>
      <c r="N157" s="697"/>
      <c r="O157" s="699"/>
      <c r="P157" s="701"/>
      <c r="Q157" s="701"/>
      <c r="R157" s="701"/>
      <c r="S157" s="706"/>
      <c r="T157" s="608"/>
      <c r="U157" s="669">
        <f>+V157+Y157</f>
        <v>6748121</v>
      </c>
      <c r="V157" s="669">
        <v>4498747</v>
      </c>
      <c r="W157" s="697"/>
      <c r="X157" s="697"/>
      <c r="Y157" s="669">
        <v>2249374</v>
      </c>
      <c r="Z157" s="697"/>
      <c r="AA157" s="697"/>
      <c r="AB157" s="669">
        <v>2249374</v>
      </c>
      <c r="AC157" s="608" t="s">
        <v>92</v>
      </c>
      <c r="AD157" s="608">
        <f>+U157</f>
        <v>6748121</v>
      </c>
      <c r="AE157" s="697"/>
      <c r="AF157" s="697"/>
      <c r="AG157" s="697"/>
      <c r="AH157" s="703"/>
      <c r="AI157" s="703"/>
      <c r="AJ157" s="697"/>
    </row>
    <row r="158" spans="1:36" s="603" customFormat="1" ht="48" customHeight="1" x14ac:dyDescent="0.25">
      <c r="A158" s="593"/>
      <c r="B158" s="697"/>
      <c r="C158" s="704"/>
      <c r="D158" s="605"/>
      <c r="E158" s="625"/>
      <c r="F158" s="605"/>
      <c r="G158" s="699"/>
      <c r="H158" s="705"/>
      <c r="I158" s="705"/>
      <c r="J158" s="606" t="s">
        <v>496</v>
      </c>
      <c r="K158" s="606" t="s">
        <v>483</v>
      </c>
      <c r="L158" s="606" t="s">
        <v>497</v>
      </c>
      <c r="M158" s="606">
        <v>4200</v>
      </c>
      <c r="N158" s="697"/>
      <c r="O158" s="699"/>
      <c r="P158" s="701"/>
      <c r="Q158" s="701"/>
      <c r="R158" s="701"/>
      <c r="S158" s="706"/>
      <c r="T158" s="608"/>
      <c r="U158" s="669"/>
      <c r="V158" s="669"/>
      <c r="W158" s="697"/>
      <c r="X158" s="697"/>
      <c r="Y158" s="669"/>
      <c r="Z158" s="697"/>
      <c r="AA158" s="697"/>
      <c r="AB158" s="669"/>
      <c r="AC158" s="608"/>
      <c r="AD158" s="608"/>
      <c r="AE158" s="697"/>
      <c r="AF158" s="697"/>
      <c r="AG158" s="697"/>
      <c r="AH158" s="703"/>
      <c r="AI158" s="703"/>
      <c r="AJ158" s="697"/>
    </row>
    <row r="159" spans="1:36" s="603" customFormat="1" ht="60" x14ac:dyDescent="0.25">
      <c r="A159" s="593"/>
      <c r="B159" s="697"/>
      <c r="C159" s="704"/>
      <c r="D159" s="605"/>
      <c r="E159" s="625"/>
      <c r="F159" s="605"/>
      <c r="G159" s="699"/>
      <c r="H159" s="705"/>
      <c r="I159" s="705"/>
      <c r="J159" s="606" t="s">
        <v>378</v>
      </c>
      <c r="K159" s="606" t="s">
        <v>502</v>
      </c>
      <c r="L159" s="606" t="s">
        <v>491</v>
      </c>
      <c r="M159" s="606">
        <v>2.4300000000000002</v>
      </c>
      <c r="N159" s="697"/>
      <c r="O159" s="699"/>
      <c r="P159" s="701"/>
      <c r="Q159" s="701"/>
      <c r="R159" s="701"/>
      <c r="S159" s="706"/>
      <c r="T159" s="608"/>
      <c r="U159" s="669"/>
      <c r="V159" s="669"/>
      <c r="W159" s="697"/>
      <c r="X159" s="697"/>
      <c r="Y159" s="669"/>
      <c r="Z159" s="697"/>
      <c r="AA159" s="697"/>
      <c r="AB159" s="669"/>
      <c r="AC159" s="608"/>
      <c r="AD159" s="608"/>
      <c r="AE159" s="697"/>
      <c r="AF159" s="697"/>
      <c r="AG159" s="697"/>
      <c r="AH159" s="703"/>
      <c r="AI159" s="703"/>
      <c r="AJ159" s="697"/>
    </row>
    <row r="160" spans="1:36" s="603" customFormat="1" ht="36" customHeight="1" x14ac:dyDescent="0.25">
      <c r="A160" s="593"/>
      <c r="B160" s="697"/>
      <c r="C160" s="704"/>
      <c r="D160" s="605"/>
      <c r="E160" s="625"/>
      <c r="F160" s="605"/>
      <c r="G160" s="699"/>
      <c r="H160" s="705"/>
      <c r="I160" s="705"/>
      <c r="J160" s="606" t="s">
        <v>493</v>
      </c>
      <c r="K160" s="606" t="s">
        <v>494</v>
      </c>
      <c r="L160" s="606" t="s">
        <v>454</v>
      </c>
      <c r="M160" s="606">
        <v>24284</v>
      </c>
      <c r="N160" s="697"/>
      <c r="O160" s="699"/>
      <c r="P160" s="701"/>
      <c r="Q160" s="701"/>
      <c r="R160" s="701"/>
      <c r="S160" s="706"/>
      <c r="T160" s="608"/>
      <c r="U160" s="669"/>
      <c r="V160" s="669"/>
      <c r="W160" s="697"/>
      <c r="X160" s="697"/>
      <c r="Y160" s="669"/>
      <c r="Z160" s="697"/>
      <c r="AA160" s="697"/>
      <c r="AB160" s="669"/>
      <c r="AC160" s="608"/>
      <c r="AD160" s="608"/>
      <c r="AE160" s="697"/>
      <c r="AF160" s="697"/>
      <c r="AG160" s="697"/>
      <c r="AH160" s="703"/>
      <c r="AI160" s="703"/>
      <c r="AJ160" s="697"/>
    </row>
    <row r="161" spans="1:36" s="603" customFormat="1" ht="48" customHeight="1" x14ac:dyDescent="0.25">
      <c r="A161" s="593"/>
      <c r="B161" s="697"/>
      <c r="C161" s="704"/>
      <c r="D161" s="605"/>
      <c r="E161" s="625"/>
      <c r="F161" s="605"/>
      <c r="G161" s="699"/>
      <c r="H161" s="705"/>
      <c r="I161" s="705"/>
      <c r="J161" s="606" t="s">
        <v>498</v>
      </c>
      <c r="K161" s="606" t="s">
        <v>499</v>
      </c>
      <c r="L161" s="606" t="s">
        <v>454</v>
      </c>
      <c r="M161" s="606">
        <v>170</v>
      </c>
      <c r="N161" s="697"/>
      <c r="O161" s="699"/>
      <c r="P161" s="701"/>
      <c r="Q161" s="701"/>
      <c r="R161" s="701"/>
      <c r="S161" s="706"/>
      <c r="T161" s="608"/>
      <c r="U161" s="669"/>
      <c r="V161" s="669"/>
      <c r="W161" s="697"/>
      <c r="X161" s="697"/>
      <c r="Y161" s="669"/>
      <c r="Z161" s="697"/>
      <c r="AA161" s="697"/>
      <c r="AB161" s="669"/>
      <c r="AC161" s="608"/>
      <c r="AD161" s="608"/>
      <c r="AE161" s="697"/>
      <c r="AF161" s="697"/>
      <c r="AG161" s="697"/>
      <c r="AH161" s="703"/>
      <c r="AI161" s="703"/>
      <c r="AJ161" s="697"/>
    </row>
    <row r="162" spans="1:36" s="603" customFormat="1" ht="24" x14ac:dyDescent="0.25">
      <c r="A162" s="593"/>
      <c r="B162" s="697"/>
      <c r="C162" s="707"/>
      <c r="D162" s="605"/>
      <c r="E162" s="628"/>
      <c r="F162" s="605"/>
      <c r="G162" s="699"/>
      <c r="H162" s="708"/>
      <c r="I162" s="708"/>
      <c r="J162" s="606" t="s">
        <v>455</v>
      </c>
      <c r="K162" s="606" t="s">
        <v>456</v>
      </c>
      <c r="L162" s="606" t="s">
        <v>495</v>
      </c>
      <c r="M162" s="606">
        <v>1</v>
      </c>
      <c r="N162" s="697"/>
      <c r="O162" s="699"/>
      <c r="P162" s="701"/>
      <c r="Q162" s="701"/>
      <c r="R162" s="701"/>
      <c r="S162" s="709"/>
      <c r="T162" s="608"/>
      <c r="U162" s="669"/>
      <c r="V162" s="669"/>
      <c r="W162" s="697"/>
      <c r="X162" s="697"/>
      <c r="Y162" s="669"/>
      <c r="Z162" s="697"/>
      <c r="AA162" s="697"/>
      <c r="AB162" s="669"/>
      <c r="AC162" s="608"/>
      <c r="AD162" s="608"/>
      <c r="AE162" s="697"/>
      <c r="AF162" s="697"/>
      <c r="AG162" s="697"/>
      <c r="AH162" s="703"/>
      <c r="AI162" s="703"/>
      <c r="AJ162" s="697"/>
    </row>
    <row r="163" spans="1:36" x14ac:dyDescent="0.25">
      <c r="C163" s="711"/>
      <c r="D163" s="711"/>
      <c r="E163" s="711"/>
      <c r="F163" s="712"/>
      <c r="G163" s="711"/>
      <c r="H163" s="711"/>
      <c r="I163" s="711"/>
      <c r="J163" s="712"/>
      <c r="K163" s="712"/>
      <c r="L163" s="712"/>
      <c r="M163" s="712"/>
      <c r="O163" s="712"/>
      <c r="P163" s="712"/>
      <c r="Q163" s="712"/>
      <c r="R163" s="712"/>
      <c r="S163" s="712"/>
      <c r="T163" s="712"/>
      <c r="U163" s="712"/>
      <c r="V163" s="712"/>
      <c r="AJ163" s="713"/>
    </row>
    <row r="164" spans="1:36" x14ac:dyDescent="0.25">
      <c r="C164" s="573"/>
      <c r="D164" s="573"/>
      <c r="E164" s="573"/>
      <c r="F164" s="573"/>
      <c r="G164" s="573"/>
      <c r="H164" s="573"/>
      <c r="I164" s="573"/>
      <c r="J164" s="573"/>
      <c r="K164" s="573"/>
      <c r="L164" s="573"/>
      <c r="M164" s="573"/>
      <c r="O164" s="573"/>
      <c r="P164" s="573"/>
      <c r="Q164" s="573"/>
      <c r="R164" s="573"/>
      <c r="S164" s="573"/>
      <c r="T164" s="573"/>
      <c r="U164" s="573"/>
      <c r="V164" s="714"/>
    </row>
    <row r="165" spans="1:36" x14ac:dyDescent="0.25">
      <c r="B165" s="573"/>
      <c r="C165" s="573"/>
      <c r="D165" s="573"/>
      <c r="E165" s="573"/>
      <c r="F165" s="573"/>
      <c r="G165" s="573"/>
      <c r="H165" s="573"/>
      <c r="I165" s="573"/>
      <c r="J165" s="573"/>
      <c r="K165" s="573"/>
      <c r="L165" s="573"/>
      <c r="M165" s="716"/>
      <c r="O165" s="573"/>
      <c r="P165" s="573"/>
      <c r="Q165" s="573"/>
      <c r="R165" s="573"/>
      <c r="S165" s="573"/>
      <c r="T165" s="573"/>
      <c r="U165" s="573"/>
      <c r="V165" s="712"/>
    </row>
    <row r="166" spans="1:36" x14ac:dyDescent="0.25">
      <c r="B166" s="573"/>
      <c r="C166" s="573"/>
      <c r="D166" s="573"/>
      <c r="E166" s="573"/>
      <c r="F166" s="573"/>
      <c r="G166" s="573"/>
      <c r="H166" s="573"/>
      <c r="I166" s="573"/>
      <c r="J166" s="573"/>
      <c r="K166" s="573"/>
      <c r="L166" s="573"/>
      <c r="M166" s="717"/>
      <c r="O166" s="573"/>
      <c r="P166" s="573"/>
      <c r="Q166" s="573"/>
      <c r="R166" s="573"/>
      <c r="S166" s="573"/>
      <c r="T166" s="718" t="s">
        <v>517</v>
      </c>
      <c r="U166" s="573"/>
      <c r="V166" s="573"/>
    </row>
    <row r="167" spans="1:36" x14ac:dyDescent="0.25">
      <c r="B167" s="573"/>
      <c r="C167" s="573"/>
      <c r="D167" s="573"/>
      <c r="E167" s="573"/>
      <c r="F167" s="573"/>
      <c r="G167" s="573"/>
      <c r="H167" s="573"/>
      <c r="I167" s="573"/>
      <c r="J167" s="573"/>
      <c r="K167" s="573"/>
      <c r="L167" s="719"/>
      <c r="M167" s="717"/>
      <c r="O167" s="573"/>
      <c r="P167" s="573"/>
      <c r="Q167" s="573"/>
      <c r="R167" s="573"/>
      <c r="S167" s="573" t="s">
        <v>518</v>
      </c>
      <c r="T167" s="720">
        <f>V167+Y137+AB137</f>
        <v>29732639</v>
      </c>
      <c r="U167" s="717">
        <f>SUM(U6:U77)+SUM(U105:U117)+[1]JUNGTINIAI!T6</f>
        <v>50545485.399999999</v>
      </c>
      <c r="V167" s="717">
        <f>SUM(V6:V77)+SUM(V105:V117)+[1]JUNGTINIAI!V6</f>
        <v>29732639</v>
      </c>
    </row>
    <row r="168" spans="1:36" x14ac:dyDescent="0.25">
      <c r="B168" s="573"/>
      <c r="C168" s="573"/>
      <c r="D168" s="573"/>
      <c r="E168" s="573"/>
      <c r="F168" s="573"/>
      <c r="G168" s="573"/>
      <c r="H168" s="573"/>
      <c r="I168" s="573"/>
      <c r="J168" s="573"/>
      <c r="K168" s="573"/>
      <c r="L168" s="573"/>
      <c r="M168" s="721"/>
      <c r="O168" s="573"/>
      <c r="P168" s="573"/>
      <c r="Q168" s="573"/>
      <c r="R168" s="573"/>
      <c r="S168" s="573"/>
      <c r="T168" s="722"/>
    </row>
    <row r="169" spans="1:36" x14ac:dyDescent="0.25">
      <c r="B169" s="573"/>
      <c r="C169" s="573"/>
      <c r="D169" s="573"/>
      <c r="E169" s="573"/>
      <c r="F169" s="573"/>
      <c r="G169" s="573"/>
      <c r="H169" s="573"/>
      <c r="I169" s="573"/>
      <c r="J169" s="573"/>
      <c r="K169" s="573"/>
      <c r="L169" s="573"/>
      <c r="M169" s="721"/>
      <c r="O169" s="573"/>
      <c r="P169" s="573"/>
      <c r="Q169" s="573"/>
      <c r="R169" s="573"/>
      <c r="S169" s="573" t="s">
        <v>519</v>
      </c>
      <c r="T169" s="720" t="e">
        <f>V169+Y142+AB142</f>
        <v>#REF!</v>
      </c>
      <c r="U169" s="717" t="e">
        <f>SUM(U78:U98)+#REF!+U99+#REF!+U102</f>
        <v>#REF!</v>
      </c>
      <c r="V169" s="717" t="e">
        <f>SUM(V78:V98)+#REF!+V99+#REF!+V102</f>
        <v>#REF!</v>
      </c>
    </row>
    <row r="170" spans="1:36" x14ac:dyDescent="0.25">
      <c r="B170" s="723" t="s">
        <v>23</v>
      </c>
      <c r="C170" s="573"/>
      <c r="D170" s="573"/>
      <c r="E170" s="573"/>
      <c r="F170" s="573"/>
      <c r="G170" s="573"/>
      <c r="H170" s="573"/>
      <c r="I170" s="573"/>
      <c r="J170" s="573"/>
      <c r="K170" s="573"/>
      <c r="L170" s="573"/>
      <c r="M170" s="717"/>
      <c r="O170" s="573"/>
      <c r="P170" s="573"/>
      <c r="Q170" s="573"/>
      <c r="R170" s="573"/>
      <c r="S170" s="573"/>
      <c r="T170" s="573"/>
      <c r="U170" s="717"/>
      <c r="V170" s="573"/>
    </row>
    <row r="171" spans="1:36" x14ac:dyDescent="0.25">
      <c r="B171" s="711" t="s">
        <v>73</v>
      </c>
      <c r="C171" s="573"/>
      <c r="D171" s="573"/>
      <c r="E171" s="573"/>
      <c r="F171" s="573"/>
      <c r="G171" s="573"/>
      <c r="H171" s="573"/>
      <c r="I171" s="573"/>
      <c r="J171" s="573"/>
      <c r="K171" s="573"/>
      <c r="L171" s="573"/>
      <c r="M171" s="721"/>
      <c r="N171" s="573"/>
      <c r="O171" s="573"/>
      <c r="P171" s="573"/>
      <c r="Q171" s="573"/>
      <c r="R171" s="573"/>
      <c r="S171" s="573"/>
      <c r="T171" s="573"/>
      <c r="U171" s="573"/>
      <c r="V171" s="573"/>
    </row>
    <row r="172" spans="1:36" x14ac:dyDescent="0.25">
      <c r="B172" s="711" t="s">
        <v>74</v>
      </c>
      <c r="C172" s="573"/>
      <c r="D172" s="573"/>
      <c r="E172" s="573"/>
      <c r="F172" s="573"/>
      <c r="G172" s="573"/>
      <c r="H172" s="573"/>
      <c r="I172" s="573"/>
      <c r="J172" s="573"/>
      <c r="K172" s="573"/>
      <c r="L172" s="573"/>
      <c r="M172" s="717"/>
      <c r="O172" s="573"/>
      <c r="P172" s="573"/>
      <c r="Q172" s="573"/>
      <c r="R172" s="573"/>
      <c r="S172" s="573"/>
      <c r="T172" s="718" t="s">
        <v>520</v>
      </c>
      <c r="U172" s="573"/>
      <c r="V172" s="720" t="e">
        <f>+V167+V169</f>
        <v>#REF!</v>
      </c>
    </row>
    <row r="173" spans="1:36" x14ac:dyDescent="0.25">
      <c r="B173" s="573"/>
      <c r="C173" s="573"/>
      <c r="D173" s="573"/>
      <c r="E173" s="573"/>
      <c r="F173" s="573"/>
      <c r="G173" s="573"/>
      <c r="H173" s="573"/>
      <c r="I173" s="573"/>
      <c r="J173" s="573"/>
      <c r="K173" s="573"/>
      <c r="L173" s="573"/>
      <c r="M173" s="717"/>
      <c r="O173" s="573"/>
      <c r="P173" s="573"/>
      <c r="Q173" s="573"/>
      <c r="R173" s="573"/>
      <c r="S173" s="573"/>
      <c r="T173" s="573"/>
      <c r="U173" s="573"/>
      <c r="V173" s="573"/>
    </row>
    <row r="174" spans="1:36" ht="15.75" x14ac:dyDescent="0.25">
      <c r="B174" s="573"/>
      <c r="C174" s="573"/>
      <c r="D174" s="573"/>
      <c r="E174" s="573"/>
      <c r="F174" s="573"/>
      <c r="G174" s="573"/>
      <c r="H174" s="573"/>
      <c r="I174" s="573"/>
      <c r="J174" s="573"/>
      <c r="K174" s="573"/>
      <c r="L174" s="573"/>
      <c r="M174" s="717"/>
      <c r="O174" s="573"/>
      <c r="P174" s="573"/>
      <c r="Q174" s="573"/>
      <c r="R174" s="573"/>
      <c r="S174" s="724" t="s">
        <v>521</v>
      </c>
      <c r="T174" s="573"/>
      <c r="U174" s="573"/>
      <c r="V174" s="725">
        <v>64922516</v>
      </c>
    </row>
    <row r="175" spans="1:36" x14ac:dyDescent="0.25">
      <c r="B175" s="573"/>
      <c r="C175" s="573"/>
      <c r="D175" s="573"/>
      <c r="E175" s="573"/>
      <c r="F175" s="573"/>
      <c r="G175" s="573"/>
      <c r="H175" s="573"/>
      <c r="I175" s="573"/>
      <c r="J175" s="573"/>
      <c r="K175" s="573"/>
      <c r="L175" s="573"/>
      <c r="M175" s="717"/>
      <c r="O175" s="573"/>
      <c r="P175" s="573"/>
      <c r="Q175" s="573"/>
      <c r="R175" s="573"/>
      <c r="S175" s="573"/>
      <c r="T175" s="573"/>
      <c r="U175" s="573"/>
      <c r="V175" s="573"/>
    </row>
    <row r="176" spans="1:36" x14ac:dyDescent="0.25">
      <c r="B176" s="573"/>
      <c r="C176" s="573"/>
      <c r="D176" s="573"/>
      <c r="E176" s="573"/>
      <c r="F176" s="573"/>
      <c r="G176" s="573"/>
      <c r="H176" s="573"/>
      <c r="I176" s="573"/>
      <c r="J176" s="573"/>
      <c r="K176" s="573"/>
      <c r="L176" s="726"/>
      <c r="M176" s="717"/>
      <c r="O176" s="573"/>
      <c r="P176" s="573"/>
      <c r="Q176" s="573"/>
      <c r="R176" s="573"/>
      <c r="S176" s="573"/>
      <c r="T176" s="573"/>
      <c r="U176" s="573"/>
      <c r="V176" s="573"/>
    </row>
  </sheetData>
  <mergeCells count="1070">
    <mergeCell ref="AF154:AF162"/>
    <mergeCell ref="AG154:AG162"/>
    <mergeCell ref="AH154:AH162"/>
    <mergeCell ref="AI154:AI162"/>
    <mergeCell ref="AJ154:AJ162"/>
    <mergeCell ref="F157:F162"/>
    <mergeCell ref="U157:U162"/>
    <mergeCell ref="V157:V162"/>
    <mergeCell ref="Y157:Y162"/>
    <mergeCell ref="AB157:AB162"/>
    <mergeCell ref="Z154:Z162"/>
    <mergeCell ref="AA154:AA162"/>
    <mergeCell ref="AB154:AB156"/>
    <mergeCell ref="AC154:AC156"/>
    <mergeCell ref="AD154:AD156"/>
    <mergeCell ref="AE154:AE162"/>
    <mergeCell ref="AC157:AC162"/>
    <mergeCell ref="AD157:AD162"/>
    <mergeCell ref="T154:T162"/>
    <mergeCell ref="U154:U156"/>
    <mergeCell ref="V154:V156"/>
    <mergeCell ref="W154:W162"/>
    <mergeCell ref="X154:X162"/>
    <mergeCell ref="Y154:Y156"/>
    <mergeCell ref="N154:N162"/>
    <mergeCell ref="O154:O162"/>
    <mergeCell ref="P154:P162"/>
    <mergeCell ref="Q154:Q162"/>
    <mergeCell ref="R154:R162"/>
    <mergeCell ref="S154:S162"/>
    <mergeCell ref="AI151:AI153"/>
    <mergeCell ref="AJ151:AJ153"/>
    <mergeCell ref="B154:B162"/>
    <mergeCell ref="C154:C162"/>
    <mergeCell ref="D154:D162"/>
    <mergeCell ref="E154:E162"/>
    <mergeCell ref="F154:F156"/>
    <mergeCell ref="G154:G162"/>
    <mergeCell ref="H154:H162"/>
    <mergeCell ref="I154:I162"/>
    <mergeCell ref="AC151:AC153"/>
    <mergeCell ref="AD151:AD153"/>
    <mergeCell ref="AE151:AE153"/>
    <mergeCell ref="AF151:AF153"/>
    <mergeCell ref="AG151:AG153"/>
    <mergeCell ref="AH151:AH153"/>
    <mergeCell ref="W151:W153"/>
    <mergeCell ref="X151:X153"/>
    <mergeCell ref="Y151:Y153"/>
    <mergeCell ref="Z151:Z153"/>
    <mergeCell ref="AA151:AA153"/>
    <mergeCell ref="AB151:AB153"/>
    <mergeCell ref="Q151:Q153"/>
    <mergeCell ref="R151:R153"/>
    <mergeCell ref="S151:S153"/>
    <mergeCell ref="T151:T153"/>
    <mergeCell ref="U151:U153"/>
    <mergeCell ref="V151:V153"/>
    <mergeCell ref="G151:G153"/>
    <mergeCell ref="H151:H153"/>
    <mergeCell ref="I151:I153"/>
    <mergeCell ref="N151:N153"/>
    <mergeCell ref="O151:O153"/>
    <mergeCell ref="P151:P153"/>
    <mergeCell ref="AF148:AF150"/>
    <mergeCell ref="AG148:AG150"/>
    <mergeCell ref="AH148:AH150"/>
    <mergeCell ref="AI148:AI150"/>
    <mergeCell ref="AJ148:AJ150"/>
    <mergeCell ref="B151:B153"/>
    <mergeCell ref="C151:C153"/>
    <mergeCell ref="D151:D153"/>
    <mergeCell ref="E151:E153"/>
    <mergeCell ref="F151:F153"/>
    <mergeCell ref="Z148:Z150"/>
    <mergeCell ref="AA148:AA150"/>
    <mergeCell ref="AB148:AB150"/>
    <mergeCell ref="AC148:AC150"/>
    <mergeCell ref="AD148:AD150"/>
    <mergeCell ref="AE148:AE150"/>
    <mergeCell ref="T148:T150"/>
    <mergeCell ref="U148:U150"/>
    <mergeCell ref="V148:V150"/>
    <mergeCell ref="W148:W150"/>
    <mergeCell ref="X148:X150"/>
    <mergeCell ref="Y148:Y150"/>
    <mergeCell ref="N148:N150"/>
    <mergeCell ref="O148:O150"/>
    <mergeCell ref="P148:P150"/>
    <mergeCell ref="Q148:Q150"/>
    <mergeCell ref="R148:R150"/>
    <mergeCell ref="S148:S150"/>
    <mergeCell ref="AI145:AI147"/>
    <mergeCell ref="AJ145:AJ147"/>
    <mergeCell ref="B148:B150"/>
    <mergeCell ref="C148:C150"/>
    <mergeCell ref="D148:D150"/>
    <mergeCell ref="E148:E150"/>
    <mergeCell ref="F148:F150"/>
    <mergeCell ref="G148:G150"/>
    <mergeCell ref="H148:H150"/>
    <mergeCell ref="I148:I150"/>
    <mergeCell ref="AC145:AC147"/>
    <mergeCell ref="AD145:AD147"/>
    <mergeCell ref="AE145:AE147"/>
    <mergeCell ref="AF145:AF147"/>
    <mergeCell ref="AG145:AG147"/>
    <mergeCell ref="AH145:AH147"/>
    <mergeCell ref="W145:W147"/>
    <mergeCell ref="X145:X147"/>
    <mergeCell ref="Y145:Y147"/>
    <mergeCell ref="Z145:Z147"/>
    <mergeCell ref="AA145:AA147"/>
    <mergeCell ref="AB145:AB147"/>
    <mergeCell ref="Q145:Q147"/>
    <mergeCell ref="R145:R147"/>
    <mergeCell ref="S145:S147"/>
    <mergeCell ref="T145:T147"/>
    <mergeCell ref="U145:U147"/>
    <mergeCell ref="V145:V147"/>
    <mergeCell ref="G145:G147"/>
    <mergeCell ref="H145:H147"/>
    <mergeCell ref="I145:I147"/>
    <mergeCell ref="N145:N147"/>
    <mergeCell ref="O145:O147"/>
    <mergeCell ref="P145:P147"/>
    <mergeCell ref="AF142:AF144"/>
    <mergeCell ref="AG142:AG144"/>
    <mergeCell ref="AH142:AH144"/>
    <mergeCell ref="AI142:AI144"/>
    <mergeCell ref="AJ142:AJ144"/>
    <mergeCell ref="B145:B147"/>
    <mergeCell ref="C145:C147"/>
    <mergeCell ref="D145:D147"/>
    <mergeCell ref="E145:E147"/>
    <mergeCell ref="F145:F147"/>
    <mergeCell ref="Z142:Z144"/>
    <mergeCell ref="AA142:AA144"/>
    <mergeCell ref="AB142:AB144"/>
    <mergeCell ref="AC142:AC144"/>
    <mergeCell ref="AD142:AD144"/>
    <mergeCell ref="AE142:AE144"/>
    <mergeCell ref="T142:T144"/>
    <mergeCell ref="U142:U144"/>
    <mergeCell ref="V142:V144"/>
    <mergeCell ref="W142:W144"/>
    <mergeCell ref="X142:X144"/>
    <mergeCell ref="Y142:Y144"/>
    <mergeCell ref="N142:N144"/>
    <mergeCell ref="O142:O144"/>
    <mergeCell ref="P142:P144"/>
    <mergeCell ref="Q142:Q144"/>
    <mergeCell ref="R142:R144"/>
    <mergeCell ref="S142:S144"/>
    <mergeCell ref="AI139:AI141"/>
    <mergeCell ref="AJ139:AJ141"/>
    <mergeCell ref="B142:B144"/>
    <mergeCell ref="C142:C144"/>
    <mergeCell ref="D142:D144"/>
    <mergeCell ref="E142:E144"/>
    <mergeCell ref="F142:F144"/>
    <mergeCell ref="G142:G144"/>
    <mergeCell ref="H142:H144"/>
    <mergeCell ref="I142:I144"/>
    <mergeCell ref="AC139:AC141"/>
    <mergeCell ref="AD139:AD141"/>
    <mergeCell ref="AE139:AE141"/>
    <mergeCell ref="AF139:AF141"/>
    <mergeCell ref="AG139:AG141"/>
    <mergeCell ref="AH139:AH141"/>
    <mergeCell ref="W139:W141"/>
    <mergeCell ref="X139:X141"/>
    <mergeCell ref="Y139:Y141"/>
    <mergeCell ref="Z139:Z141"/>
    <mergeCell ref="AA139:AA141"/>
    <mergeCell ref="AB139:AB141"/>
    <mergeCell ref="Q139:Q141"/>
    <mergeCell ref="R139:R141"/>
    <mergeCell ref="S139:S141"/>
    <mergeCell ref="T139:T141"/>
    <mergeCell ref="U139:U141"/>
    <mergeCell ref="V139:V141"/>
    <mergeCell ref="G139:G141"/>
    <mergeCell ref="H139:H141"/>
    <mergeCell ref="I139:I141"/>
    <mergeCell ref="N139:N141"/>
    <mergeCell ref="O139:O141"/>
    <mergeCell ref="P139:P141"/>
    <mergeCell ref="AF134:AF138"/>
    <mergeCell ref="AG134:AG138"/>
    <mergeCell ref="AH134:AH138"/>
    <mergeCell ref="AI134:AI138"/>
    <mergeCell ref="AJ134:AJ138"/>
    <mergeCell ref="B139:B141"/>
    <mergeCell ref="C139:C141"/>
    <mergeCell ref="D139:D141"/>
    <mergeCell ref="E139:E141"/>
    <mergeCell ref="F139:F141"/>
    <mergeCell ref="Z134:Z138"/>
    <mergeCell ref="AA134:AA138"/>
    <mergeCell ref="AB134:AB138"/>
    <mergeCell ref="AC134:AC138"/>
    <mergeCell ref="AD134:AD138"/>
    <mergeCell ref="AE134:AE138"/>
    <mergeCell ref="T134:T138"/>
    <mergeCell ref="U134:U138"/>
    <mergeCell ref="V134:V138"/>
    <mergeCell ref="W134:W138"/>
    <mergeCell ref="X134:X138"/>
    <mergeCell ref="Y134:Y138"/>
    <mergeCell ref="N134:N138"/>
    <mergeCell ref="O134:O138"/>
    <mergeCell ref="P134:P138"/>
    <mergeCell ref="Q134:Q138"/>
    <mergeCell ref="R134:R138"/>
    <mergeCell ref="S134:S138"/>
    <mergeCell ref="AI131:AI133"/>
    <mergeCell ref="AJ131:AJ133"/>
    <mergeCell ref="B134:B138"/>
    <mergeCell ref="C134:C138"/>
    <mergeCell ref="D134:D138"/>
    <mergeCell ref="E134:E138"/>
    <mergeCell ref="F134:F138"/>
    <mergeCell ref="G134:G138"/>
    <mergeCell ref="H134:H138"/>
    <mergeCell ref="I134:I138"/>
    <mergeCell ref="AC131:AC133"/>
    <mergeCell ref="AD131:AD133"/>
    <mergeCell ref="AE131:AE133"/>
    <mergeCell ref="AF131:AF133"/>
    <mergeCell ref="AG131:AG133"/>
    <mergeCell ref="AH131:AH133"/>
    <mergeCell ref="W131:W133"/>
    <mergeCell ref="X131:X133"/>
    <mergeCell ref="Y131:Y133"/>
    <mergeCell ref="Z131:Z133"/>
    <mergeCell ref="AA131:AA133"/>
    <mergeCell ref="AB131:AB133"/>
    <mergeCell ref="Q131:Q133"/>
    <mergeCell ref="R131:R133"/>
    <mergeCell ref="S131:S133"/>
    <mergeCell ref="T131:T133"/>
    <mergeCell ref="U131:U133"/>
    <mergeCell ref="V131:V133"/>
    <mergeCell ref="G131:G133"/>
    <mergeCell ref="H131:H133"/>
    <mergeCell ref="I131:I133"/>
    <mergeCell ref="N131:N133"/>
    <mergeCell ref="O131:O133"/>
    <mergeCell ref="P131:P133"/>
    <mergeCell ref="AF128:AF130"/>
    <mergeCell ref="AG128:AG130"/>
    <mergeCell ref="AH128:AH130"/>
    <mergeCell ref="AI128:AI130"/>
    <mergeCell ref="AJ128:AJ130"/>
    <mergeCell ref="B131:B133"/>
    <mergeCell ref="C131:C133"/>
    <mergeCell ref="D131:D133"/>
    <mergeCell ref="E131:E133"/>
    <mergeCell ref="F131:F133"/>
    <mergeCell ref="Z128:Z130"/>
    <mergeCell ref="AA128:AA130"/>
    <mergeCell ref="AB128:AB130"/>
    <mergeCell ref="AC128:AC130"/>
    <mergeCell ref="AD128:AD130"/>
    <mergeCell ref="AE128:AE130"/>
    <mergeCell ref="T128:T130"/>
    <mergeCell ref="U128:U130"/>
    <mergeCell ref="V128:V130"/>
    <mergeCell ref="W128:W130"/>
    <mergeCell ref="X128:X130"/>
    <mergeCell ref="Y128:Y130"/>
    <mergeCell ref="N128:N130"/>
    <mergeCell ref="O128:O130"/>
    <mergeCell ref="P128:P130"/>
    <mergeCell ref="Q128:Q130"/>
    <mergeCell ref="R128:R130"/>
    <mergeCell ref="S128:S130"/>
    <mergeCell ref="AI125:AI127"/>
    <mergeCell ref="AJ125:AJ127"/>
    <mergeCell ref="B128:B130"/>
    <mergeCell ref="C128:C130"/>
    <mergeCell ref="D128:D130"/>
    <mergeCell ref="E128:E130"/>
    <mergeCell ref="F128:F130"/>
    <mergeCell ref="G128:G130"/>
    <mergeCell ref="H128:H130"/>
    <mergeCell ref="I128:I130"/>
    <mergeCell ref="AC125:AC127"/>
    <mergeCell ref="AD125:AD127"/>
    <mergeCell ref="AE125:AE127"/>
    <mergeCell ref="AF125:AF127"/>
    <mergeCell ref="AG125:AG127"/>
    <mergeCell ref="AH125:AH127"/>
    <mergeCell ref="W125:W127"/>
    <mergeCell ref="X125:X127"/>
    <mergeCell ref="Y125:Y127"/>
    <mergeCell ref="Z125:Z127"/>
    <mergeCell ref="AA125:AA127"/>
    <mergeCell ref="AB125:AB127"/>
    <mergeCell ref="Q125:Q127"/>
    <mergeCell ref="R125:R127"/>
    <mergeCell ref="S125:S127"/>
    <mergeCell ref="T125:T127"/>
    <mergeCell ref="U125:U127"/>
    <mergeCell ref="V125:V127"/>
    <mergeCell ref="G125:G127"/>
    <mergeCell ref="H125:H127"/>
    <mergeCell ref="I125:I127"/>
    <mergeCell ref="N125:N127"/>
    <mergeCell ref="O125:O127"/>
    <mergeCell ref="P125:P127"/>
    <mergeCell ref="AF122:AF124"/>
    <mergeCell ref="AG122:AG124"/>
    <mergeCell ref="AH122:AH124"/>
    <mergeCell ref="AI122:AI124"/>
    <mergeCell ref="AJ122:AJ124"/>
    <mergeCell ref="B125:B127"/>
    <mergeCell ref="C125:C127"/>
    <mergeCell ref="D125:D127"/>
    <mergeCell ref="E125:E127"/>
    <mergeCell ref="F125:F127"/>
    <mergeCell ref="Z122:Z124"/>
    <mergeCell ref="AA122:AA124"/>
    <mergeCell ref="AB122:AB124"/>
    <mergeCell ref="AC122:AC124"/>
    <mergeCell ref="AD122:AD124"/>
    <mergeCell ref="AE122:AE124"/>
    <mergeCell ref="T122:T124"/>
    <mergeCell ref="U122:U124"/>
    <mergeCell ref="V122:V124"/>
    <mergeCell ref="W122:W124"/>
    <mergeCell ref="X122:X124"/>
    <mergeCell ref="Y122:Y124"/>
    <mergeCell ref="N122:N124"/>
    <mergeCell ref="O122:O124"/>
    <mergeCell ref="P122:P124"/>
    <mergeCell ref="Q122:Q124"/>
    <mergeCell ref="R122:R124"/>
    <mergeCell ref="S122:S124"/>
    <mergeCell ref="AF120:AF121"/>
    <mergeCell ref="AG120:AG121"/>
    <mergeCell ref="B122:B124"/>
    <mergeCell ref="C122:C124"/>
    <mergeCell ref="D122:D124"/>
    <mergeCell ref="E122:E124"/>
    <mergeCell ref="F122:F124"/>
    <mergeCell ref="G122:G124"/>
    <mergeCell ref="H122:H124"/>
    <mergeCell ref="I122:I124"/>
    <mergeCell ref="Z120:Z121"/>
    <mergeCell ref="AA120:AA121"/>
    <mergeCell ref="AB120:AB121"/>
    <mergeCell ref="AC120:AC121"/>
    <mergeCell ref="AD120:AD121"/>
    <mergeCell ref="AE120:AE121"/>
    <mergeCell ref="AF118:AF119"/>
    <mergeCell ref="AG118:AG119"/>
    <mergeCell ref="AH118:AH121"/>
    <mergeCell ref="AI118:AI121"/>
    <mergeCell ref="AJ118:AJ121"/>
    <mergeCell ref="D120:D121"/>
    <mergeCell ref="E120:E121"/>
    <mergeCell ref="U120:U121"/>
    <mergeCell ref="V120:V121"/>
    <mergeCell ref="W120:W121"/>
    <mergeCell ref="Z118:Z119"/>
    <mergeCell ref="AA118:AA119"/>
    <mergeCell ref="AB118:AB119"/>
    <mergeCell ref="AC118:AC119"/>
    <mergeCell ref="AD118:AD119"/>
    <mergeCell ref="AE118:AE119"/>
    <mergeCell ref="T118:T121"/>
    <mergeCell ref="U118:U119"/>
    <mergeCell ref="V118:V119"/>
    <mergeCell ref="W118:W119"/>
    <mergeCell ref="X118:X119"/>
    <mergeCell ref="Y118:Y119"/>
    <mergeCell ref="X120:X121"/>
    <mergeCell ref="Y120:Y121"/>
    <mergeCell ref="N118:N121"/>
    <mergeCell ref="O118:O121"/>
    <mergeCell ref="P118:P121"/>
    <mergeCell ref="Q118:Q121"/>
    <mergeCell ref="R118:R121"/>
    <mergeCell ref="S118:S121"/>
    <mergeCell ref="AI116:AI117"/>
    <mergeCell ref="AJ116:AJ117"/>
    <mergeCell ref="B118:B121"/>
    <mergeCell ref="C118:C121"/>
    <mergeCell ref="D118:D119"/>
    <mergeCell ref="E118:E119"/>
    <mergeCell ref="F118:F121"/>
    <mergeCell ref="G118:G121"/>
    <mergeCell ref="H118:H121"/>
    <mergeCell ref="I118:I121"/>
    <mergeCell ref="AC116:AC117"/>
    <mergeCell ref="AD116:AD117"/>
    <mergeCell ref="AE116:AE117"/>
    <mergeCell ref="AF116:AF117"/>
    <mergeCell ref="AG116:AG117"/>
    <mergeCell ref="AH116:AH117"/>
    <mergeCell ref="W116:W117"/>
    <mergeCell ref="X116:X117"/>
    <mergeCell ref="Y116:Y117"/>
    <mergeCell ref="Z116:Z117"/>
    <mergeCell ref="AA116:AA117"/>
    <mergeCell ref="AB116:AB117"/>
    <mergeCell ref="Q116:Q117"/>
    <mergeCell ref="R116:R117"/>
    <mergeCell ref="S116:S117"/>
    <mergeCell ref="T116:T117"/>
    <mergeCell ref="U116:U117"/>
    <mergeCell ref="V116:V117"/>
    <mergeCell ref="G116:G117"/>
    <mergeCell ref="H116:H117"/>
    <mergeCell ref="I116:I117"/>
    <mergeCell ref="N116:N117"/>
    <mergeCell ref="O116:O117"/>
    <mergeCell ref="P116:P117"/>
    <mergeCell ref="AF114:AF115"/>
    <mergeCell ref="AG114:AG115"/>
    <mergeCell ref="AH114:AH115"/>
    <mergeCell ref="AI114:AI115"/>
    <mergeCell ref="AJ114:AJ115"/>
    <mergeCell ref="B116:B117"/>
    <mergeCell ref="C116:C117"/>
    <mergeCell ref="D116:D117"/>
    <mergeCell ref="E116:E117"/>
    <mergeCell ref="F116:F117"/>
    <mergeCell ref="Z114:Z115"/>
    <mergeCell ref="AA114:AA115"/>
    <mergeCell ref="AB114:AB115"/>
    <mergeCell ref="AC114:AC115"/>
    <mergeCell ref="AD114:AD115"/>
    <mergeCell ref="AE114:AE115"/>
    <mergeCell ref="T114:T115"/>
    <mergeCell ref="U114:U115"/>
    <mergeCell ref="V114:V115"/>
    <mergeCell ref="W114:W115"/>
    <mergeCell ref="X114:X115"/>
    <mergeCell ref="Y114:Y115"/>
    <mergeCell ref="N114:N115"/>
    <mergeCell ref="O114:O115"/>
    <mergeCell ref="P114:P115"/>
    <mergeCell ref="Q114:Q115"/>
    <mergeCell ref="R114:R115"/>
    <mergeCell ref="S114:S115"/>
    <mergeCell ref="AI111:AI113"/>
    <mergeCell ref="AJ111:AJ113"/>
    <mergeCell ref="B114:B115"/>
    <mergeCell ref="C114:C115"/>
    <mergeCell ref="D114:D115"/>
    <mergeCell ref="E114:E115"/>
    <mergeCell ref="F114:F115"/>
    <mergeCell ref="G114:G115"/>
    <mergeCell ref="H114:H115"/>
    <mergeCell ref="I114:I115"/>
    <mergeCell ref="AC111:AC113"/>
    <mergeCell ref="AD111:AD113"/>
    <mergeCell ref="AE111:AE113"/>
    <mergeCell ref="AF111:AF113"/>
    <mergeCell ref="AG111:AG113"/>
    <mergeCell ref="AH111:AH113"/>
    <mergeCell ref="W111:W113"/>
    <mergeCell ref="X111:X113"/>
    <mergeCell ref="Y111:Y113"/>
    <mergeCell ref="Z111:Z113"/>
    <mergeCell ref="AA111:AA113"/>
    <mergeCell ref="AB111:AB113"/>
    <mergeCell ref="Q111:Q113"/>
    <mergeCell ref="R111:R113"/>
    <mergeCell ref="S111:S113"/>
    <mergeCell ref="T111:T113"/>
    <mergeCell ref="U111:U113"/>
    <mergeCell ref="V111:V113"/>
    <mergeCell ref="G111:G113"/>
    <mergeCell ref="H111:H113"/>
    <mergeCell ref="I111:I113"/>
    <mergeCell ref="N111:N113"/>
    <mergeCell ref="O111:O113"/>
    <mergeCell ref="P111:P113"/>
    <mergeCell ref="AF108:AF110"/>
    <mergeCell ref="AG108:AG110"/>
    <mergeCell ref="AH108:AH110"/>
    <mergeCell ref="AI108:AI110"/>
    <mergeCell ref="AJ108:AJ110"/>
    <mergeCell ref="B111:B113"/>
    <mergeCell ref="C111:C113"/>
    <mergeCell ref="D111:D113"/>
    <mergeCell ref="E111:E113"/>
    <mergeCell ref="F111:F113"/>
    <mergeCell ref="Z108:Z110"/>
    <mergeCell ref="AA108:AA110"/>
    <mergeCell ref="AB108:AB110"/>
    <mergeCell ref="AC108:AC110"/>
    <mergeCell ref="AD108:AD110"/>
    <mergeCell ref="AE108:AE110"/>
    <mergeCell ref="T108:T110"/>
    <mergeCell ref="U108:U110"/>
    <mergeCell ref="V108:V110"/>
    <mergeCell ref="W108:W110"/>
    <mergeCell ref="X108:X110"/>
    <mergeCell ref="Y108:Y110"/>
    <mergeCell ref="N108:N110"/>
    <mergeCell ref="O108:O110"/>
    <mergeCell ref="P108:P110"/>
    <mergeCell ref="Q108:Q110"/>
    <mergeCell ref="R108:R110"/>
    <mergeCell ref="S108:S110"/>
    <mergeCell ref="AI105:AI107"/>
    <mergeCell ref="AJ105:AJ107"/>
    <mergeCell ref="B108:B110"/>
    <mergeCell ref="C108:C110"/>
    <mergeCell ref="D108:D110"/>
    <mergeCell ref="E108:E110"/>
    <mergeCell ref="F108:F110"/>
    <mergeCell ref="G108:G110"/>
    <mergeCell ref="H108:H110"/>
    <mergeCell ref="I108:I110"/>
    <mergeCell ref="AC105:AC107"/>
    <mergeCell ref="AD105:AD107"/>
    <mergeCell ref="AE105:AE107"/>
    <mergeCell ref="AF105:AF107"/>
    <mergeCell ref="AG105:AG107"/>
    <mergeCell ref="AH105:AH107"/>
    <mergeCell ref="W105:W107"/>
    <mergeCell ref="X105:X107"/>
    <mergeCell ref="Y105:Y107"/>
    <mergeCell ref="Z105:Z107"/>
    <mergeCell ref="AA105:AA107"/>
    <mergeCell ref="AB105:AB107"/>
    <mergeCell ref="Q105:Q107"/>
    <mergeCell ref="R105:R107"/>
    <mergeCell ref="S105:S107"/>
    <mergeCell ref="T105:T107"/>
    <mergeCell ref="U105:U107"/>
    <mergeCell ref="V105:V107"/>
    <mergeCell ref="G105:G107"/>
    <mergeCell ref="H105:H107"/>
    <mergeCell ref="I105:I107"/>
    <mergeCell ref="N105:N107"/>
    <mergeCell ref="O105:O107"/>
    <mergeCell ref="P105:P107"/>
    <mergeCell ref="AF102:AF104"/>
    <mergeCell ref="AG102:AG104"/>
    <mergeCell ref="AH102:AH104"/>
    <mergeCell ref="AI102:AI104"/>
    <mergeCell ref="AJ102:AJ104"/>
    <mergeCell ref="B105:B107"/>
    <mergeCell ref="C105:C107"/>
    <mergeCell ref="D105:D107"/>
    <mergeCell ref="E105:E107"/>
    <mergeCell ref="F105:F107"/>
    <mergeCell ref="Z102:Z104"/>
    <mergeCell ref="AA102:AA104"/>
    <mergeCell ref="AB102:AB104"/>
    <mergeCell ref="AC102:AC104"/>
    <mergeCell ref="AD102:AD104"/>
    <mergeCell ref="AE102:AE104"/>
    <mergeCell ref="T102:T104"/>
    <mergeCell ref="U102:U104"/>
    <mergeCell ref="V102:V104"/>
    <mergeCell ref="W102:W104"/>
    <mergeCell ref="X102:X104"/>
    <mergeCell ref="Y102:Y104"/>
    <mergeCell ref="N102:N104"/>
    <mergeCell ref="O102:O104"/>
    <mergeCell ref="P102:P104"/>
    <mergeCell ref="Q102:Q104"/>
    <mergeCell ref="R102:R104"/>
    <mergeCell ref="S102:S104"/>
    <mergeCell ref="AI99:AI101"/>
    <mergeCell ref="AJ99:AJ101"/>
    <mergeCell ref="B102:B104"/>
    <mergeCell ref="C102:C104"/>
    <mergeCell ref="D102:D104"/>
    <mergeCell ref="E102:E104"/>
    <mergeCell ref="F102:F104"/>
    <mergeCell ref="G102:G104"/>
    <mergeCell ref="H102:H104"/>
    <mergeCell ref="I102:I104"/>
    <mergeCell ref="AC99:AC101"/>
    <mergeCell ref="AD99:AD101"/>
    <mergeCell ref="AE99:AE101"/>
    <mergeCell ref="AF99:AF101"/>
    <mergeCell ref="AG99:AG101"/>
    <mergeCell ref="AH99:AH101"/>
    <mergeCell ref="W99:W101"/>
    <mergeCell ref="X99:X101"/>
    <mergeCell ref="Y99:Y101"/>
    <mergeCell ref="Z99:Z101"/>
    <mergeCell ref="AA99:AA101"/>
    <mergeCell ref="AB99:AB101"/>
    <mergeCell ref="Q99:Q101"/>
    <mergeCell ref="R99:R101"/>
    <mergeCell ref="S99:S101"/>
    <mergeCell ref="T99:T101"/>
    <mergeCell ref="U99:U101"/>
    <mergeCell ref="V99:V101"/>
    <mergeCell ref="G99:G101"/>
    <mergeCell ref="H99:H101"/>
    <mergeCell ref="I99:I101"/>
    <mergeCell ref="N99:N101"/>
    <mergeCell ref="O99:O101"/>
    <mergeCell ref="P99:P101"/>
    <mergeCell ref="U96:U98"/>
    <mergeCell ref="V96:V98"/>
    <mergeCell ref="Y96:Y98"/>
    <mergeCell ref="AB96:AB98"/>
    <mergeCell ref="AD96:AD98"/>
    <mergeCell ref="B99:B101"/>
    <mergeCell ref="C99:C101"/>
    <mergeCell ref="D99:D101"/>
    <mergeCell ref="E99:E101"/>
    <mergeCell ref="F99:F101"/>
    <mergeCell ref="Y90:Y92"/>
    <mergeCell ref="AB90:AB92"/>
    <mergeCell ref="AD90:AD92"/>
    <mergeCell ref="F93:F95"/>
    <mergeCell ref="U93:U95"/>
    <mergeCell ref="V93:V95"/>
    <mergeCell ref="Y93:Y95"/>
    <mergeCell ref="AB93:AB95"/>
    <mergeCell ref="AD93:AD95"/>
    <mergeCell ref="AJ78:AJ98"/>
    <mergeCell ref="F81:F83"/>
    <mergeCell ref="U81:U83"/>
    <mergeCell ref="V81:V83"/>
    <mergeCell ref="Y81:Y83"/>
    <mergeCell ref="AB81:AB83"/>
    <mergeCell ref="AD81:AD83"/>
    <mergeCell ref="F84:F86"/>
    <mergeCell ref="U84:U86"/>
    <mergeCell ref="V84:V86"/>
    <mergeCell ref="AD78:AD80"/>
    <mergeCell ref="AE78:AE98"/>
    <mergeCell ref="AF78:AF98"/>
    <mergeCell ref="AG78:AG98"/>
    <mergeCell ref="AH78:AH98"/>
    <mergeCell ref="AI78:AI98"/>
    <mergeCell ref="AD84:AD86"/>
    <mergeCell ref="AD87:AD89"/>
    <mergeCell ref="X78:X98"/>
    <mergeCell ref="Y78:Y80"/>
    <mergeCell ref="Z78:Z98"/>
    <mergeCell ref="AA78:AA98"/>
    <mergeCell ref="AB78:AB80"/>
    <mergeCell ref="AC78:AC98"/>
    <mergeCell ref="Y84:Y86"/>
    <mergeCell ref="AB84:AB86"/>
    <mergeCell ref="Y87:Y89"/>
    <mergeCell ref="AB87:AB89"/>
    <mergeCell ref="R78:R98"/>
    <mergeCell ref="S78:S98"/>
    <mergeCell ref="T78:T98"/>
    <mergeCell ref="U78:U80"/>
    <mergeCell ref="V78:V80"/>
    <mergeCell ref="W78:W98"/>
    <mergeCell ref="U87:U89"/>
    <mergeCell ref="V87:V89"/>
    <mergeCell ref="U90:U92"/>
    <mergeCell ref="V90:V92"/>
    <mergeCell ref="H78:H98"/>
    <mergeCell ref="I78:I98"/>
    <mergeCell ref="N78:N98"/>
    <mergeCell ref="O78:O98"/>
    <mergeCell ref="P78:P98"/>
    <mergeCell ref="Q78:Q98"/>
    <mergeCell ref="B78:B98"/>
    <mergeCell ref="C78:C98"/>
    <mergeCell ref="D78:D98"/>
    <mergeCell ref="E78:E98"/>
    <mergeCell ref="F78:F80"/>
    <mergeCell ref="G78:G98"/>
    <mergeCell ref="F87:F89"/>
    <mergeCell ref="F90:F92"/>
    <mergeCell ref="F96:F98"/>
    <mergeCell ref="AF72:AF77"/>
    <mergeCell ref="AG72:AG77"/>
    <mergeCell ref="AH72:AH77"/>
    <mergeCell ref="AI72:AI77"/>
    <mergeCell ref="AJ72:AJ77"/>
    <mergeCell ref="J74:J77"/>
    <mergeCell ref="K74:K77"/>
    <mergeCell ref="L74:L77"/>
    <mergeCell ref="M74:M77"/>
    <mergeCell ref="Z72:Z77"/>
    <mergeCell ref="AA72:AA77"/>
    <mergeCell ref="AB72:AB77"/>
    <mergeCell ref="AC72:AC77"/>
    <mergeCell ref="AD72:AD77"/>
    <mergeCell ref="AE72:AE77"/>
    <mergeCell ref="T72:T77"/>
    <mergeCell ref="U72:U77"/>
    <mergeCell ref="V72:V77"/>
    <mergeCell ref="W72:W77"/>
    <mergeCell ref="X72:X77"/>
    <mergeCell ref="Y72:Y77"/>
    <mergeCell ref="N72:N77"/>
    <mergeCell ref="O72:O77"/>
    <mergeCell ref="P72:P77"/>
    <mergeCell ref="Q72:Q77"/>
    <mergeCell ref="R72:R77"/>
    <mergeCell ref="S72:S77"/>
    <mergeCell ref="H72:H77"/>
    <mergeCell ref="I72:I77"/>
    <mergeCell ref="J72:J73"/>
    <mergeCell ref="K72:K73"/>
    <mergeCell ref="L72:L73"/>
    <mergeCell ref="M72:M73"/>
    <mergeCell ref="B72:B77"/>
    <mergeCell ref="C72:C77"/>
    <mergeCell ref="D72:D77"/>
    <mergeCell ref="E72:E77"/>
    <mergeCell ref="F72:F77"/>
    <mergeCell ref="G72:G77"/>
    <mergeCell ref="AE69:AE71"/>
    <mergeCell ref="AF69:AF71"/>
    <mergeCell ref="AG69:AG71"/>
    <mergeCell ref="AH69:AH71"/>
    <mergeCell ref="AI69:AI71"/>
    <mergeCell ref="AJ69:AJ71"/>
    <mergeCell ref="Y69:Y71"/>
    <mergeCell ref="Z69:Z71"/>
    <mergeCell ref="AA69:AA71"/>
    <mergeCell ref="AB69:AB71"/>
    <mergeCell ref="AC69:AC71"/>
    <mergeCell ref="AD69:AD71"/>
    <mergeCell ref="S69:S71"/>
    <mergeCell ref="T69:T71"/>
    <mergeCell ref="U69:U71"/>
    <mergeCell ref="V69:V71"/>
    <mergeCell ref="W69:W71"/>
    <mergeCell ref="X69:X71"/>
    <mergeCell ref="I69:I71"/>
    <mergeCell ref="N69:N71"/>
    <mergeCell ref="O69:O71"/>
    <mergeCell ref="P69:P71"/>
    <mergeCell ref="Q69:Q71"/>
    <mergeCell ref="R69:R71"/>
    <mergeCell ref="AH66:AH68"/>
    <mergeCell ref="AI66:AI68"/>
    <mergeCell ref="AJ66:AJ68"/>
    <mergeCell ref="B69:B71"/>
    <mergeCell ref="C69:C71"/>
    <mergeCell ref="D69:D71"/>
    <mergeCell ref="E69:E71"/>
    <mergeCell ref="F69:F71"/>
    <mergeCell ref="G69:G71"/>
    <mergeCell ref="H69:H71"/>
    <mergeCell ref="AA66:AA68"/>
    <mergeCell ref="AB66:AB68"/>
    <mergeCell ref="AC66:AC68"/>
    <mergeCell ref="AE66:AE68"/>
    <mergeCell ref="AF66:AF68"/>
    <mergeCell ref="AG66:AG68"/>
    <mergeCell ref="U66:U68"/>
    <mergeCell ref="V66:V68"/>
    <mergeCell ref="W66:W68"/>
    <mergeCell ref="X66:X68"/>
    <mergeCell ref="Y66:Y68"/>
    <mergeCell ref="Z66:Z68"/>
    <mergeCell ref="O66:O68"/>
    <mergeCell ref="P66:P68"/>
    <mergeCell ref="Q66:Q68"/>
    <mergeCell ref="R66:R68"/>
    <mergeCell ref="S66:S68"/>
    <mergeCell ref="T66:T68"/>
    <mergeCell ref="AJ63:AJ65"/>
    <mergeCell ref="B66:B68"/>
    <mergeCell ref="C66:C68"/>
    <mergeCell ref="D66:D68"/>
    <mergeCell ref="E66:E68"/>
    <mergeCell ref="F66:F68"/>
    <mergeCell ref="G66:G68"/>
    <mergeCell ref="H66:H68"/>
    <mergeCell ref="I66:I68"/>
    <mergeCell ref="N66:N68"/>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U63:U65"/>
    <mergeCell ref="V63:V65"/>
    <mergeCell ref="W63:W65"/>
    <mergeCell ref="H63:H65"/>
    <mergeCell ref="I63:I65"/>
    <mergeCell ref="N63:N65"/>
    <mergeCell ref="O63:O65"/>
    <mergeCell ref="P63:P65"/>
    <mergeCell ref="Q63:Q65"/>
    <mergeCell ref="B63:B65"/>
    <mergeCell ref="C63:C65"/>
    <mergeCell ref="D63:D65"/>
    <mergeCell ref="E63:E65"/>
    <mergeCell ref="F63:F65"/>
    <mergeCell ref="G63:G65"/>
    <mergeCell ref="Y57:Y59"/>
    <mergeCell ref="AB57:AB59"/>
    <mergeCell ref="AD57:AD59"/>
    <mergeCell ref="F60:F62"/>
    <mergeCell ref="O60:O62"/>
    <mergeCell ref="U60:U62"/>
    <mergeCell ref="V60:V62"/>
    <mergeCell ref="Y60:Y62"/>
    <mergeCell ref="AB60:AB62"/>
    <mergeCell ref="AD60:AD62"/>
    <mergeCell ref="AJ45:AJ62"/>
    <mergeCell ref="F48:F50"/>
    <mergeCell ref="U48:U50"/>
    <mergeCell ref="V48:V50"/>
    <mergeCell ref="Y48:Y50"/>
    <mergeCell ref="AB48:AB50"/>
    <mergeCell ref="AD48:AD50"/>
    <mergeCell ref="F51:F53"/>
    <mergeCell ref="U51:U53"/>
    <mergeCell ref="V51:V53"/>
    <mergeCell ref="AD45:AD47"/>
    <mergeCell ref="AE45:AE62"/>
    <mergeCell ref="AF45:AF62"/>
    <mergeCell ref="AG45:AG62"/>
    <mergeCell ref="AH45:AH62"/>
    <mergeCell ref="AI45:AI62"/>
    <mergeCell ref="AD51:AD53"/>
    <mergeCell ref="AD54:AD56"/>
    <mergeCell ref="X45:X62"/>
    <mergeCell ref="Y45:Y47"/>
    <mergeCell ref="Z45:Z62"/>
    <mergeCell ref="AA45:AA62"/>
    <mergeCell ref="AB45:AB47"/>
    <mergeCell ref="AC45:AC62"/>
    <mergeCell ref="Y51:Y53"/>
    <mergeCell ref="AB51:AB53"/>
    <mergeCell ref="Y54:Y56"/>
    <mergeCell ref="AB54:AB56"/>
    <mergeCell ref="R45:R62"/>
    <mergeCell ref="S45:S62"/>
    <mergeCell ref="T45:T62"/>
    <mergeCell ref="U45:U47"/>
    <mergeCell ref="V45:V47"/>
    <mergeCell ref="W45:W62"/>
    <mergeCell ref="U54:U56"/>
    <mergeCell ref="V54:V56"/>
    <mergeCell ref="U57:U59"/>
    <mergeCell ref="V57:V59"/>
    <mergeCell ref="H45:H62"/>
    <mergeCell ref="I45:I62"/>
    <mergeCell ref="N45:N62"/>
    <mergeCell ref="O45:O59"/>
    <mergeCell ref="P45:P62"/>
    <mergeCell ref="Q45:Q62"/>
    <mergeCell ref="B45:B62"/>
    <mergeCell ref="C45:C62"/>
    <mergeCell ref="D45:D62"/>
    <mergeCell ref="E45:E62"/>
    <mergeCell ref="F45:F47"/>
    <mergeCell ref="G45:G62"/>
    <mergeCell ref="F54:F56"/>
    <mergeCell ref="F57:F59"/>
    <mergeCell ref="AJ37:AJ44"/>
    <mergeCell ref="F42:F44"/>
    <mergeCell ref="O42:O44"/>
    <mergeCell ref="U42:U44"/>
    <mergeCell ref="V42:V44"/>
    <mergeCell ref="Y42:Y44"/>
    <mergeCell ref="AB42:AB44"/>
    <mergeCell ref="AD42:AD44"/>
    <mergeCell ref="AD37:AD41"/>
    <mergeCell ref="AE37:AE44"/>
    <mergeCell ref="AF37:AF44"/>
    <mergeCell ref="AG37:AG44"/>
    <mergeCell ref="AH37:AH44"/>
    <mergeCell ref="AI37:AI44"/>
    <mergeCell ref="X37:X44"/>
    <mergeCell ref="Y37:Y41"/>
    <mergeCell ref="Z37:Z44"/>
    <mergeCell ref="AA37:AA44"/>
    <mergeCell ref="AB37:AB41"/>
    <mergeCell ref="AC37:AC44"/>
    <mergeCell ref="R37:R44"/>
    <mergeCell ref="S37:S44"/>
    <mergeCell ref="T37:T44"/>
    <mergeCell ref="U37:U41"/>
    <mergeCell ref="V37:V41"/>
    <mergeCell ref="W37:W44"/>
    <mergeCell ref="H37:H44"/>
    <mergeCell ref="I37:I44"/>
    <mergeCell ref="N37:N44"/>
    <mergeCell ref="O37:O41"/>
    <mergeCell ref="P37:P44"/>
    <mergeCell ref="Q37:Q44"/>
    <mergeCell ref="B37:B44"/>
    <mergeCell ref="C37:C44"/>
    <mergeCell ref="D37:D44"/>
    <mergeCell ref="E37:E44"/>
    <mergeCell ref="F37:F41"/>
    <mergeCell ref="G37:G44"/>
    <mergeCell ref="AD28:AD30"/>
    <mergeCell ref="AE28:AE36"/>
    <mergeCell ref="AF28:AF36"/>
    <mergeCell ref="AG28:AG36"/>
    <mergeCell ref="AH28:AH36"/>
    <mergeCell ref="AI28:AI36"/>
    <mergeCell ref="AD31:AD33"/>
    <mergeCell ref="AD34:AD36"/>
    <mergeCell ref="X28:X36"/>
    <mergeCell ref="Y28:Y30"/>
    <mergeCell ref="Z28:Z36"/>
    <mergeCell ref="AA28:AA36"/>
    <mergeCell ref="AB28:AB30"/>
    <mergeCell ref="AC28:AC36"/>
    <mergeCell ref="Y31:Y33"/>
    <mergeCell ref="AB31:AB33"/>
    <mergeCell ref="Y34:Y36"/>
    <mergeCell ref="AB34:AB36"/>
    <mergeCell ref="R28:R36"/>
    <mergeCell ref="S28:S36"/>
    <mergeCell ref="T28:T36"/>
    <mergeCell ref="U28:U30"/>
    <mergeCell ref="V28:V30"/>
    <mergeCell ref="W28:W36"/>
    <mergeCell ref="U31:U33"/>
    <mergeCell ref="V31:V33"/>
    <mergeCell ref="U34:U36"/>
    <mergeCell ref="V34:V36"/>
    <mergeCell ref="H28:H36"/>
    <mergeCell ref="I28:I36"/>
    <mergeCell ref="N28:N36"/>
    <mergeCell ref="O28:O30"/>
    <mergeCell ref="P28:P36"/>
    <mergeCell ref="Q28:Q36"/>
    <mergeCell ref="O31:O33"/>
    <mergeCell ref="O34:O36"/>
    <mergeCell ref="B28:B36"/>
    <mergeCell ref="C28:C36"/>
    <mergeCell ref="D28:D36"/>
    <mergeCell ref="E28:E36"/>
    <mergeCell ref="F28:F30"/>
    <mergeCell ref="G28:G36"/>
    <mergeCell ref="F31:F33"/>
    <mergeCell ref="F34:F36"/>
    <mergeCell ref="AJ17:AJ27"/>
    <mergeCell ref="E20:E22"/>
    <mergeCell ref="F20:F22"/>
    <mergeCell ref="O20:O22"/>
    <mergeCell ref="U20:U22"/>
    <mergeCell ref="V20:V22"/>
    <mergeCell ref="Y20:Y22"/>
    <mergeCell ref="AB20:AB22"/>
    <mergeCell ref="AD20:AD22"/>
    <mergeCell ref="E23:E27"/>
    <mergeCell ref="AD17:AD19"/>
    <mergeCell ref="AE17:AE27"/>
    <mergeCell ref="AF17:AF27"/>
    <mergeCell ref="AG17:AG27"/>
    <mergeCell ref="AH17:AH27"/>
    <mergeCell ref="AI17:AI27"/>
    <mergeCell ref="AD23:AD27"/>
    <mergeCell ref="X17:X27"/>
    <mergeCell ref="Y17:Y19"/>
    <mergeCell ref="Z17:Z27"/>
    <mergeCell ref="AA17:AA27"/>
    <mergeCell ref="AB17:AB19"/>
    <mergeCell ref="AC17:AC27"/>
    <mergeCell ref="Y23:Y27"/>
    <mergeCell ref="AB23:AB27"/>
    <mergeCell ref="R17:R27"/>
    <mergeCell ref="S17:S27"/>
    <mergeCell ref="T17:T27"/>
    <mergeCell ref="U17:U19"/>
    <mergeCell ref="V17:V19"/>
    <mergeCell ref="W17:W27"/>
    <mergeCell ref="U23:U27"/>
    <mergeCell ref="V23:V27"/>
    <mergeCell ref="H17:H27"/>
    <mergeCell ref="I17:I27"/>
    <mergeCell ref="N17:N27"/>
    <mergeCell ref="O17:O19"/>
    <mergeCell ref="P17:P27"/>
    <mergeCell ref="Q17:Q27"/>
    <mergeCell ref="O23:O27"/>
    <mergeCell ref="B17:B27"/>
    <mergeCell ref="C17:C27"/>
    <mergeCell ref="D17:D27"/>
    <mergeCell ref="E17:E19"/>
    <mergeCell ref="F17:F19"/>
    <mergeCell ref="G17:G27"/>
    <mergeCell ref="F23:F27"/>
    <mergeCell ref="AJ6:AJ16"/>
    <mergeCell ref="F11:F13"/>
    <mergeCell ref="U11:U13"/>
    <mergeCell ref="V11:V13"/>
    <mergeCell ref="Y11:Y13"/>
    <mergeCell ref="AB11:AB13"/>
    <mergeCell ref="AD11:AD13"/>
    <mergeCell ref="F14:F16"/>
    <mergeCell ref="O14:O16"/>
    <mergeCell ref="U14:U16"/>
    <mergeCell ref="AD6:AD10"/>
    <mergeCell ref="AE6:AE16"/>
    <mergeCell ref="AF6:AF16"/>
    <mergeCell ref="AG6:AG16"/>
    <mergeCell ref="AH6:AH16"/>
    <mergeCell ref="AI6:AI16"/>
    <mergeCell ref="AD14:AD16"/>
    <mergeCell ref="X6:X16"/>
    <mergeCell ref="Y6:Y10"/>
    <mergeCell ref="Z6:Z16"/>
    <mergeCell ref="AA6:AA16"/>
    <mergeCell ref="AB6:AB10"/>
    <mergeCell ref="AC6:AC16"/>
    <mergeCell ref="Y14:Y16"/>
    <mergeCell ref="AB14:AB16"/>
    <mergeCell ref="R6:R16"/>
    <mergeCell ref="S6:S16"/>
    <mergeCell ref="T6:T16"/>
    <mergeCell ref="U6:U10"/>
    <mergeCell ref="V6:V10"/>
    <mergeCell ref="W6:W16"/>
    <mergeCell ref="V14:V16"/>
    <mergeCell ref="H6:H16"/>
    <mergeCell ref="I6:I16"/>
    <mergeCell ref="N6:N16"/>
    <mergeCell ref="O6:O13"/>
    <mergeCell ref="P6:P16"/>
    <mergeCell ref="Q6:Q16"/>
    <mergeCell ref="AG3:AG4"/>
    <mergeCell ref="AH3:AH4"/>
    <mergeCell ref="AI3:AI4"/>
    <mergeCell ref="AJ3:AJ4"/>
    <mergeCell ref="B6:B16"/>
    <mergeCell ref="C6:C16"/>
    <mergeCell ref="D6:D16"/>
    <mergeCell ref="E6:E16"/>
    <mergeCell ref="F6:F10"/>
    <mergeCell ref="G6:G16"/>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11:R16 Q72:S77 Q37:S39 Q42:R62 S42:S71" xr:uid="{0466F994-731C-4700-AF0C-C1FB74FA3263}">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AACE-4E88-4568-B2C3-8916D6DA3FE8}">
  <dimension ref="A1:AK80"/>
  <sheetViews>
    <sheetView topLeftCell="A28" zoomScale="60" zoomScaleNormal="60" workbookViewId="0">
      <selection activeCell="U34" sqref="U34:U35"/>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254" t="s">
        <v>40</v>
      </c>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376" t="s">
        <v>0</v>
      </c>
      <c r="C3" s="377" t="s">
        <v>1</v>
      </c>
      <c r="D3" s="377" t="s">
        <v>28</v>
      </c>
      <c r="E3" s="377" t="s">
        <v>29</v>
      </c>
      <c r="F3" s="377" t="s">
        <v>30</v>
      </c>
      <c r="G3" s="377" t="s">
        <v>3</v>
      </c>
      <c r="H3" s="377" t="s">
        <v>4</v>
      </c>
      <c r="I3" s="377" t="s">
        <v>5</v>
      </c>
      <c r="J3" s="378" t="s">
        <v>6</v>
      </c>
      <c r="K3" s="378"/>
      <c r="L3" s="378"/>
      <c r="M3" s="378"/>
      <c r="N3" s="377" t="s">
        <v>47</v>
      </c>
      <c r="O3" s="377" t="s">
        <v>31</v>
      </c>
      <c r="P3" s="383" t="s">
        <v>42</v>
      </c>
      <c r="Q3" s="383" t="s">
        <v>32</v>
      </c>
      <c r="R3" s="383" t="s">
        <v>37</v>
      </c>
      <c r="S3" s="383" t="s">
        <v>33</v>
      </c>
      <c r="T3" s="377" t="s">
        <v>55</v>
      </c>
      <c r="U3" s="377" t="s">
        <v>57</v>
      </c>
      <c r="V3" s="378" t="s">
        <v>59</v>
      </c>
      <c r="W3" s="378"/>
      <c r="X3" s="378"/>
      <c r="Y3" s="378"/>
      <c r="Z3" s="378"/>
      <c r="AA3" s="378"/>
      <c r="AB3" s="377" t="s">
        <v>69</v>
      </c>
      <c r="AC3" s="383" t="s">
        <v>75</v>
      </c>
      <c r="AD3" s="377" t="s">
        <v>77</v>
      </c>
      <c r="AE3" s="377"/>
      <c r="AF3" s="377"/>
      <c r="AG3" s="377" t="s">
        <v>27</v>
      </c>
      <c r="AH3" s="377" t="s">
        <v>36</v>
      </c>
      <c r="AI3" s="377" t="s">
        <v>34</v>
      </c>
      <c r="AJ3" s="380" t="s">
        <v>35</v>
      </c>
    </row>
    <row r="4" spans="1:37" ht="140.44999999999999" customHeight="1" thickBot="1" x14ac:dyDescent="0.3">
      <c r="A4" s="1"/>
      <c r="B4" s="376"/>
      <c r="C4" s="377"/>
      <c r="D4" s="377"/>
      <c r="E4" s="377"/>
      <c r="F4" s="377"/>
      <c r="G4" s="377"/>
      <c r="H4" s="377"/>
      <c r="I4" s="377"/>
      <c r="J4" s="92" t="s">
        <v>7</v>
      </c>
      <c r="K4" s="92" t="s">
        <v>8</v>
      </c>
      <c r="L4" s="92" t="s">
        <v>9</v>
      </c>
      <c r="M4" s="93" t="s">
        <v>10</v>
      </c>
      <c r="N4" s="377"/>
      <c r="O4" s="377"/>
      <c r="P4" s="383"/>
      <c r="Q4" s="383"/>
      <c r="R4" s="383"/>
      <c r="S4" s="383"/>
      <c r="T4" s="377"/>
      <c r="U4" s="377"/>
      <c r="V4" s="92" t="s">
        <v>61</v>
      </c>
      <c r="W4" s="92" t="s">
        <v>62</v>
      </c>
      <c r="X4" s="92" t="s">
        <v>15</v>
      </c>
      <c r="Y4" s="92" t="s">
        <v>63</v>
      </c>
      <c r="Z4" s="92" t="s">
        <v>60</v>
      </c>
      <c r="AA4" s="92" t="s">
        <v>25</v>
      </c>
      <c r="AB4" s="377"/>
      <c r="AC4" s="383"/>
      <c r="AD4" s="92" t="s">
        <v>16</v>
      </c>
      <c r="AE4" s="92" t="s">
        <v>17</v>
      </c>
      <c r="AF4" s="92" t="s">
        <v>26</v>
      </c>
      <c r="AG4" s="377"/>
      <c r="AH4" s="377"/>
      <c r="AI4" s="377"/>
      <c r="AJ4" s="380"/>
    </row>
    <row r="5" spans="1:37" ht="15.75" thickBot="1" x14ac:dyDescent="0.3">
      <c r="A5" s="1"/>
      <c r="B5" s="94">
        <v>1</v>
      </c>
      <c r="C5" s="95">
        <v>2</v>
      </c>
      <c r="D5" s="95">
        <v>3</v>
      </c>
      <c r="E5" s="95">
        <v>4</v>
      </c>
      <c r="F5" s="95">
        <v>5</v>
      </c>
      <c r="G5" s="95">
        <v>6</v>
      </c>
      <c r="H5" s="95">
        <v>7</v>
      </c>
      <c r="I5" s="95">
        <v>8</v>
      </c>
      <c r="J5" s="95">
        <v>9</v>
      </c>
      <c r="K5" s="95">
        <v>10</v>
      </c>
      <c r="L5" s="95">
        <v>11</v>
      </c>
      <c r="M5" s="95">
        <v>12</v>
      </c>
      <c r="N5" s="95">
        <v>13</v>
      </c>
      <c r="O5" s="95">
        <v>14</v>
      </c>
      <c r="P5" s="95">
        <v>15</v>
      </c>
      <c r="Q5" s="95">
        <v>16</v>
      </c>
      <c r="R5" s="95">
        <v>17</v>
      </c>
      <c r="S5" s="96">
        <v>18</v>
      </c>
      <c r="T5" s="95">
        <v>19</v>
      </c>
      <c r="U5" s="95">
        <v>20</v>
      </c>
      <c r="V5" s="95">
        <v>21</v>
      </c>
      <c r="W5" s="95">
        <v>22</v>
      </c>
      <c r="X5" s="95">
        <v>23</v>
      </c>
      <c r="Y5" s="95">
        <v>24</v>
      </c>
      <c r="Z5" s="95">
        <v>25</v>
      </c>
      <c r="AA5" s="95">
        <v>26</v>
      </c>
      <c r="AB5" s="95">
        <v>27</v>
      </c>
      <c r="AC5" s="95">
        <v>28</v>
      </c>
      <c r="AD5" s="95">
        <v>29</v>
      </c>
      <c r="AE5" s="95">
        <v>30</v>
      </c>
      <c r="AF5" s="95">
        <v>31</v>
      </c>
      <c r="AG5" s="95">
        <v>32</v>
      </c>
      <c r="AH5" s="95">
        <v>33</v>
      </c>
      <c r="AI5" s="95">
        <v>34</v>
      </c>
      <c r="AJ5" s="97">
        <v>35</v>
      </c>
    </row>
    <row r="6" spans="1:37" ht="45.95" customHeight="1" thickBot="1" x14ac:dyDescent="0.3">
      <c r="A6" s="1"/>
      <c r="B6" s="381" t="s">
        <v>234</v>
      </c>
      <c r="C6" s="382" t="s">
        <v>235</v>
      </c>
      <c r="D6" s="382" t="s">
        <v>236</v>
      </c>
      <c r="E6" s="382" t="s">
        <v>237</v>
      </c>
      <c r="F6" s="382" t="s">
        <v>238</v>
      </c>
      <c r="G6" s="382" t="s">
        <v>239</v>
      </c>
      <c r="H6" s="382" t="s">
        <v>83</v>
      </c>
      <c r="I6" s="382" t="s">
        <v>83</v>
      </c>
      <c r="J6" s="98" t="s">
        <v>240</v>
      </c>
      <c r="K6" s="98" t="s">
        <v>241</v>
      </c>
      <c r="L6" s="98" t="s">
        <v>242</v>
      </c>
      <c r="M6" s="98">
        <v>25</v>
      </c>
      <c r="N6" s="382" t="s">
        <v>86</v>
      </c>
      <c r="O6" s="382" t="s">
        <v>105</v>
      </c>
      <c r="P6" s="379" t="s">
        <v>243</v>
      </c>
      <c r="Q6" s="379" t="s">
        <v>244</v>
      </c>
      <c r="R6" s="379" t="s">
        <v>90</v>
      </c>
      <c r="S6" s="379" t="s">
        <v>173</v>
      </c>
      <c r="T6" s="396">
        <f>SUM(V6:AA7)</f>
        <v>841500</v>
      </c>
      <c r="U6" s="396">
        <f>T6</f>
        <v>841500</v>
      </c>
      <c r="V6" s="396">
        <v>495000</v>
      </c>
      <c r="W6" s="396">
        <v>0</v>
      </c>
      <c r="X6" s="396">
        <v>0</v>
      </c>
      <c r="Y6" s="396">
        <v>346500</v>
      </c>
      <c r="Z6" s="396">
        <v>0</v>
      </c>
      <c r="AA6" s="397">
        <v>0</v>
      </c>
      <c r="AB6" s="396">
        <v>148500</v>
      </c>
      <c r="AC6" s="379" t="s">
        <v>92</v>
      </c>
      <c r="AD6" s="393">
        <f>U6</f>
        <v>841500</v>
      </c>
      <c r="AE6" s="393">
        <v>0</v>
      </c>
      <c r="AF6" s="393">
        <v>0</v>
      </c>
      <c r="AG6" s="394"/>
      <c r="AH6" s="395" t="s">
        <v>534</v>
      </c>
      <c r="AI6" s="395" t="s">
        <v>535</v>
      </c>
      <c r="AJ6" s="384">
        <v>45308</v>
      </c>
    </row>
    <row r="7" spans="1:37" ht="50.45" customHeight="1" thickBot="1" x14ac:dyDescent="0.3">
      <c r="A7" s="1"/>
      <c r="B7" s="381"/>
      <c r="C7" s="382"/>
      <c r="D7" s="382"/>
      <c r="E7" s="382"/>
      <c r="F7" s="382"/>
      <c r="G7" s="382"/>
      <c r="H7" s="382"/>
      <c r="I7" s="382"/>
      <c r="J7" s="99" t="s">
        <v>245</v>
      </c>
      <c r="K7" s="99" t="s">
        <v>246</v>
      </c>
      <c r="L7" s="99" t="s">
        <v>247</v>
      </c>
      <c r="M7" s="99">
        <v>25</v>
      </c>
      <c r="N7" s="382"/>
      <c r="O7" s="382"/>
      <c r="P7" s="379"/>
      <c r="Q7" s="379"/>
      <c r="R7" s="379"/>
      <c r="S7" s="379"/>
      <c r="T7" s="382"/>
      <c r="U7" s="382"/>
      <c r="V7" s="396"/>
      <c r="W7" s="396"/>
      <c r="X7" s="396"/>
      <c r="Y7" s="396"/>
      <c r="Z7" s="396"/>
      <c r="AA7" s="397"/>
      <c r="AB7" s="396"/>
      <c r="AC7" s="379"/>
      <c r="AD7" s="379"/>
      <c r="AE7" s="393"/>
      <c r="AF7" s="393"/>
      <c r="AG7" s="394"/>
      <c r="AH7" s="395"/>
      <c r="AI7" s="395"/>
      <c r="AJ7" s="385"/>
    </row>
    <row r="8" spans="1:37" ht="45" customHeight="1" x14ac:dyDescent="0.25">
      <c r="A8" s="1"/>
      <c r="B8" s="386" t="s">
        <v>248</v>
      </c>
      <c r="C8" s="389" t="s">
        <v>249</v>
      </c>
      <c r="D8" s="389" t="s">
        <v>236</v>
      </c>
      <c r="E8" s="389" t="s">
        <v>237</v>
      </c>
      <c r="F8" s="392" t="s">
        <v>251</v>
      </c>
      <c r="G8" s="389" t="s">
        <v>239</v>
      </c>
      <c r="H8" s="392" t="s">
        <v>83</v>
      </c>
      <c r="I8" s="392" t="s">
        <v>83</v>
      </c>
      <c r="J8" s="100" t="s">
        <v>240</v>
      </c>
      <c r="K8" s="100" t="s">
        <v>241</v>
      </c>
      <c r="L8" s="100" t="s">
        <v>242</v>
      </c>
      <c r="M8" s="100">
        <v>30</v>
      </c>
      <c r="N8" s="392" t="s">
        <v>86</v>
      </c>
      <c r="O8" s="392" t="s">
        <v>118</v>
      </c>
      <c r="P8" s="410" t="s">
        <v>243</v>
      </c>
      <c r="Q8" s="410" t="s">
        <v>244</v>
      </c>
      <c r="R8" s="410" t="s">
        <v>90</v>
      </c>
      <c r="S8" s="410" t="s">
        <v>173</v>
      </c>
      <c r="T8" s="411">
        <f>SUM(U8:U11)</f>
        <v>3060000</v>
      </c>
      <c r="U8" s="409">
        <f>SUM(V8:AA9)</f>
        <v>510000</v>
      </c>
      <c r="V8" s="409">
        <v>300000</v>
      </c>
      <c r="W8" s="409">
        <v>0</v>
      </c>
      <c r="X8" s="409">
        <v>0</v>
      </c>
      <c r="Y8" s="409">
        <v>210000</v>
      </c>
      <c r="Z8" s="409">
        <v>0</v>
      </c>
      <c r="AA8" s="408">
        <v>0</v>
      </c>
      <c r="AB8" s="409">
        <v>90000</v>
      </c>
      <c r="AC8" s="410" t="s">
        <v>92</v>
      </c>
      <c r="AD8" s="408">
        <f>U8</f>
        <v>510000</v>
      </c>
      <c r="AE8" s="408">
        <v>0</v>
      </c>
      <c r="AF8" s="408">
        <v>0</v>
      </c>
      <c r="AG8" s="398"/>
      <c r="AH8" s="400" t="s">
        <v>353</v>
      </c>
      <c r="AI8" s="400" t="s">
        <v>354</v>
      </c>
      <c r="AJ8" s="403">
        <v>45454</v>
      </c>
      <c r="AK8" s="406"/>
    </row>
    <row r="9" spans="1:37" ht="45" customHeight="1" x14ac:dyDescent="0.25">
      <c r="A9" s="1"/>
      <c r="B9" s="387"/>
      <c r="C9" s="390"/>
      <c r="D9" s="390"/>
      <c r="E9" s="390"/>
      <c r="F9" s="392"/>
      <c r="G9" s="390"/>
      <c r="H9" s="392"/>
      <c r="I9" s="392"/>
      <c r="J9" s="100" t="s">
        <v>245</v>
      </c>
      <c r="K9" s="100" t="s">
        <v>246</v>
      </c>
      <c r="L9" s="100" t="s">
        <v>247</v>
      </c>
      <c r="M9" s="100">
        <v>30</v>
      </c>
      <c r="N9" s="392"/>
      <c r="O9" s="392"/>
      <c r="P9" s="410"/>
      <c r="Q9" s="410"/>
      <c r="R9" s="410"/>
      <c r="S9" s="410"/>
      <c r="T9" s="390"/>
      <c r="U9" s="392"/>
      <c r="V9" s="409"/>
      <c r="W9" s="409"/>
      <c r="X9" s="409"/>
      <c r="Y9" s="409"/>
      <c r="Z9" s="409"/>
      <c r="AA9" s="408"/>
      <c r="AB9" s="409"/>
      <c r="AC9" s="410"/>
      <c r="AD9" s="410"/>
      <c r="AE9" s="408"/>
      <c r="AF9" s="408"/>
      <c r="AG9" s="399"/>
      <c r="AH9" s="401"/>
      <c r="AI9" s="401"/>
      <c r="AJ9" s="404"/>
      <c r="AK9" s="406"/>
    </row>
    <row r="10" spans="1:37" ht="38.1" customHeight="1" x14ac:dyDescent="0.25">
      <c r="A10" s="1"/>
      <c r="B10" s="387"/>
      <c r="C10" s="390"/>
      <c r="D10" s="390"/>
      <c r="E10" s="390"/>
      <c r="F10" s="392" t="s">
        <v>256</v>
      </c>
      <c r="G10" s="390"/>
      <c r="H10" s="392" t="s">
        <v>83</v>
      </c>
      <c r="I10" s="392" t="s">
        <v>83</v>
      </c>
      <c r="J10" s="100" t="s">
        <v>240</v>
      </c>
      <c r="K10" s="100" t="s">
        <v>241</v>
      </c>
      <c r="L10" s="100" t="s">
        <v>242</v>
      </c>
      <c r="M10" s="100">
        <v>100</v>
      </c>
      <c r="N10" s="392" t="s">
        <v>86</v>
      </c>
      <c r="O10" s="392" t="s">
        <v>123</v>
      </c>
      <c r="P10" s="410" t="s">
        <v>243</v>
      </c>
      <c r="Q10" s="410" t="s">
        <v>244</v>
      </c>
      <c r="R10" s="410" t="s">
        <v>90</v>
      </c>
      <c r="S10" s="410" t="s">
        <v>173</v>
      </c>
      <c r="T10" s="390"/>
      <c r="U10" s="409">
        <f>SUM(V10:AA11)</f>
        <v>2550000</v>
      </c>
      <c r="V10" s="409">
        <v>1500000</v>
      </c>
      <c r="W10" s="409">
        <v>0</v>
      </c>
      <c r="X10" s="409">
        <v>0</v>
      </c>
      <c r="Y10" s="409">
        <v>1050000</v>
      </c>
      <c r="Z10" s="409">
        <v>0</v>
      </c>
      <c r="AA10" s="408">
        <v>0</v>
      </c>
      <c r="AB10" s="409">
        <v>450000</v>
      </c>
      <c r="AC10" s="410" t="s">
        <v>92</v>
      </c>
      <c r="AD10" s="408">
        <f>U10</f>
        <v>2550000</v>
      </c>
      <c r="AE10" s="408">
        <v>0</v>
      </c>
      <c r="AF10" s="408">
        <v>0</v>
      </c>
      <c r="AG10" s="413"/>
      <c r="AH10" s="401"/>
      <c r="AI10" s="401"/>
      <c r="AJ10" s="404"/>
      <c r="AK10" s="415"/>
    </row>
    <row r="11" spans="1:37" ht="39.6" customHeight="1" thickBot="1" x14ac:dyDescent="0.3">
      <c r="A11" s="1"/>
      <c r="B11" s="388"/>
      <c r="C11" s="391"/>
      <c r="D11" s="391"/>
      <c r="E11" s="391"/>
      <c r="F11" s="407"/>
      <c r="G11" s="391"/>
      <c r="H11" s="407"/>
      <c r="I11" s="407"/>
      <c r="J11" s="101" t="s">
        <v>245</v>
      </c>
      <c r="K11" s="101" t="s">
        <v>246</v>
      </c>
      <c r="L11" s="101" t="s">
        <v>247</v>
      </c>
      <c r="M11" s="101">
        <v>100</v>
      </c>
      <c r="N11" s="407"/>
      <c r="O11" s="407"/>
      <c r="P11" s="412"/>
      <c r="Q11" s="412"/>
      <c r="R11" s="412"/>
      <c r="S11" s="412"/>
      <c r="T11" s="391"/>
      <c r="U11" s="407"/>
      <c r="V11" s="420"/>
      <c r="W11" s="420"/>
      <c r="X11" s="420"/>
      <c r="Y11" s="420"/>
      <c r="Z11" s="420"/>
      <c r="AA11" s="419"/>
      <c r="AB11" s="420"/>
      <c r="AC11" s="412"/>
      <c r="AD11" s="412"/>
      <c r="AE11" s="419"/>
      <c r="AF11" s="419"/>
      <c r="AG11" s="414"/>
      <c r="AH11" s="402"/>
      <c r="AI11" s="402"/>
      <c r="AJ11" s="405"/>
      <c r="AK11" s="415"/>
    </row>
    <row r="12" spans="1:37" ht="52.5" customHeight="1" x14ac:dyDescent="0.25">
      <c r="A12" s="1"/>
      <c r="B12" s="416" t="s">
        <v>253</v>
      </c>
      <c r="C12" s="418" t="s">
        <v>254</v>
      </c>
      <c r="D12" s="418" t="s">
        <v>236</v>
      </c>
      <c r="E12" s="418" t="s">
        <v>237</v>
      </c>
      <c r="F12" s="418" t="s">
        <v>355</v>
      </c>
      <c r="G12" s="418" t="s">
        <v>239</v>
      </c>
      <c r="H12" s="418" t="s">
        <v>83</v>
      </c>
      <c r="I12" s="418" t="s">
        <v>83</v>
      </c>
      <c r="J12" s="98" t="s">
        <v>240</v>
      </c>
      <c r="K12" s="98" t="s">
        <v>241</v>
      </c>
      <c r="L12" s="98" t="s">
        <v>242</v>
      </c>
      <c r="M12" s="98">
        <v>26</v>
      </c>
      <c r="N12" s="418" t="s">
        <v>86</v>
      </c>
      <c r="O12" s="418" t="s">
        <v>102</v>
      </c>
      <c r="P12" s="428" t="s">
        <v>243</v>
      </c>
      <c r="Q12" s="428" t="s">
        <v>244</v>
      </c>
      <c r="R12" s="428" t="s">
        <v>90</v>
      </c>
      <c r="S12" s="428" t="s">
        <v>173</v>
      </c>
      <c r="T12" s="427">
        <f>U12</f>
        <v>3865150.6</v>
      </c>
      <c r="U12" s="427">
        <f>SUM(V12:AA13)</f>
        <v>3865150.6</v>
      </c>
      <c r="V12" s="427">
        <v>2273618</v>
      </c>
      <c r="W12" s="427">
        <v>0</v>
      </c>
      <c r="X12" s="427">
        <v>0</v>
      </c>
      <c r="Y12" s="427">
        <v>1591532.6</v>
      </c>
      <c r="Z12" s="427">
        <v>0</v>
      </c>
      <c r="AA12" s="427">
        <v>0</v>
      </c>
      <c r="AB12" s="427">
        <v>682085.4</v>
      </c>
      <c r="AC12" s="418" t="s">
        <v>92</v>
      </c>
      <c r="AD12" s="427">
        <f>U12</f>
        <v>3865150.6</v>
      </c>
      <c r="AE12" s="421">
        <v>0</v>
      </c>
      <c r="AF12" s="421">
        <v>0</v>
      </c>
      <c r="AG12" s="422"/>
      <c r="AH12" s="423" t="s">
        <v>529</v>
      </c>
      <c r="AI12" s="423" t="s">
        <v>356</v>
      </c>
      <c r="AJ12" s="425"/>
    </row>
    <row r="13" spans="1:37" ht="52.5" customHeight="1" thickBot="1" x14ac:dyDescent="0.3">
      <c r="A13" s="1"/>
      <c r="B13" s="417"/>
      <c r="C13" s="407"/>
      <c r="D13" s="407"/>
      <c r="E13" s="407"/>
      <c r="F13" s="407"/>
      <c r="G13" s="407"/>
      <c r="H13" s="407"/>
      <c r="I13" s="407"/>
      <c r="J13" s="101" t="s">
        <v>245</v>
      </c>
      <c r="K13" s="101" t="s">
        <v>246</v>
      </c>
      <c r="L13" s="101" t="s">
        <v>247</v>
      </c>
      <c r="M13" s="101">
        <v>26</v>
      </c>
      <c r="N13" s="407"/>
      <c r="O13" s="407"/>
      <c r="P13" s="412"/>
      <c r="Q13" s="412"/>
      <c r="R13" s="412"/>
      <c r="S13" s="412"/>
      <c r="T13" s="407"/>
      <c r="U13" s="407"/>
      <c r="V13" s="420"/>
      <c r="W13" s="420"/>
      <c r="X13" s="420"/>
      <c r="Y13" s="420"/>
      <c r="Z13" s="420"/>
      <c r="AA13" s="420"/>
      <c r="AB13" s="420"/>
      <c r="AC13" s="407"/>
      <c r="AD13" s="407"/>
      <c r="AE13" s="419"/>
      <c r="AF13" s="419"/>
      <c r="AG13" s="414"/>
      <c r="AH13" s="424"/>
      <c r="AI13" s="424"/>
      <c r="AJ13" s="426"/>
    </row>
    <row r="14" spans="1:37" ht="52.5" customHeight="1" x14ac:dyDescent="0.25">
      <c r="A14" s="1"/>
      <c r="B14" s="416" t="s">
        <v>257</v>
      </c>
      <c r="C14" s="418" t="s">
        <v>258</v>
      </c>
      <c r="D14" s="418" t="s">
        <v>236</v>
      </c>
      <c r="E14" s="418" t="s">
        <v>237</v>
      </c>
      <c r="F14" s="418" t="s">
        <v>250</v>
      </c>
      <c r="G14" s="418" t="s">
        <v>239</v>
      </c>
      <c r="H14" s="418" t="s">
        <v>83</v>
      </c>
      <c r="I14" s="418" t="s">
        <v>83</v>
      </c>
      <c r="J14" s="98" t="s">
        <v>240</v>
      </c>
      <c r="K14" s="98" t="s">
        <v>241</v>
      </c>
      <c r="L14" s="98" t="s">
        <v>242</v>
      </c>
      <c r="M14" s="98">
        <v>25</v>
      </c>
      <c r="N14" s="418" t="s">
        <v>86</v>
      </c>
      <c r="O14" s="418" t="s">
        <v>114</v>
      </c>
      <c r="P14" s="418" t="s">
        <v>243</v>
      </c>
      <c r="Q14" s="418" t="s">
        <v>244</v>
      </c>
      <c r="R14" s="418" t="s">
        <v>90</v>
      </c>
      <c r="S14" s="418" t="s">
        <v>173</v>
      </c>
      <c r="T14" s="427">
        <f>U14</f>
        <v>1700000</v>
      </c>
      <c r="U14" s="427">
        <f>SUM(V14:AA15)</f>
        <v>1700000</v>
      </c>
      <c r="V14" s="427">
        <v>1000000</v>
      </c>
      <c r="W14" s="427">
        <v>0</v>
      </c>
      <c r="X14" s="427">
        <v>0</v>
      </c>
      <c r="Y14" s="427">
        <v>700000</v>
      </c>
      <c r="Z14" s="427">
        <v>0</v>
      </c>
      <c r="AA14" s="427">
        <v>0</v>
      </c>
      <c r="AB14" s="427">
        <v>300000</v>
      </c>
      <c r="AC14" s="418" t="s">
        <v>92</v>
      </c>
      <c r="AD14" s="427">
        <f>U14</f>
        <v>1700000</v>
      </c>
      <c r="AE14" s="427">
        <v>0</v>
      </c>
      <c r="AF14" s="427">
        <v>0</v>
      </c>
      <c r="AG14" s="431"/>
      <c r="AH14" s="423" t="s">
        <v>356</v>
      </c>
      <c r="AI14" s="423" t="s">
        <v>357</v>
      </c>
      <c r="AJ14" s="429"/>
    </row>
    <row r="15" spans="1:37" ht="52.5" customHeight="1" thickBot="1" x14ac:dyDescent="0.3">
      <c r="A15" s="1"/>
      <c r="B15" s="417"/>
      <c r="C15" s="407"/>
      <c r="D15" s="407"/>
      <c r="E15" s="407"/>
      <c r="F15" s="407"/>
      <c r="G15" s="407"/>
      <c r="H15" s="407"/>
      <c r="I15" s="407"/>
      <c r="J15" s="101" t="s">
        <v>245</v>
      </c>
      <c r="K15" s="101" t="s">
        <v>246</v>
      </c>
      <c r="L15" s="101" t="s">
        <v>247</v>
      </c>
      <c r="M15" s="101">
        <v>25</v>
      </c>
      <c r="N15" s="407"/>
      <c r="O15" s="407"/>
      <c r="P15" s="407"/>
      <c r="Q15" s="407"/>
      <c r="R15" s="407"/>
      <c r="S15" s="407"/>
      <c r="T15" s="407"/>
      <c r="U15" s="407"/>
      <c r="V15" s="420"/>
      <c r="W15" s="420"/>
      <c r="X15" s="420"/>
      <c r="Y15" s="420"/>
      <c r="Z15" s="420"/>
      <c r="AA15" s="420"/>
      <c r="AB15" s="420"/>
      <c r="AC15" s="407"/>
      <c r="AD15" s="407"/>
      <c r="AE15" s="420"/>
      <c r="AF15" s="420"/>
      <c r="AG15" s="432"/>
      <c r="AH15" s="424"/>
      <c r="AI15" s="424"/>
      <c r="AJ15" s="430"/>
    </row>
    <row r="16" spans="1:37" ht="52.5" customHeight="1" thickBot="1" x14ac:dyDescent="0.3">
      <c r="A16" s="1"/>
      <c r="B16" s="381" t="s">
        <v>536</v>
      </c>
      <c r="C16" s="382" t="s">
        <v>537</v>
      </c>
      <c r="D16" s="382" t="s">
        <v>236</v>
      </c>
      <c r="E16" s="382" t="s">
        <v>237</v>
      </c>
      <c r="F16" s="382" t="s">
        <v>252</v>
      </c>
      <c r="G16" s="382" t="s">
        <v>239</v>
      </c>
      <c r="H16" s="382" t="s">
        <v>83</v>
      </c>
      <c r="I16" s="382" t="s">
        <v>83</v>
      </c>
      <c r="J16" s="98" t="s">
        <v>240</v>
      </c>
      <c r="K16" s="98" t="s">
        <v>241</v>
      </c>
      <c r="L16" s="98" t="s">
        <v>242</v>
      </c>
      <c r="M16" s="98">
        <v>67</v>
      </c>
      <c r="N16" s="382" t="s">
        <v>86</v>
      </c>
      <c r="O16" s="382" t="s">
        <v>111</v>
      </c>
      <c r="P16" s="382" t="s">
        <v>243</v>
      </c>
      <c r="Q16" s="382" t="s">
        <v>244</v>
      </c>
      <c r="R16" s="382" t="s">
        <v>90</v>
      </c>
      <c r="S16" s="382" t="s">
        <v>173</v>
      </c>
      <c r="T16" s="396">
        <f>U16</f>
        <v>2550000</v>
      </c>
      <c r="U16" s="396">
        <f>SUM(V16:AA17)</f>
        <v>2550000</v>
      </c>
      <c r="V16" s="396">
        <v>1500000</v>
      </c>
      <c r="W16" s="396">
        <v>0</v>
      </c>
      <c r="X16" s="396">
        <v>0</v>
      </c>
      <c r="Y16" s="396">
        <v>1050000</v>
      </c>
      <c r="Z16" s="396">
        <v>0</v>
      </c>
      <c r="AA16" s="396">
        <v>0</v>
      </c>
      <c r="AB16" s="396">
        <v>450000</v>
      </c>
      <c r="AC16" s="382" t="s">
        <v>92</v>
      </c>
      <c r="AD16" s="396">
        <f>U16</f>
        <v>2550000</v>
      </c>
      <c r="AE16" s="396">
        <v>0</v>
      </c>
      <c r="AF16" s="396">
        <v>0</v>
      </c>
      <c r="AG16" s="433"/>
      <c r="AH16" s="395" t="s">
        <v>529</v>
      </c>
      <c r="AI16" s="395" t="s">
        <v>356</v>
      </c>
      <c r="AJ16" s="434"/>
    </row>
    <row r="17" spans="1:36" ht="52.5" customHeight="1" thickBot="1" x14ac:dyDescent="0.3">
      <c r="A17" s="1"/>
      <c r="B17" s="381"/>
      <c r="C17" s="382"/>
      <c r="D17" s="382"/>
      <c r="E17" s="382"/>
      <c r="F17" s="382"/>
      <c r="G17" s="382"/>
      <c r="H17" s="382"/>
      <c r="I17" s="382"/>
      <c r="J17" s="101" t="s">
        <v>245</v>
      </c>
      <c r="K17" s="101" t="s">
        <v>246</v>
      </c>
      <c r="L17" s="101" t="s">
        <v>247</v>
      </c>
      <c r="M17" s="101">
        <v>67</v>
      </c>
      <c r="N17" s="382"/>
      <c r="O17" s="382"/>
      <c r="P17" s="382"/>
      <c r="Q17" s="382"/>
      <c r="R17" s="382"/>
      <c r="S17" s="382"/>
      <c r="T17" s="382"/>
      <c r="U17" s="382"/>
      <c r="V17" s="396"/>
      <c r="W17" s="396"/>
      <c r="X17" s="396"/>
      <c r="Y17" s="396"/>
      <c r="Z17" s="396"/>
      <c r="AA17" s="396"/>
      <c r="AB17" s="396"/>
      <c r="AC17" s="382"/>
      <c r="AD17" s="382"/>
      <c r="AE17" s="396"/>
      <c r="AF17" s="396"/>
      <c r="AG17" s="433"/>
      <c r="AH17" s="395"/>
      <c r="AI17" s="395"/>
      <c r="AJ17" s="434"/>
    </row>
    <row r="18" spans="1:36" ht="52.5" customHeight="1" thickBot="1" x14ac:dyDescent="0.3">
      <c r="A18" s="1"/>
      <c r="B18" s="381" t="s">
        <v>538</v>
      </c>
      <c r="C18" s="382" t="s">
        <v>539</v>
      </c>
      <c r="D18" s="382" t="s">
        <v>236</v>
      </c>
      <c r="E18" s="382" t="s">
        <v>237</v>
      </c>
      <c r="F18" s="382" t="s">
        <v>255</v>
      </c>
      <c r="G18" s="382" t="s">
        <v>239</v>
      </c>
      <c r="H18" s="382" t="s">
        <v>83</v>
      </c>
      <c r="I18" s="382" t="s">
        <v>83</v>
      </c>
      <c r="J18" s="98" t="s">
        <v>240</v>
      </c>
      <c r="K18" s="98" t="s">
        <v>241</v>
      </c>
      <c r="L18" s="98" t="s">
        <v>242</v>
      </c>
      <c r="M18" s="98">
        <v>50</v>
      </c>
      <c r="N18" s="382" t="s">
        <v>86</v>
      </c>
      <c r="O18" s="382" t="s">
        <v>121</v>
      </c>
      <c r="P18" s="382" t="s">
        <v>243</v>
      </c>
      <c r="Q18" s="382" t="s">
        <v>244</v>
      </c>
      <c r="R18" s="382" t="s">
        <v>90</v>
      </c>
      <c r="S18" s="382" t="s">
        <v>173</v>
      </c>
      <c r="T18" s="396">
        <f>U18</f>
        <v>3938855.8</v>
      </c>
      <c r="U18" s="396">
        <f>SUM(V18:AA19)</f>
        <v>3938855.8</v>
      </c>
      <c r="V18" s="396">
        <v>2316974</v>
      </c>
      <c r="W18" s="396">
        <v>0</v>
      </c>
      <c r="X18" s="396">
        <v>0</v>
      </c>
      <c r="Y18" s="396">
        <v>1621881.8</v>
      </c>
      <c r="Z18" s="396">
        <v>0</v>
      </c>
      <c r="AA18" s="396">
        <v>0</v>
      </c>
      <c r="AB18" s="396">
        <v>695092.2</v>
      </c>
      <c r="AC18" s="382" t="s">
        <v>92</v>
      </c>
      <c r="AD18" s="396">
        <f>U18</f>
        <v>3938855.8</v>
      </c>
      <c r="AE18" s="396">
        <v>0</v>
      </c>
      <c r="AF18" s="396">
        <v>0</v>
      </c>
      <c r="AG18" s="433"/>
      <c r="AH18" s="395" t="s">
        <v>540</v>
      </c>
      <c r="AI18" s="395" t="s">
        <v>541</v>
      </c>
      <c r="AJ18" s="434"/>
    </row>
    <row r="19" spans="1:36" ht="52.5" customHeight="1" thickBot="1" x14ac:dyDescent="0.3">
      <c r="A19" s="1"/>
      <c r="B19" s="381"/>
      <c r="C19" s="382"/>
      <c r="D19" s="382"/>
      <c r="E19" s="382"/>
      <c r="F19" s="382"/>
      <c r="G19" s="382"/>
      <c r="H19" s="382"/>
      <c r="I19" s="382"/>
      <c r="J19" s="101" t="s">
        <v>245</v>
      </c>
      <c r="K19" s="101" t="s">
        <v>246</v>
      </c>
      <c r="L19" s="101" t="s">
        <v>247</v>
      </c>
      <c r="M19" s="101">
        <v>50</v>
      </c>
      <c r="N19" s="382"/>
      <c r="O19" s="382"/>
      <c r="P19" s="382"/>
      <c r="Q19" s="382"/>
      <c r="R19" s="382"/>
      <c r="S19" s="382"/>
      <c r="T19" s="382"/>
      <c r="U19" s="382"/>
      <c r="V19" s="396"/>
      <c r="W19" s="396"/>
      <c r="X19" s="396"/>
      <c r="Y19" s="396"/>
      <c r="Z19" s="396"/>
      <c r="AA19" s="396"/>
      <c r="AB19" s="396"/>
      <c r="AC19" s="382"/>
      <c r="AD19" s="382"/>
      <c r="AE19" s="396"/>
      <c r="AF19" s="396"/>
      <c r="AG19" s="433"/>
      <c r="AH19" s="395"/>
      <c r="AI19" s="395"/>
      <c r="AJ19" s="434"/>
    </row>
    <row r="20" spans="1:36" ht="57.6" customHeight="1" x14ac:dyDescent="0.25">
      <c r="A20" s="1"/>
      <c r="B20" s="416" t="s">
        <v>542</v>
      </c>
      <c r="C20" s="418" t="s">
        <v>543</v>
      </c>
      <c r="D20" s="418" t="s">
        <v>544</v>
      </c>
      <c r="E20" s="418" t="s">
        <v>237</v>
      </c>
      <c r="F20" s="418" t="s">
        <v>545</v>
      </c>
      <c r="G20" s="418" t="s">
        <v>239</v>
      </c>
      <c r="H20" s="418" t="s">
        <v>83</v>
      </c>
      <c r="I20" s="418" t="s">
        <v>83</v>
      </c>
      <c r="J20" s="157" t="s">
        <v>546</v>
      </c>
      <c r="K20" s="157" t="s">
        <v>547</v>
      </c>
      <c r="L20" s="157" t="s">
        <v>97</v>
      </c>
      <c r="M20" s="98">
        <v>46</v>
      </c>
      <c r="N20" s="418" t="s">
        <v>86</v>
      </c>
      <c r="O20" s="418" t="s">
        <v>87</v>
      </c>
      <c r="P20" s="418" t="s">
        <v>243</v>
      </c>
      <c r="Q20" s="418" t="s">
        <v>244</v>
      </c>
      <c r="R20" s="418" t="s">
        <v>90</v>
      </c>
      <c r="S20" s="418" t="s">
        <v>173</v>
      </c>
      <c r="T20" s="427">
        <f>U20</f>
        <v>3818743.5</v>
      </c>
      <c r="U20" s="427">
        <f>SUM(V20:AA21)</f>
        <v>3818743.5</v>
      </c>
      <c r="V20" s="427">
        <v>2545829</v>
      </c>
      <c r="W20" s="427">
        <v>0</v>
      </c>
      <c r="X20" s="427">
        <v>0</v>
      </c>
      <c r="Y20" s="427">
        <v>1272914.5</v>
      </c>
      <c r="Z20" s="427">
        <v>0</v>
      </c>
      <c r="AA20" s="427">
        <v>0</v>
      </c>
      <c r="AB20" s="427">
        <v>1272914.5</v>
      </c>
      <c r="AC20" s="418" t="s">
        <v>92</v>
      </c>
      <c r="AD20" s="427">
        <f>U20</f>
        <v>3818743.5</v>
      </c>
      <c r="AE20" s="427">
        <v>0</v>
      </c>
      <c r="AF20" s="427">
        <v>0</v>
      </c>
      <c r="AG20" s="431"/>
      <c r="AH20" s="423" t="s">
        <v>354</v>
      </c>
      <c r="AI20" s="423" t="s">
        <v>548</v>
      </c>
      <c r="AJ20" s="435">
        <v>45513</v>
      </c>
    </row>
    <row r="21" spans="1:36" ht="60.95" customHeight="1" thickBot="1" x14ac:dyDescent="0.3">
      <c r="A21" s="1"/>
      <c r="B21" s="417"/>
      <c r="C21" s="407"/>
      <c r="D21" s="407"/>
      <c r="E21" s="407"/>
      <c r="F21" s="407"/>
      <c r="G21" s="407"/>
      <c r="H21" s="407"/>
      <c r="I21" s="407"/>
      <c r="J21" s="158" t="s">
        <v>549</v>
      </c>
      <c r="K21" s="158" t="s">
        <v>550</v>
      </c>
      <c r="L21" s="158" t="s">
        <v>551</v>
      </c>
      <c r="M21" s="101">
        <v>46</v>
      </c>
      <c r="N21" s="407"/>
      <c r="O21" s="407"/>
      <c r="P21" s="407"/>
      <c r="Q21" s="407"/>
      <c r="R21" s="407"/>
      <c r="S21" s="407"/>
      <c r="T21" s="407"/>
      <c r="U21" s="407"/>
      <c r="V21" s="420"/>
      <c r="W21" s="420"/>
      <c r="X21" s="420"/>
      <c r="Y21" s="420"/>
      <c r="Z21" s="420"/>
      <c r="AA21" s="420"/>
      <c r="AB21" s="420"/>
      <c r="AC21" s="407"/>
      <c r="AD21" s="407"/>
      <c r="AE21" s="420"/>
      <c r="AF21" s="420"/>
      <c r="AG21" s="432"/>
      <c r="AH21" s="424"/>
      <c r="AI21" s="424"/>
      <c r="AJ21" s="436"/>
    </row>
    <row r="22" spans="1:36" ht="60.95" customHeight="1" thickBot="1" x14ac:dyDescent="0.3">
      <c r="A22" s="1"/>
      <c r="B22" s="416" t="s">
        <v>552</v>
      </c>
      <c r="C22" s="418" t="s">
        <v>553</v>
      </c>
      <c r="D22" s="418" t="s">
        <v>544</v>
      </c>
      <c r="E22" s="418" t="s">
        <v>237</v>
      </c>
      <c r="F22" s="418" t="s">
        <v>554</v>
      </c>
      <c r="G22" s="418" t="s">
        <v>239</v>
      </c>
      <c r="H22" s="418" t="s">
        <v>83</v>
      </c>
      <c r="I22" s="418" t="s">
        <v>83</v>
      </c>
      <c r="J22" s="157" t="s">
        <v>546</v>
      </c>
      <c r="K22" s="157" t="s">
        <v>547</v>
      </c>
      <c r="L22" s="157" t="s">
        <v>97</v>
      </c>
      <c r="M22" s="98">
        <v>20</v>
      </c>
      <c r="N22" s="382" t="s">
        <v>86</v>
      </c>
      <c r="O22" s="382" t="s">
        <v>105</v>
      </c>
      <c r="P22" s="379" t="s">
        <v>243</v>
      </c>
      <c r="Q22" s="379" t="s">
        <v>244</v>
      </c>
      <c r="R22" s="379" t="s">
        <v>90</v>
      </c>
      <c r="S22" s="379" t="s">
        <v>173</v>
      </c>
      <c r="T22" s="427">
        <f>SUM(U22:U25)</f>
        <v>1168750</v>
      </c>
      <c r="U22" s="427">
        <f>SUM(V22:AA23)</f>
        <v>841500</v>
      </c>
      <c r="V22" s="427">
        <v>495000</v>
      </c>
      <c r="W22" s="427">
        <v>0</v>
      </c>
      <c r="X22" s="427">
        <v>0</v>
      </c>
      <c r="Y22" s="427">
        <v>346500</v>
      </c>
      <c r="Z22" s="427">
        <v>0</v>
      </c>
      <c r="AA22" s="427">
        <v>0</v>
      </c>
      <c r="AB22" s="427">
        <v>148500</v>
      </c>
      <c r="AC22" s="418" t="s">
        <v>92</v>
      </c>
      <c r="AD22" s="427">
        <f>U22</f>
        <v>841500</v>
      </c>
      <c r="AE22" s="427">
        <v>0</v>
      </c>
      <c r="AF22" s="427">
        <v>0</v>
      </c>
      <c r="AG22" s="431"/>
      <c r="AH22" s="423" t="s">
        <v>360</v>
      </c>
      <c r="AI22" s="423" t="s">
        <v>361</v>
      </c>
      <c r="AJ22" s="439" t="s">
        <v>756</v>
      </c>
    </row>
    <row r="23" spans="1:36" ht="59.1" customHeight="1" x14ac:dyDescent="0.25">
      <c r="A23" s="1"/>
      <c r="B23" s="437"/>
      <c r="C23" s="392"/>
      <c r="D23" s="392"/>
      <c r="E23" s="392"/>
      <c r="F23" s="392"/>
      <c r="G23" s="392"/>
      <c r="H23" s="392"/>
      <c r="I23" s="392"/>
      <c r="J23" s="159" t="s">
        <v>549</v>
      </c>
      <c r="K23" s="159" t="s">
        <v>550</v>
      </c>
      <c r="L23" s="159" t="s">
        <v>551</v>
      </c>
      <c r="M23" s="100">
        <v>20</v>
      </c>
      <c r="N23" s="389"/>
      <c r="O23" s="389"/>
      <c r="P23" s="444"/>
      <c r="Q23" s="444"/>
      <c r="R23" s="444"/>
      <c r="S23" s="444"/>
      <c r="T23" s="392"/>
      <c r="U23" s="441"/>
      <c r="V23" s="442"/>
      <c r="W23" s="442"/>
      <c r="X23" s="442"/>
      <c r="Y23" s="442"/>
      <c r="Z23" s="442"/>
      <c r="AA23" s="442"/>
      <c r="AB23" s="442"/>
      <c r="AC23" s="441"/>
      <c r="AD23" s="441"/>
      <c r="AE23" s="442"/>
      <c r="AF23" s="442"/>
      <c r="AG23" s="443"/>
      <c r="AH23" s="438"/>
      <c r="AI23" s="438"/>
      <c r="AJ23" s="440"/>
    </row>
    <row r="24" spans="1:36" ht="54.95" customHeight="1" thickBot="1" x14ac:dyDescent="0.3">
      <c r="A24" s="1"/>
      <c r="B24" s="437"/>
      <c r="C24" s="392"/>
      <c r="D24" s="392"/>
      <c r="E24" s="392"/>
      <c r="F24" s="392" t="s">
        <v>555</v>
      </c>
      <c r="G24" s="392"/>
      <c r="H24" s="392" t="s">
        <v>83</v>
      </c>
      <c r="I24" s="392" t="s">
        <v>83</v>
      </c>
      <c r="J24" s="160" t="s">
        <v>546</v>
      </c>
      <c r="K24" s="160" t="s">
        <v>547</v>
      </c>
      <c r="L24" s="160" t="s">
        <v>97</v>
      </c>
      <c r="M24" s="100">
        <v>11</v>
      </c>
      <c r="N24" s="407" t="s">
        <v>86</v>
      </c>
      <c r="O24" s="407" t="s">
        <v>105</v>
      </c>
      <c r="P24" s="412" t="s">
        <v>243</v>
      </c>
      <c r="Q24" s="412" t="s">
        <v>244</v>
      </c>
      <c r="R24" s="412" t="s">
        <v>90</v>
      </c>
      <c r="S24" s="412" t="s">
        <v>173</v>
      </c>
      <c r="T24" s="392"/>
      <c r="U24" s="409">
        <f>SUM(V24:AA25)</f>
        <v>327250</v>
      </c>
      <c r="V24" s="409">
        <v>192500</v>
      </c>
      <c r="W24" s="409">
        <v>0</v>
      </c>
      <c r="X24" s="409">
        <v>0</v>
      </c>
      <c r="Y24" s="409">
        <v>134750</v>
      </c>
      <c r="Z24" s="409">
        <v>0</v>
      </c>
      <c r="AA24" s="409">
        <v>0</v>
      </c>
      <c r="AB24" s="409">
        <v>57750</v>
      </c>
      <c r="AC24" s="392" t="s">
        <v>92</v>
      </c>
      <c r="AD24" s="409">
        <f>U24</f>
        <v>327250</v>
      </c>
      <c r="AE24" s="409">
        <v>0</v>
      </c>
      <c r="AF24" s="409">
        <v>0</v>
      </c>
      <c r="AG24" s="445"/>
      <c r="AH24" s="438"/>
      <c r="AI24" s="438"/>
      <c r="AJ24" s="440"/>
    </row>
    <row r="25" spans="1:36" ht="62.45" customHeight="1" thickBot="1" x14ac:dyDescent="0.3">
      <c r="A25" s="1"/>
      <c r="B25" s="417"/>
      <c r="C25" s="407"/>
      <c r="D25" s="407"/>
      <c r="E25" s="407"/>
      <c r="F25" s="407"/>
      <c r="G25" s="407"/>
      <c r="H25" s="407"/>
      <c r="I25" s="407"/>
      <c r="J25" s="158" t="s">
        <v>549</v>
      </c>
      <c r="K25" s="158" t="s">
        <v>550</v>
      </c>
      <c r="L25" s="158" t="s">
        <v>551</v>
      </c>
      <c r="M25" s="101">
        <v>11</v>
      </c>
      <c r="N25" s="382"/>
      <c r="O25" s="382"/>
      <c r="P25" s="379"/>
      <c r="Q25" s="379"/>
      <c r="R25" s="379"/>
      <c r="S25" s="379"/>
      <c r="T25" s="407"/>
      <c r="U25" s="407"/>
      <c r="V25" s="420"/>
      <c r="W25" s="420"/>
      <c r="X25" s="420"/>
      <c r="Y25" s="420"/>
      <c r="Z25" s="420"/>
      <c r="AA25" s="420"/>
      <c r="AB25" s="420"/>
      <c r="AC25" s="407"/>
      <c r="AD25" s="407"/>
      <c r="AE25" s="420"/>
      <c r="AF25" s="420"/>
      <c r="AG25" s="432"/>
      <c r="AH25" s="424"/>
      <c r="AI25" s="424"/>
      <c r="AJ25" s="436"/>
    </row>
    <row r="26" spans="1:36" ht="60.95" customHeight="1" x14ac:dyDescent="0.25">
      <c r="A26" s="1"/>
      <c r="B26" s="416" t="s">
        <v>556</v>
      </c>
      <c r="C26" s="418" t="s">
        <v>557</v>
      </c>
      <c r="D26" s="418" t="s">
        <v>544</v>
      </c>
      <c r="E26" s="418" t="s">
        <v>237</v>
      </c>
      <c r="F26" s="418" t="s">
        <v>558</v>
      </c>
      <c r="G26" s="418" t="s">
        <v>239</v>
      </c>
      <c r="H26" s="418" t="s">
        <v>83</v>
      </c>
      <c r="I26" s="418" t="s">
        <v>83</v>
      </c>
      <c r="J26" s="160" t="s">
        <v>546</v>
      </c>
      <c r="K26" s="160" t="s">
        <v>547</v>
      </c>
      <c r="L26" s="160" t="s">
        <v>97</v>
      </c>
      <c r="M26" s="98">
        <v>10</v>
      </c>
      <c r="N26" s="418" t="s">
        <v>86</v>
      </c>
      <c r="O26" s="418" t="s">
        <v>102</v>
      </c>
      <c r="P26" s="428" t="s">
        <v>243</v>
      </c>
      <c r="Q26" s="428" t="s">
        <v>244</v>
      </c>
      <c r="R26" s="428" t="s">
        <v>90</v>
      </c>
      <c r="S26" s="428" t="s">
        <v>173</v>
      </c>
      <c r="T26" s="427">
        <f>U26</f>
        <v>85000</v>
      </c>
      <c r="U26" s="427">
        <f>SUM(V26:AA27)</f>
        <v>85000</v>
      </c>
      <c r="V26" s="427">
        <v>50000</v>
      </c>
      <c r="W26" s="427">
        <v>0</v>
      </c>
      <c r="X26" s="427">
        <v>0</v>
      </c>
      <c r="Y26" s="427">
        <v>35000</v>
      </c>
      <c r="Z26" s="427">
        <v>0</v>
      </c>
      <c r="AA26" s="427">
        <v>0</v>
      </c>
      <c r="AB26" s="427">
        <v>15000</v>
      </c>
      <c r="AC26" s="418" t="s">
        <v>92</v>
      </c>
      <c r="AD26" s="427">
        <f>U26</f>
        <v>85000</v>
      </c>
      <c r="AE26" s="427">
        <v>0</v>
      </c>
      <c r="AF26" s="427">
        <v>0</v>
      </c>
      <c r="AG26" s="431"/>
      <c r="AH26" s="423" t="s">
        <v>360</v>
      </c>
      <c r="AI26" s="423" t="s">
        <v>361</v>
      </c>
      <c r="AJ26" s="439" t="s">
        <v>756</v>
      </c>
    </row>
    <row r="27" spans="1:36" ht="60.95" customHeight="1" thickBot="1" x14ac:dyDescent="0.3">
      <c r="A27" s="1"/>
      <c r="B27" s="417"/>
      <c r="C27" s="407"/>
      <c r="D27" s="407"/>
      <c r="E27" s="407"/>
      <c r="F27" s="407"/>
      <c r="G27" s="407"/>
      <c r="H27" s="407"/>
      <c r="I27" s="407"/>
      <c r="J27" s="158" t="s">
        <v>549</v>
      </c>
      <c r="K27" s="158" t="s">
        <v>550</v>
      </c>
      <c r="L27" s="158" t="s">
        <v>551</v>
      </c>
      <c r="M27" s="101">
        <v>10</v>
      </c>
      <c r="N27" s="407"/>
      <c r="O27" s="407"/>
      <c r="P27" s="412"/>
      <c r="Q27" s="412"/>
      <c r="R27" s="412"/>
      <c r="S27" s="412"/>
      <c r="T27" s="407"/>
      <c r="U27" s="407"/>
      <c r="V27" s="420"/>
      <c r="W27" s="420"/>
      <c r="X27" s="420"/>
      <c r="Y27" s="420"/>
      <c r="Z27" s="420"/>
      <c r="AA27" s="420"/>
      <c r="AB27" s="420"/>
      <c r="AC27" s="407"/>
      <c r="AD27" s="420"/>
      <c r="AE27" s="420"/>
      <c r="AF27" s="420"/>
      <c r="AG27" s="432"/>
      <c r="AH27" s="424"/>
      <c r="AI27" s="424"/>
      <c r="AJ27" s="436"/>
    </row>
    <row r="28" spans="1:36" ht="59.1" customHeight="1" x14ac:dyDescent="0.25">
      <c r="A28" s="1"/>
      <c r="B28" s="416" t="s">
        <v>559</v>
      </c>
      <c r="C28" s="418" t="s">
        <v>560</v>
      </c>
      <c r="D28" s="418" t="s">
        <v>544</v>
      </c>
      <c r="E28" s="418" t="s">
        <v>237</v>
      </c>
      <c r="F28" s="418" t="s">
        <v>561</v>
      </c>
      <c r="G28" s="418" t="s">
        <v>239</v>
      </c>
      <c r="H28" s="418" t="s">
        <v>83</v>
      </c>
      <c r="I28" s="418" t="s">
        <v>83</v>
      </c>
      <c r="J28" s="160" t="s">
        <v>546</v>
      </c>
      <c r="K28" s="160" t="s">
        <v>547</v>
      </c>
      <c r="L28" s="160" t="s">
        <v>97</v>
      </c>
      <c r="M28" s="98">
        <v>4</v>
      </c>
      <c r="N28" s="418" t="s">
        <v>86</v>
      </c>
      <c r="O28" s="418" t="s">
        <v>114</v>
      </c>
      <c r="P28" s="418" t="s">
        <v>243</v>
      </c>
      <c r="Q28" s="418" t="s">
        <v>244</v>
      </c>
      <c r="R28" s="418" t="s">
        <v>90</v>
      </c>
      <c r="S28" s="418" t="s">
        <v>173</v>
      </c>
      <c r="T28" s="427">
        <f>SUM(U28:U31)</f>
        <v>510000</v>
      </c>
      <c r="U28" s="427">
        <f>SUM(V28:AA29)</f>
        <v>170000</v>
      </c>
      <c r="V28" s="427">
        <v>100000</v>
      </c>
      <c r="W28" s="427">
        <v>0</v>
      </c>
      <c r="X28" s="427">
        <v>0</v>
      </c>
      <c r="Y28" s="427">
        <v>70000</v>
      </c>
      <c r="Z28" s="427">
        <v>0</v>
      </c>
      <c r="AA28" s="427">
        <v>0</v>
      </c>
      <c r="AB28" s="427">
        <v>30000</v>
      </c>
      <c r="AC28" s="418" t="s">
        <v>92</v>
      </c>
      <c r="AD28" s="427">
        <f>U28</f>
        <v>170000</v>
      </c>
      <c r="AE28" s="427">
        <v>0</v>
      </c>
      <c r="AF28" s="427">
        <v>0</v>
      </c>
      <c r="AG28" s="431"/>
      <c r="AH28" s="423" t="s">
        <v>361</v>
      </c>
      <c r="AI28" s="423" t="s">
        <v>757</v>
      </c>
      <c r="AJ28" s="429"/>
    </row>
    <row r="29" spans="1:36" ht="57.6" customHeight="1" x14ac:dyDescent="0.25">
      <c r="A29" s="1"/>
      <c r="B29" s="437"/>
      <c r="C29" s="392"/>
      <c r="D29" s="392"/>
      <c r="E29" s="392"/>
      <c r="F29" s="392"/>
      <c r="G29" s="392"/>
      <c r="H29" s="392"/>
      <c r="I29" s="392"/>
      <c r="J29" s="159" t="s">
        <v>549</v>
      </c>
      <c r="K29" s="159" t="s">
        <v>550</v>
      </c>
      <c r="L29" s="159" t="s">
        <v>551</v>
      </c>
      <c r="M29" s="100">
        <v>4</v>
      </c>
      <c r="N29" s="392"/>
      <c r="O29" s="392"/>
      <c r="P29" s="392"/>
      <c r="Q29" s="392"/>
      <c r="R29" s="392"/>
      <c r="S29" s="392"/>
      <c r="T29" s="392"/>
      <c r="U29" s="392"/>
      <c r="V29" s="409"/>
      <c r="W29" s="409"/>
      <c r="X29" s="409"/>
      <c r="Y29" s="409"/>
      <c r="Z29" s="409"/>
      <c r="AA29" s="409"/>
      <c r="AB29" s="409"/>
      <c r="AC29" s="392"/>
      <c r="AD29" s="409"/>
      <c r="AE29" s="409"/>
      <c r="AF29" s="409"/>
      <c r="AG29" s="445"/>
      <c r="AH29" s="438"/>
      <c r="AI29" s="438"/>
      <c r="AJ29" s="446"/>
    </row>
    <row r="30" spans="1:36" ht="58.5" customHeight="1" x14ac:dyDescent="0.25">
      <c r="A30" s="1"/>
      <c r="B30" s="437"/>
      <c r="C30" s="392"/>
      <c r="D30" s="392"/>
      <c r="E30" s="392"/>
      <c r="F30" s="392" t="s">
        <v>562</v>
      </c>
      <c r="G30" s="392"/>
      <c r="H30" s="392" t="s">
        <v>83</v>
      </c>
      <c r="I30" s="392" t="s">
        <v>83</v>
      </c>
      <c r="J30" s="160" t="s">
        <v>546</v>
      </c>
      <c r="K30" s="160" t="s">
        <v>547</v>
      </c>
      <c r="L30" s="160" t="s">
        <v>97</v>
      </c>
      <c r="M30" s="100">
        <v>50</v>
      </c>
      <c r="N30" s="447" t="s">
        <v>86</v>
      </c>
      <c r="O30" s="447" t="s">
        <v>114</v>
      </c>
      <c r="P30" s="447" t="s">
        <v>243</v>
      </c>
      <c r="Q30" s="447" t="s">
        <v>244</v>
      </c>
      <c r="R30" s="447" t="s">
        <v>90</v>
      </c>
      <c r="S30" s="447" t="s">
        <v>173</v>
      </c>
      <c r="T30" s="392"/>
      <c r="U30" s="409">
        <f>SUM(V30:AA31)</f>
        <v>340000</v>
      </c>
      <c r="V30" s="409">
        <v>200000</v>
      </c>
      <c r="W30" s="409">
        <v>0</v>
      </c>
      <c r="X30" s="409">
        <v>0</v>
      </c>
      <c r="Y30" s="409">
        <v>140000</v>
      </c>
      <c r="Z30" s="409">
        <v>0</v>
      </c>
      <c r="AA30" s="409">
        <v>0</v>
      </c>
      <c r="AB30" s="409">
        <v>60000</v>
      </c>
      <c r="AC30" s="392" t="s">
        <v>92</v>
      </c>
      <c r="AD30" s="409">
        <f>U30</f>
        <v>340000</v>
      </c>
      <c r="AE30" s="409">
        <v>0</v>
      </c>
      <c r="AF30" s="409">
        <v>0</v>
      </c>
      <c r="AG30" s="445"/>
      <c r="AH30" s="438"/>
      <c r="AI30" s="438"/>
      <c r="AJ30" s="446"/>
    </row>
    <row r="31" spans="1:36" ht="61.5" customHeight="1" thickBot="1" x14ac:dyDescent="0.3">
      <c r="A31" s="1"/>
      <c r="B31" s="417"/>
      <c r="C31" s="407"/>
      <c r="D31" s="407"/>
      <c r="E31" s="407"/>
      <c r="F31" s="407"/>
      <c r="G31" s="407"/>
      <c r="H31" s="407"/>
      <c r="I31" s="407"/>
      <c r="J31" s="158" t="s">
        <v>549</v>
      </c>
      <c r="K31" s="158" t="s">
        <v>550</v>
      </c>
      <c r="L31" s="158" t="s">
        <v>551</v>
      </c>
      <c r="M31" s="101">
        <v>50</v>
      </c>
      <c r="N31" s="407"/>
      <c r="O31" s="407"/>
      <c r="P31" s="407"/>
      <c r="Q31" s="407"/>
      <c r="R31" s="407"/>
      <c r="S31" s="407"/>
      <c r="T31" s="407"/>
      <c r="U31" s="407"/>
      <c r="V31" s="420"/>
      <c r="W31" s="420"/>
      <c r="X31" s="420"/>
      <c r="Y31" s="420"/>
      <c r="Z31" s="420"/>
      <c r="AA31" s="420"/>
      <c r="AB31" s="420"/>
      <c r="AC31" s="407"/>
      <c r="AD31" s="420"/>
      <c r="AE31" s="420"/>
      <c r="AF31" s="420"/>
      <c r="AG31" s="432"/>
      <c r="AH31" s="424"/>
      <c r="AI31" s="424"/>
      <c r="AJ31" s="430"/>
    </row>
    <row r="32" spans="1:36" ht="66" customHeight="1" x14ac:dyDescent="0.25">
      <c r="A32" s="1"/>
      <c r="B32" s="416" t="s">
        <v>563</v>
      </c>
      <c r="C32" s="418" t="s">
        <v>564</v>
      </c>
      <c r="D32" s="418" t="s">
        <v>544</v>
      </c>
      <c r="E32" s="418" t="s">
        <v>237</v>
      </c>
      <c r="F32" s="418" t="s">
        <v>565</v>
      </c>
      <c r="G32" s="418" t="s">
        <v>239</v>
      </c>
      <c r="H32" s="418" t="s">
        <v>83</v>
      </c>
      <c r="I32" s="418" t="s">
        <v>83</v>
      </c>
      <c r="J32" s="100" t="s">
        <v>566</v>
      </c>
      <c r="K32" s="100" t="s">
        <v>567</v>
      </c>
      <c r="L32" s="100" t="s">
        <v>97</v>
      </c>
      <c r="M32" s="98">
        <v>12</v>
      </c>
      <c r="N32" s="418" t="s">
        <v>86</v>
      </c>
      <c r="O32" s="418" t="s">
        <v>118</v>
      </c>
      <c r="P32" s="428" t="s">
        <v>243</v>
      </c>
      <c r="Q32" s="428" t="s">
        <v>244</v>
      </c>
      <c r="R32" s="428" t="s">
        <v>90</v>
      </c>
      <c r="S32" s="428" t="s">
        <v>173</v>
      </c>
      <c r="T32" s="427">
        <f>U32</f>
        <v>255000</v>
      </c>
      <c r="U32" s="427">
        <f>SUM(V32:AA33)</f>
        <v>255000</v>
      </c>
      <c r="V32" s="427">
        <v>150000</v>
      </c>
      <c r="W32" s="427">
        <v>0</v>
      </c>
      <c r="X32" s="427">
        <v>0</v>
      </c>
      <c r="Y32" s="427">
        <v>105000</v>
      </c>
      <c r="Z32" s="427">
        <v>0</v>
      </c>
      <c r="AA32" s="427">
        <v>0</v>
      </c>
      <c r="AB32" s="427">
        <v>45000</v>
      </c>
      <c r="AC32" s="418" t="s">
        <v>92</v>
      </c>
      <c r="AD32" s="427">
        <f>U32</f>
        <v>255000</v>
      </c>
      <c r="AE32" s="427">
        <v>0</v>
      </c>
      <c r="AF32" s="427">
        <v>0</v>
      </c>
      <c r="AG32" s="431"/>
      <c r="AH32" s="423" t="s">
        <v>360</v>
      </c>
      <c r="AI32" s="423" t="s">
        <v>361</v>
      </c>
      <c r="AJ32" s="439" t="s">
        <v>756</v>
      </c>
    </row>
    <row r="33" spans="1:36" ht="61.5" customHeight="1" thickBot="1" x14ac:dyDescent="0.3">
      <c r="A33" s="1"/>
      <c r="B33" s="417"/>
      <c r="C33" s="407"/>
      <c r="D33" s="407"/>
      <c r="E33" s="407"/>
      <c r="F33" s="407"/>
      <c r="G33" s="407"/>
      <c r="H33" s="407"/>
      <c r="I33" s="407"/>
      <c r="J33" s="101" t="s">
        <v>568</v>
      </c>
      <c r="K33" s="101" t="s">
        <v>569</v>
      </c>
      <c r="L33" s="101" t="s">
        <v>551</v>
      </c>
      <c r="M33" s="101">
        <v>12</v>
      </c>
      <c r="N33" s="407"/>
      <c r="O33" s="407"/>
      <c r="P33" s="412"/>
      <c r="Q33" s="412"/>
      <c r="R33" s="412"/>
      <c r="S33" s="412"/>
      <c r="T33" s="407"/>
      <c r="U33" s="407"/>
      <c r="V33" s="420"/>
      <c r="W33" s="420"/>
      <c r="X33" s="420"/>
      <c r="Y33" s="420"/>
      <c r="Z33" s="420"/>
      <c r="AA33" s="420"/>
      <c r="AB33" s="420"/>
      <c r="AC33" s="407"/>
      <c r="AD33" s="420"/>
      <c r="AE33" s="420"/>
      <c r="AF33" s="420"/>
      <c r="AG33" s="432"/>
      <c r="AH33" s="424"/>
      <c r="AI33" s="424"/>
      <c r="AJ33" s="436"/>
    </row>
    <row r="34" spans="1:36" ht="61.5" customHeight="1" x14ac:dyDescent="0.25">
      <c r="A34" s="1"/>
      <c r="B34" s="416" t="s">
        <v>570</v>
      </c>
      <c r="C34" s="418" t="s">
        <v>571</v>
      </c>
      <c r="D34" s="418" t="s">
        <v>544</v>
      </c>
      <c r="E34" s="418" t="s">
        <v>237</v>
      </c>
      <c r="F34" s="418" t="s">
        <v>572</v>
      </c>
      <c r="G34" s="418" t="s">
        <v>239</v>
      </c>
      <c r="H34" s="418" t="s">
        <v>83</v>
      </c>
      <c r="I34" s="418" t="s">
        <v>83</v>
      </c>
      <c r="J34" s="160" t="s">
        <v>546</v>
      </c>
      <c r="K34" s="160" t="s">
        <v>547</v>
      </c>
      <c r="L34" s="160" t="s">
        <v>97</v>
      </c>
      <c r="M34" s="98">
        <v>25</v>
      </c>
      <c r="N34" s="392" t="s">
        <v>86</v>
      </c>
      <c r="O34" s="392" t="s">
        <v>123</v>
      </c>
      <c r="P34" s="410" t="s">
        <v>243</v>
      </c>
      <c r="Q34" s="410" t="s">
        <v>244</v>
      </c>
      <c r="R34" s="410" t="s">
        <v>90</v>
      </c>
      <c r="S34" s="410" t="s">
        <v>173</v>
      </c>
      <c r="T34" s="427">
        <f>U34</f>
        <v>1190000</v>
      </c>
      <c r="U34" s="427">
        <f>SUM(V34:AA35)</f>
        <v>1190000</v>
      </c>
      <c r="V34" s="427">
        <v>700000</v>
      </c>
      <c r="W34" s="427">
        <v>0</v>
      </c>
      <c r="X34" s="427">
        <v>0</v>
      </c>
      <c r="Y34" s="427">
        <v>490000</v>
      </c>
      <c r="Z34" s="427">
        <v>0</v>
      </c>
      <c r="AA34" s="427">
        <v>0</v>
      </c>
      <c r="AB34" s="427">
        <v>210000</v>
      </c>
      <c r="AC34" s="418" t="s">
        <v>92</v>
      </c>
      <c r="AD34" s="427">
        <f>U34</f>
        <v>1190000</v>
      </c>
      <c r="AE34" s="427">
        <v>0</v>
      </c>
      <c r="AF34" s="427">
        <v>0</v>
      </c>
      <c r="AG34" s="431"/>
      <c r="AH34" s="423" t="s">
        <v>573</v>
      </c>
      <c r="AI34" s="423" t="s">
        <v>574</v>
      </c>
      <c r="AJ34" s="429"/>
    </row>
    <row r="35" spans="1:36" ht="61.5" customHeight="1" thickBot="1" x14ac:dyDescent="0.3">
      <c r="A35" s="1"/>
      <c r="B35" s="417"/>
      <c r="C35" s="407"/>
      <c r="D35" s="407"/>
      <c r="E35" s="407"/>
      <c r="F35" s="407"/>
      <c r="G35" s="407"/>
      <c r="H35" s="407"/>
      <c r="I35" s="407"/>
      <c r="J35" s="158" t="s">
        <v>549</v>
      </c>
      <c r="K35" s="158" t="s">
        <v>550</v>
      </c>
      <c r="L35" s="158" t="s">
        <v>551</v>
      </c>
      <c r="M35" s="101">
        <v>25</v>
      </c>
      <c r="N35" s="407"/>
      <c r="O35" s="407"/>
      <c r="P35" s="412"/>
      <c r="Q35" s="412"/>
      <c r="R35" s="412"/>
      <c r="S35" s="412"/>
      <c r="T35" s="407"/>
      <c r="U35" s="407"/>
      <c r="V35" s="420"/>
      <c r="W35" s="420"/>
      <c r="X35" s="420"/>
      <c r="Y35" s="420"/>
      <c r="Z35" s="420"/>
      <c r="AA35" s="420"/>
      <c r="AB35" s="420"/>
      <c r="AC35" s="407"/>
      <c r="AD35" s="420"/>
      <c r="AE35" s="420"/>
      <c r="AF35" s="420"/>
      <c r="AG35" s="432"/>
      <c r="AH35" s="424"/>
      <c r="AI35" s="424"/>
      <c r="AJ35" s="430"/>
    </row>
    <row r="36" spans="1:36" ht="65.099999999999994" customHeight="1" thickBot="1" x14ac:dyDescent="0.3">
      <c r="A36" s="1"/>
      <c r="B36" s="416" t="s">
        <v>575</v>
      </c>
      <c r="C36" s="418" t="s">
        <v>576</v>
      </c>
      <c r="D36" s="418" t="s">
        <v>544</v>
      </c>
      <c r="E36" s="418" t="s">
        <v>237</v>
      </c>
      <c r="F36" s="418" t="s">
        <v>577</v>
      </c>
      <c r="G36" s="418" t="s">
        <v>239</v>
      </c>
      <c r="H36" s="418" t="s">
        <v>83</v>
      </c>
      <c r="I36" s="418" t="s">
        <v>83</v>
      </c>
      <c r="J36" s="100" t="s">
        <v>566</v>
      </c>
      <c r="K36" s="100" t="s">
        <v>567</v>
      </c>
      <c r="L36" s="100" t="s">
        <v>97</v>
      </c>
      <c r="M36" s="98">
        <v>11</v>
      </c>
      <c r="N36" s="382" t="s">
        <v>86</v>
      </c>
      <c r="O36" s="382" t="s">
        <v>105</v>
      </c>
      <c r="P36" s="379" t="s">
        <v>243</v>
      </c>
      <c r="Q36" s="379" t="s">
        <v>244</v>
      </c>
      <c r="R36" s="379" t="s">
        <v>90</v>
      </c>
      <c r="S36" s="379" t="s">
        <v>173</v>
      </c>
      <c r="T36" s="427">
        <f>U36</f>
        <v>1432482.9</v>
      </c>
      <c r="U36" s="427">
        <f>SUM(V36:AA37)</f>
        <v>1432482.9</v>
      </c>
      <c r="V36" s="427">
        <v>842637</v>
      </c>
      <c r="W36" s="427">
        <v>0</v>
      </c>
      <c r="X36" s="427">
        <v>0</v>
      </c>
      <c r="Y36" s="427">
        <v>589845.9</v>
      </c>
      <c r="Z36" s="427">
        <v>0</v>
      </c>
      <c r="AA36" s="427">
        <v>0</v>
      </c>
      <c r="AB36" s="427">
        <v>252791.1</v>
      </c>
      <c r="AC36" s="418" t="s">
        <v>92</v>
      </c>
      <c r="AD36" s="427">
        <f>U36</f>
        <v>1432482.9</v>
      </c>
      <c r="AE36" s="427">
        <v>0</v>
      </c>
      <c r="AF36" s="427">
        <v>0</v>
      </c>
      <c r="AG36" s="431"/>
      <c r="AH36" s="423" t="s">
        <v>573</v>
      </c>
      <c r="AI36" s="423" t="s">
        <v>574</v>
      </c>
      <c r="AJ36" s="429"/>
    </row>
    <row r="37" spans="1:36" ht="60.95" customHeight="1" thickBot="1" x14ac:dyDescent="0.3">
      <c r="A37" s="1"/>
      <c r="B37" s="417"/>
      <c r="C37" s="407"/>
      <c r="D37" s="407"/>
      <c r="E37" s="407"/>
      <c r="F37" s="407"/>
      <c r="G37" s="407"/>
      <c r="H37" s="407"/>
      <c r="I37" s="407"/>
      <c r="J37" s="101" t="s">
        <v>568</v>
      </c>
      <c r="K37" s="101" t="s">
        <v>569</v>
      </c>
      <c r="L37" s="101" t="s">
        <v>551</v>
      </c>
      <c r="M37" s="101">
        <v>11</v>
      </c>
      <c r="N37" s="382"/>
      <c r="O37" s="382"/>
      <c r="P37" s="379"/>
      <c r="Q37" s="379"/>
      <c r="R37" s="379"/>
      <c r="S37" s="379"/>
      <c r="T37" s="407"/>
      <c r="U37" s="407"/>
      <c r="V37" s="420"/>
      <c r="W37" s="420"/>
      <c r="X37" s="420"/>
      <c r="Y37" s="420"/>
      <c r="Z37" s="420"/>
      <c r="AA37" s="420"/>
      <c r="AB37" s="420"/>
      <c r="AC37" s="407"/>
      <c r="AD37" s="420"/>
      <c r="AE37" s="420"/>
      <c r="AF37" s="420"/>
      <c r="AG37" s="432"/>
      <c r="AH37" s="424"/>
      <c r="AI37" s="424"/>
      <c r="AJ37" s="430"/>
    </row>
    <row r="38" spans="1:36" ht="57.6" customHeight="1" x14ac:dyDescent="0.25">
      <c r="A38" s="1"/>
      <c r="B38" s="416" t="s">
        <v>578</v>
      </c>
      <c r="C38" s="418" t="s">
        <v>579</v>
      </c>
      <c r="D38" s="418" t="s">
        <v>544</v>
      </c>
      <c r="E38" s="418" t="s">
        <v>237</v>
      </c>
      <c r="F38" s="418" t="s">
        <v>580</v>
      </c>
      <c r="G38" s="418" t="s">
        <v>239</v>
      </c>
      <c r="H38" s="418" t="s">
        <v>83</v>
      </c>
      <c r="I38" s="418" t="s">
        <v>83</v>
      </c>
      <c r="J38" s="160" t="s">
        <v>546</v>
      </c>
      <c r="K38" s="160" t="s">
        <v>547</v>
      </c>
      <c r="L38" s="160" t="s">
        <v>97</v>
      </c>
      <c r="M38" s="98">
        <v>6</v>
      </c>
      <c r="N38" s="418" t="s">
        <v>86</v>
      </c>
      <c r="O38" s="418" t="s">
        <v>102</v>
      </c>
      <c r="P38" s="428" t="s">
        <v>243</v>
      </c>
      <c r="Q38" s="428" t="s">
        <v>244</v>
      </c>
      <c r="R38" s="428" t="s">
        <v>90</v>
      </c>
      <c r="S38" s="428" t="s">
        <v>173</v>
      </c>
      <c r="T38" s="427">
        <f>SUM(U38:U41)</f>
        <v>935000</v>
      </c>
      <c r="U38" s="427">
        <f>SUM(V38:AA39)</f>
        <v>255000</v>
      </c>
      <c r="V38" s="427">
        <v>150000</v>
      </c>
      <c r="W38" s="427">
        <v>0</v>
      </c>
      <c r="X38" s="427">
        <v>0</v>
      </c>
      <c r="Y38" s="427">
        <v>105000</v>
      </c>
      <c r="Z38" s="427">
        <v>0</v>
      </c>
      <c r="AA38" s="427">
        <v>0</v>
      </c>
      <c r="AB38" s="427">
        <v>45000</v>
      </c>
      <c r="AC38" s="418" t="s">
        <v>92</v>
      </c>
      <c r="AD38" s="427">
        <f>U38</f>
        <v>255000</v>
      </c>
      <c r="AE38" s="427">
        <v>0</v>
      </c>
      <c r="AF38" s="427">
        <v>0</v>
      </c>
      <c r="AG38" s="431"/>
      <c r="AH38" s="423" t="s">
        <v>573</v>
      </c>
      <c r="AI38" s="423" t="s">
        <v>574</v>
      </c>
      <c r="AJ38" s="429"/>
    </row>
    <row r="39" spans="1:36" ht="56.1" customHeight="1" x14ac:dyDescent="0.25">
      <c r="A39" s="1"/>
      <c r="B39" s="437"/>
      <c r="C39" s="392"/>
      <c r="D39" s="392"/>
      <c r="E39" s="392"/>
      <c r="F39" s="392"/>
      <c r="G39" s="392"/>
      <c r="H39" s="392"/>
      <c r="I39" s="392"/>
      <c r="J39" s="161" t="s">
        <v>549</v>
      </c>
      <c r="K39" s="161" t="s">
        <v>550</v>
      </c>
      <c r="L39" s="161" t="s">
        <v>551</v>
      </c>
      <c r="M39" s="100">
        <v>6</v>
      </c>
      <c r="N39" s="392"/>
      <c r="O39" s="392"/>
      <c r="P39" s="410"/>
      <c r="Q39" s="410"/>
      <c r="R39" s="410"/>
      <c r="S39" s="410"/>
      <c r="T39" s="392"/>
      <c r="U39" s="392"/>
      <c r="V39" s="409"/>
      <c r="W39" s="409"/>
      <c r="X39" s="409"/>
      <c r="Y39" s="409"/>
      <c r="Z39" s="409"/>
      <c r="AA39" s="409"/>
      <c r="AB39" s="409"/>
      <c r="AC39" s="392"/>
      <c r="AD39" s="409"/>
      <c r="AE39" s="409"/>
      <c r="AF39" s="409"/>
      <c r="AG39" s="445"/>
      <c r="AH39" s="438"/>
      <c r="AI39" s="438"/>
      <c r="AJ39" s="446"/>
    </row>
    <row r="40" spans="1:36" ht="56.1" customHeight="1" x14ac:dyDescent="0.25">
      <c r="A40" s="1"/>
      <c r="B40" s="437"/>
      <c r="C40" s="392"/>
      <c r="D40" s="392"/>
      <c r="E40" s="392"/>
      <c r="F40" s="392" t="s">
        <v>581</v>
      </c>
      <c r="G40" s="392"/>
      <c r="H40" s="392" t="s">
        <v>83</v>
      </c>
      <c r="I40" s="392" t="s">
        <v>83</v>
      </c>
      <c r="J40" s="159" t="s">
        <v>546</v>
      </c>
      <c r="K40" s="159" t="s">
        <v>547</v>
      </c>
      <c r="L40" s="159" t="s">
        <v>97</v>
      </c>
      <c r="M40" s="100">
        <v>10</v>
      </c>
      <c r="N40" s="447" t="s">
        <v>86</v>
      </c>
      <c r="O40" s="447" t="s">
        <v>102</v>
      </c>
      <c r="P40" s="448" t="s">
        <v>243</v>
      </c>
      <c r="Q40" s="448" t="s">
        <v>244</v>
      </c>
      <c r="R40" s="448" t="s">
        <v>90</v>
      </c>
      <c r="S40" s="448" t="s">
        <v>173</v>
      </c>
      <c r="T40" s="392"/>
      <c r="U40" s="409">
        <f>SUM(V40:AA41)</f>
        <v>680000</v>
      </c>
      <c r="V40" s="409">
        <v>400000</v>
      </c>
      <c r="W40" s="409">
        <v>0</v>
      </c>
      <c r="X40" s="409">
        <v>0</v>
      </c>
      <c r="Y40" s="409">
        <v>280000</v>
      </c>
      <c r="Z40" s="409">
        <v>0</v>
      </c>
      <c r="AA40" s="409">
        <v>0</v>
      </c>
      <c r="AB40" s="409">
        <v>120000</v>
      </c>
      <c r="AC40" s="392" t="s">
        <v>92</v>
      </c>
      <c r="AD40" s="409">
        <f>U40</f>
        <v>680000</v>
      </c>
      <c r="AE40" s="409">
        <v>0</v>
      </c>
      <c r="AF40" s="409">
        <v>0</v>
      </c>
      <c r="AG40" s="445"/>
      <c r="AH40" s="438"/>
      <c r="AI40" s="438"/>
      <c r="AJ40" s="446"/>
    </row>
    <row r="41" spans="1:36" ht="60" customHeight="1" thickBot="1" x14ac:dyDescent="0.3">
      <c r="A41" s="1"/>
      <c r="B41" s="417"/>
      <c r="C41" s="407"/>
      <c r="D41" s="407"/>
      <c r="E41" s="407"/>
      <c r="F41" s="407"/>
      <c r="G41" s="407"/>
      <c r="H41" s="407"/>
      <c r="I41" s="407"/>
      <c r="J41" s="158" t="s">
        <v>549</v>
      </c>
      <c r="K41" s="158" t="s">
        <v>550</v>
      </c>
      <c r="L41" s="158" t="s">
        <v>551</v>
      </c>
      <c r="M41" s="101">
        <v>10</v>
      </c>
      <c r="N41" s="407"/>
      <c r="O41" s="407"/>
      <c r="P41" s="412"/>
      <c r="Q41" s="412"/>
      <c r="R41" s="412"/>
      <c r="S41" s="412"/>
      <c r="T41" s="407"/>
      <c r="U41" s="407"/>
      <c r="V41" s="420"/>
      <c r="W41" s="420"/>
      <c r="X41" s="420"/>
      <c r="Y41" s="420"/>
      <c r="Z41" s="420"/>
      <c r="AA41" s="420"/>
      <c r="AB41" s="420"/>
      <c r="AC41" s="407"/>
      <c r="AD41" s="420"/>
      <c r="AE41" s="420"/>
      <c r="AF41" s="420"/>
      <c r="AG41" s="432"/>
      <c r="AH41" s="424"/>
      <c r="AI41" s="424"/>
      <c r="AJ41" s="430"/>
    </row>
    <row r="42" spans="1:36" ht="56.45" customHeight="1" x14ac:dyDescent="0.25">
      <c r="A42" s="1"/>
      <c r="B42" s="416" t="s">
        <v>582</v>
      </c>
      <c r="C42" s="418" t="s">
        <v>583</v>
      </c>
      <c r="D42" s="418" t="s">
        <v>544</v>
      </c>
      <c r="E42" s="418" t="s">
        <v>237</v>
      </c>
      <c r="F42" s="418" t="s">
        <v>584</v>
      </c>
      <c r="G42" s="418" t="s">
        <v>239</v>
      </c>
      <c r="H42" s="418" t="s">
        <v>83</v>
      </c>
      <c r="I42" s="418" t="s">
        <v>83</v>
      </c>
      <c r="J42" s="160" t="s">
        <v>546</v>
      </c>
      <c r="K42" s="160" t="s">
        <v>547</v>
      </c>
      <c r="L42" s="160" t="s">
        <v>97</v>
      </c>
      <c r="M42" s="98">
        <v>10</v>
      </c>
      <c r="N42" s="447" t="s">
        <v>86</v>
      </c>
      <c r="O42" s="447" t="s">
        <v>114</v>
      </c>
      <c r="P42" s="447" t="s">
        <v>243</v>
      </c>
      <c r="Q42" s="447" t="s">
        <v>244</v>
      </c>
      <c r="R42" s="447" t="s">
        <v>90</v>
      </c>
      <c r="S42" s="447" t="s">
        <v>173</v>
      </c>
      <c r="T42" s="427">
        <f>U42</f>
        <v>680000</v>
      </c>
      <c r="U42" s="409">
        <f>SUM(V42:AA43)</f>
        <v>680000</v>
      </c>
      <c r="V42" s="427">
        <v>400000</v>
      </c>
      <c r="W42" s="427">
        <v>0</v>
      </c>
      <c r="X42" s="427">
        <v>0</v>
      </c>
      <c r="Y42" s="427">
        <v>280000</v>
      </c>
      <c r="Z42" s="427">
        <v>0</v>
      </c>
      <c r="AA42" s="427">
        <v>0</v>
      </c>
      <c r="AB42" s="427">
        <v>120000</v>
      </c>
      <c r="AC42" s="392" t="s">
        <v>92</v>
      </c>
      <c r="AD42" s="409">
        <f>U42</f>
        <v>680000</v>
      </c>
      <c r="AE42" s="427">
        <v>0</v>
      </c>
      <c r="AF42" s="427">
        <v>0</v>
      </c>
      <c r="AG42" s="431"/>
      <c r="AH42" s="423" t="s">
        <v>573</v>
      </c>
      <c r="AI42" s="423" t="s">
        <v>574</v>
      </c>
      <c r="AJ42" s="429"/>
    </row>
    <row r="43" spans="1:36" ht="58.5" customHeight="1" thickBot="1" x14ac:dyDescent="0.3">
      <c r="A43" s="1"/>
      <c r="B43" s="417"/>
      <c r="C43" s="407"/>
      <c r="D43" s="407"/>
      <c r="E43" s="407"/>
      <c r="F43" s="407"/>
      <c r="G43" s="407"/>
      <c r="H43" s="407"/>
      <c r="I43" s="407"/>
      <c r="J43" s="158" t="s">
        <v>549</v>
      </c>
      <c r="K43" s="158" t="s">
        <v>550</v>
      </c>
      <c r="L43" s="158" t="s">
        <v>551</v>
      </c>
      <c r="M43" s="101">
        <v>10</v>
      </c>
      <c r="N43" s="407"/>
      <c r="O43" s="407"/>
      <c r="P43" s="407"/>
      <c r="Q43" s="407"/>
      <c r="R43" s="407"/>
      <c r="S43" s="407"/>
      <c r="T43" s="407"/>
      <c r="U43" s="407"/>
      <c r="V43" s="420"/>
      <c r="W43" s="420"/>
      <c r="X43" s="420"/>
      <c r="Y43" s="420"/>
      <c r="Z43" s="420"/>
      <c r="AA43" s="420"/>
      <c r="AB43" s="420"/>
      <c r="AC43" s="407"/>
      <c r="AD43" s="420"/>
      <c r="AE43" s="420"/>
      <c r="AF43" s="420"/>
      <c r="AG43" s="432"/>
      <c r="AH43" s="424"/>
      <c r="AI43" s="424"/>
      <c r="AJ43" s="430"/>
    </row>
    <row r="44" spans="1:36" ht="56.45" customHeight="1" x14ac:dyDescent="0.25">
      <c r="A44" s="1"/>
      <c r="B44" s="416" t="s">
        <v>585</v>
      </c>
      <c r="C44" s="418" t="s">
        <v>586</v>
      </c>
      <c r="D44" s="418" t="s">
        <v>544</v>
      </c>
      <c r="E44" s="418" t="s">
        <v>237</v>
      </c>
      <c r="F44" s="418" t="s">
        <v>587</v>
      </c>
      <c r="G44" s="418" t="s">
        <v>239</v>
      </c>
      <c r="H44" s="418" t="s">
        <v>83</v>
      </c>
      <c r="I44" s="418" t="s">
        <v>83</v>
      </c>
      <c r="J44" s="160" t="s">
        <v>546</v>
      </c>
      <c r="K44" s="160" t="s">
        <v>547</v>
      </c>
      <c r="L44" s="160" t="s">
        <v>97</v>
      </c>
      <c r="M44" s="98">
        <v>20</v>
      </c>
      <c r="N44" s="418" t="s">
        <v>86</v>
      </c>
      <c r="O44" s="418" t="s">
        <v>118</v>
      </c>
      <c r="P44" s="418" t="s">
        <v>243</v>
      </c>
      <c r="Q44" s="418" t="s">
        <v>244</v>
      </c>
      <c r="R44" s="418" t="s">
        <v>90</v>
      </c>
      <c r="S44" s="418" t="s">
        <v>173</v>
      </c>
      <c r="T44" s="427">
        <f>SUM(U44:U47)</f>
        <v>1785000</v>
      </c>
      <c r="U44" s="427">
        <f>SUM(V44:AA45)</f>
        <v>765000</v>
      </c>
      <c r="V44" s="427">
        <v>450000</v>
      </c>
      <c r="W44" s="427">
        <v>0</v>
      </c>
      <c r="X44" s="427">
        <v>0</v>
      </c>
      <c r="Y44" s="427">
        <v>315000</v>
      </c>
      <c r="Z44" s="427">
        <v>0</v>
      </c>
      <c r="AA44" s="427">
        <v>0</v>
      </c>
      <c r="AB44" s="427">
        <v>135000</v>
      </c>
      <c r="AC44" s="418" t="s">
        <v>92</v>
      </c>
      <c r="AD44" s="427">
        <f>U44</f>
        <v>765000</v>
      </c>
      <c r="AE44" s="427">
        <v>0</v>
      </c>
      <c r="AF44" s="427">
        <v>0</v>
      </c>
      <c r="AG44" s="431"/>
      <c r="AH44" s="423" t="s">
        <v>573</v>
      </c>
      <c r="AI44" s="423" t="s">
        <v>574</v>
      </c>
      <c r="AJ44" s="429"/>
    </row>
    <row r="45" spans="1:36" ht="57.6" customHeight="1" x14ac:dyDescent="0.25">
      <c r="A45" s="1"/>
      <c r="B45" s="437"/>
      <c r="C45" s="392"/>
      <c r="D45" s="392"/>
      <c r="E45" s="392"/>
      <c r="F45" s="392"/>
      <c r="G45" s="392"/>
      <c r="H45" s="392"/>
      <c r="I45" s="392"/>
      <c r="J45" s="161" t="s">
        <v>549</v>
      </c>
      <c r="K45" s="161" t="s">
        <v>550</v>
      </c>
      <c r="L45" s="161" t="s">
        <v>551</v>
      </c>
      <c r="M45" s="100">
        <v>20</v>
      </c>
      <c r="N45" s="441"/>
      <c r="O45" s="441"/>
      <c r="P45" s="441"/>
      <c r="Q45" s="441"/>
      <c r="R45" s="441"/>
      <c r="S45" s="441"/>
      <c r="T45" s="392"/>
      <c r="U45" s="392"/>
      <c r="V45" s="409"/>
      <c r="W45" s="409"/>
      <c r="X45" s="409"/>
      <c r="Y45" s="409"/>
      <c r="Z45" s="409"/>
      <c r="AA45" s="409"/>
      <c r="AB45" s="409"/>
      <c r="AC45" s="392"/>
      <c r="AD45" s="409"/>
      <c r="AE45" s="409"/>
      <c r="AF45" s="409"/>
      <c r="AG45" s="445"/>
      <c r="AH45" s="438"/>
      <c r="AI45" s="438"/>
      <c r="AJ45" s="446"/>
    </row>
    <row r="46" spans="1:36" ht="56.1" customHeight="1" x14ac:dyDescent="0.25">
      <c r="A46" s="1"/>
      <c r="B46" s="437"/>
      <c r="C46" s="392"/>
      <c r="D46" s="392"/>
      <c r="E46" s="392"/>
      <c r="F46" s="392" t="s">
        <v>588</v>
      </c>
      <c r="G46" s="392"/>
      <c r="H46" s="392" t="s">
        <v>83</v>
      </c>
      <c r="I46" s="392" t="s">
        <v>83</v>
      </c>
      <c r="J46" s="159" t="s">
        <v>546</v>
      </c>
      <c r="K46" s="159" t="s">
        <v>547</v>
      </c>
      <c r="L46" s="159" t="s">
        <v>97</v>
      </c>
      <c r="M46" s="100">
        <v>30</v>
      </c>
      <c r="N46" s="392" t="s">
        <v>86</v>
      </c>
      <c r="O46" s="392" t="s">
        <v>118</v>
      </c>
      <c r="P46" s="410" t="s">
        <v>243</v>
      </c>
      <c r="Q46" s="410" t="s">
        <v>244</v>
      </c>
      <c r="R46" s="410" t="s">
        <v>90</v>
      </c>
      <c r="S46" s="410" t="s">
        <v>173</v>
      </c>
      <c r="T46" s="392"/>
      <c r="U46" s="409">
        <f>SUM(V46:AA47)</f>
        <v>1020000</v>
      </c>
      <c r="V46" s="409">
        <v>600000</v>
      </c>
      <c r="W46" s="409">
        <v>0</v>
      </c>
      <c r="X46" s="409">
        <v>0</v>
      </c>
      <c r="Y46" s="409">
        <v>420000</v>
      </c>
      <c r="Z46" s="409">
        <v>0</v>
      </c>
      <c r="AA46" s="409">
        <v>0</v>
      </c>
      <c r="AB46" s="409">
        <v>180000</v>
      </c>
      <c r="AC46" s="392" t="s">
        <v>92</v>
      </c>
      <c r="AD46" s="409">
        <f>U46</f>
        <v>1020000</v>
      </c>
      <c r="AE46" s="409">
        <v>0</v>
      </c>
      <c r="AF46" s="409">
        <v>0</v>
      </c>
      <c r="AG46" s="445"/>
      <c r="AH46" s="438"/>
      <c r="AI46" s="438"/>
      <c r="AJ46" s="446"/>
    </row>
    <row r="47" spans="1:36" ht="59.1" customHeight="1" thickBot="1" x14ac:dyDescent="0.3">
      <c r="A47" s="1"/>
      <c r="B47" s="417"/>
      <c r="C47" s="407"/>
      <c r="D47" s="407"/>
      <c r="E47" s="407"/>
      <c r="F47" s="407"/>
      <c r="G47" s="407"/>
      <c r="H47" s="407"/>
      <c r="I47" s="407"/>
      <c r="J47" s="158" t="s">
        <v>549</v>
      </c>
      <c r="K47" s="158" t="s">
        <v>550</v>
      </c>
      <c r="L47" s="158" t="s">
        <v>551</v>
      </c>
      <c r="M47" s="101">
        <v>20</v>
      </c>
      <c r="N47" s="407"/>
      <c r="O47" s="407"/>
      <c r="P47" s="412"/>
      <c r="Q47" s="412"/>
      <c r="R47" s="412"/>
      <c r="S47" s="412"/>
      <c r="T47" s="407"/>
      <c r="U47" s="407"/>
      <c r="V47" s="420"/>
      <c r="W47" s="420"/>
      <c r="X47" s="420"/>
      <c r="Y47" s="420"/>
      <c r="Z47" s="420"/>
      <c r="AA47" s="420"/>
      <c r="AB47" s="420"/>
      <c r="AC47" s="407"/>
      <c r="AD47" s="420"/>
      <c r="AE47" s="420"/>
      <c r="AF47" s="420"/>
      <c r="AG47" s="432"/>
      <c r="AH47" s="424"/>
      <c r="AI47" s="424"/>
      <c r="AJ47" s="430"/>
    </row>
    <row r="48" spans="1:36" ht="58.5" customHeight="1" x14ac:dyDescent="0.25">
      <c r="A48" s="1"/>
      <c r="B48" s="416" t="s">
        <v>589</v>
      </c>
      <c r="C48" s="418" t="s">
        <v>590</v>
      </c>
      <c r="D48" s="418" t="s">
        <v>544</v>
      </c>
      <c r="E48" s="418" t="s">
        <v>237</v>
      </c>
      <c r="F48" s="418" t="s">
        <v>591</v>
      </c>
      <c r="G48" s="418" t="s">
        <v>239</v>
      </c>
      <c r="H48" s="418" t="s">
        <v>83</v>
      </c>
      <c r="I48" s="418" t="s">
        <v>83</v>
      </c>
      <c r="J48" s="160" t="s">
        <v>546</v>
      </c>
      <c r="K48" s="160" t="s">
        <v>547</v>
      </c>
      <c r="L48" s="160" t="s">
        <v>97</v>
      </c>
      <c r="M48" s="98">
        <v>30</v>
      </c>
      <c r="N48" s="392" t="s">
        <v>86</v>
      </c>
      <c r="O48" s="392" t="s">
        <v>123</v>
      </c>
      <c r="P48" s="410" t="s">
        <v>243</v>
      </c>
      <c r="Q48" s="410" t="s">
        <v>244</v>
      </c>
      <c r="R48" s="410" t="s">
        <v>90</v>
      </c>
      <c r="S48" s="410" t="s">
        <v>173</v>
      </c>
      <c r="T48" s="427">
        <f>SUM(U48:U51)</f>
        <v>3400000</v>
      </c>
      <c r="U48" s="427">
        <f>SUM(V48:AA49)</f>
        <v>2380000</v>
      </c>
      <c r="V48" s="427">
        <v>1400000</v>
      </c>
      <c r="W48" s="427">
        <v>0</v>
      </c>
      <c r="X48" s="427">
        <v>0</v>
      </c>
      <c r="Y48" s="427">
        <v>980000</v>
      </c>
      <c r="Z48" s="427">
        <v>0</v>
      </c>
      <c r="AA48" s="427">
        <v>0</v>
      </c>
      <c r="AB48" s="427">
        <v>420000</v>
      </c>
      <c r="AC48" s="418" t="s">
        <v>92</v>
      </c>
      <c r="AD48" s="427">
        <f>U48</f>
        <v>2380000</v>
      </c>
      <c r="AE48" s="427">
        <v>0</v>
      </c>
      <c r="AF48" s="427">
        <v>0</v>
      </c>
      <c r="AG48" s="431"/>
      <c r="AH48" s="423">
        <v>45839</v>
      </c>
      <c r="AI48" s="423">
        <v>45901</v>
      </c>
      <c r="AJ48" s="429"/>
    </row>
    <row r="49" spans="1:36" ht="60" customHeight="1" x14ac:dyDescent="0.25">
      <c r="A49" s="1"/>
      <c r="B49" s="437"/>
      <c r="C49" s="392"/>
      <c r="D49" s="392"/>
      <c r="E49" s="392"/>
      <c r="F49" s="392"/>
      <c r="G49" s="392"/>
      <c r="H49" s="392"/>
      <c r="I49" s="392"/>
      <c r="J49" s="161" t="s">
        <v>549</v>
      </c>
      <c r="K49" s="161" t="s">
        <v>550</v>
      </c>
      <c r="L49" s="161" t="s">
        <v>551</v>
      </c>
      <c r="M49" s="100">
        <v>30</v>
      </c>
      <c r="N49" s="441"/>
      <c r="O49" s="441"/>
      <c r="P49" s="449"/>
      <c r="Q49" s="449"/>
      <c r="R49" s="449"/>
      <c r="S49" s="449"/>
      <c r="T49" s="392"/>
      <c r="U49" s="392"/>
      <c r="V49" s="409"/>
      <c r="W49" s="409"/>
      <c r="X49" s="409"/>
      <c r="Y49" s="409"/>
      <c r="Z49" s="409"/>
      <c r="AA49" s="409"/>
      <c r="AB49" s="409"/>
      <c r="AC49" s="392"/>
      <c r="AD49" s="409"/>
      <c r="AE49" s="409"/>
      <c r="AF49" s="409"/>
      <c r="AG49" s="445"/>
      <c r="AH49" s="438"/>
      <c r="AI49" s="438"/>
      <c r="AJ49" s="446"/>
    </row>
    <row r="50" spans="1:36" ht="56.45" customHeight="1" x14ac:dyDescent="0.25">
      <c r="A50" s="1"/>
      <c r="B50" s="437"/>
      <c r="C50" s="392"/>
      <c r="D50" s="392"/>
      <c r="E50" s="392"/>
      <c r="F50" s="392" t="s">
        <v>592</v>
      </c>
      <c r="G50" s="392"/>
      <c r="H50" s="392" t="s">
        <v>83</v>
      </c>
      <c r="I50" s="392" t="s">
        <v>83</v>
      </c>
      <c r="J50" s="159" t="s">
        <v>546</v>
      </c>
      <c r="K50" s="159" t="s">
        <v>547</v>
      </c>
      <c r="L50" s="159" t="s">
        <v>97</v>
      </c>
      <c r="M50" s="100">
        <v>24</v>
      </c>
      <c r="N50" s="392" t="s">
        <v>86</v>
      </c>
      <c r="O50" s="392" t="s">
        <v>123</v>
      </c>
      <c r="P50" s="410" t="s">
        <v>243</v>
      </c>
      <c r="Q50" s="410" t="s">
        <v>244</v>
      </c>
      <c r="R50" s="410" t="s">
        <v>90</v>
      </c>
      <c r="S50" s="410" t="s">
        <v>173</v>
      </c>
      <c r="T50" s="392"/>
      <c r="U50" s="409">
        <f>SUM(V50:AA51)</f>
        <v>1020000</v>
      </c>
      <c r="V50" s="409">
        <v>600000</v>
      </c>
      <c r="W50" s="409">
        <v>0</v>
      </c>
      <c r="X50" s="409">
        <v>0</v>
      </c>
      <c r="Y50" s="409">
        <v>420000</v>
      </c>
      <c r="Z50" s="409">
        <v>0</v>
      </c>
      <c r="AA50" s="409">
        <v>0</v>
      </c>
      <c r="AB50" s="409">
        <v>180000</v>
      </c>
      <c r="AC50" s="392" t="s">
        <v>92</v>
      </c>
      <c r="AD50" s="409">
        <f>U50</f>
        <v>1020000</v>
      </c>
      <c r="AE50" s="409">
        <v>0</v>
      </c>
      <c r="AF50" s="409">
        <v>0</v>
      </c>
      <c r="AG50" s="445"/>
      <c r="AH50" s="438"/>
      <c r="AI50" s="438"/>
      <c r="AJ50" s="446"/>
    </row>
    <row r="51" spans="1:36" ht="61.5" customHeight="1" thickBot="1" x14ac:dyDescent="0.3">
      <c r="A51" s="1"/>
      <c r="B51" s="417"/>
      <c r="C51" s="407"/>
      <c r="D51" s="407"/>
      <c r="E51" s="407"/>
      <c r="F51" s="407"/>
      <c r="G51" s="407"/>
      <c r="H51" s="407"/>
      <c r="I51" s="407"/>
      <c r="J51" s="158" t="s">
        <v>549</v>
      </c>
      <c r="K51" s="158" t="s">
        <v>550</v>
      </c>
      <c r="L51" s="158" t="s">
        <v>551</v>
      </c>
      <c r="M51" s="101">
        <v>24</v>
      </c>
      <c r="N51" s="407"/>
      <c r="O51" s="407"/>
      <c r="P51" s="412"/>
      <c r="Q51" s="412"/>
      <c r="R51" s="412"/>
      <c r="S51" s="412"/>
      <c r="T51" s="407"/>
      <c r="U51" s="407"/>
      <c r="V51" s="420"/>
      <c r="W51" s="420"/>
      <c r="X51" s="420"/>
      <c r="Y51" s="420"/>
      <c r="Z51" s="420"/>
      <c r="AA51" s="420"/>
      <c r="AB51" s="420"/>
      <c r="AC51" s="407"/>
      <c r="AD51" s="420"/>
      <c r="AE51" s="420"/>
      <c r="AF51" s="420"/>
      <c r="AG51" s="432"/>
      <c r="AH51" s="424"/>
      <c r="AI51" s="424"/>
      <c r="AJ51" s="430"/>
    </row>
    <row r="52" spans="1:36" ht="56.45" customHeight="1" x14ac:dyDescent="0.25">
      <c r="A52" s="1"/>
      <c r="B52" s="416" t="s">
        <v>593</v>
      </c>
      <c r="C52" s="418" t="s">
        <v>594</v>
      </c>
      <c r="D52" s="418" t="s">
        <v>544</v>
      </c>
      <c r="E52" s="418" t="s">
        <v>237</v>
      </c>
      <c r="F52" s="418" t="s">
        <v>595</v>
      </c>
      <c r="G52" s="418" t="s">
        <v>239</v>
      </c>
      <c r="H52" s="418" t="s">
        <v>83</v>
      </c>
      <c r="I52" s="418" t="s">
        <v>83</v>
      </c>
      <c r="J52" s="160" t="s">
        <v>546</v>
      </c>
      <c r="K52" s="160" t="s">
        <v>547</v>
      </c>
      <c r="L52" s="160" t="s">
        <v>97</v>
      </c>
      <c r="M52" s="98">
        <v>2</v>
      </c>
      <c r="N52" s="418" t="s">
        <v>86</v>
      </c>
      <c r="O52" s="418" t="s">
        <v>121</v>
      </c>
      <c r="P52" s="418" t="s">
        <v>243</v>
      </c>
      <c r="Q52" s="418" t="s">
        <v>244</v>
      </c>
      <c r="R52" s="418" t="s">
        <v>90</v>
      </c>
      <c r="S52" s="418" t="s">
        <v>173</v>
      </c>
      <c r="T52" s="427">
        <f>SUM(U52:U55)</f>
        <v>1020000</v>
      </c>
      <c r="U52" s="427">
        <f>SUM(V52:AA53)</f>
        <v>255000</v>
      </c>
      <c r="V52" s="427">
        <v>150000</v>
      </c>
      <c r="W52" s="427">
        <v>0</v>
      </c>
      <c r="X52" s="427">
        <v>0</v>
      </c>
      <c r="Y52" s="427">
        <v>105000</v>
      </c>
      <c r="Z52" s="427">
        <v>0</v>
      </c>
      <c r="AA52" s="427">
        <v>0</v>
      </c>
      <c r="AB52" s="427">
        <v>45000</v>
      </c>
      <c r="AC52" s="418" t="s">
        <v>92</v>
      </c>
      <c r="AD52" s="427">
        <f>U52</f>
        <v>255000</v>
      </c>
      <c r="AE52" s="427">
        <v>0</v>
      </c>
      <c r="AF52" s="427">
        <v>0</v>
      </c>
      <c r="AG52" s="431"/>
      <c r="AH52" s="423" t="s">
        <v>540</v>
      </c>
      <c r="AI52" s="423" t="s">
        <v>541</v>
      </c>
      <c r="AJ52" s="429"/>
    </row>
    <row r="53" spans="1:36" ht="60.95" customHeight="1" x14ac:dyDescent="0.25">
      <c r="A53" s="1"/>
      <c r="B53" s="437"/>
      <c r="C53" s="392"/>
      <c r="D53" s="392"/>
      <c r="E53" s="392"/>
      <c r="F53" s="392"/>
      <c r="G53" s="392"/>
      <c r="H53" s="392"/>
      <c r="I53" s="392"/>
      <c r="J53" s="161" t="s">
        <v>549</v>
      </c>
      <c r="K53" s="161" t="s">
        <v>550</v>
      </c>
      <c r="L53" s="161" t="s">
        <v>551</v>
      </c>
      <c r="M53" s="100">
        <v>2</v>
      </c>
      <c r="N53" s="392"/>
      <c r="O53" s="392"/>
      <c r="P53" s="392"/>
      <c r="Q53" s="392"/>
      <c r="R53" s="392"/>
      <c r="S53" s="392"/>
      <c r="T53" s="392"/>
      <c r="U53" s="392"/>
      <c r="V53" s="409"/>
      <c r="W53" s="409"/>
      <c r="X53" s="409"/>
      <c r="Y53" s="409"/>
      <c r="Z53" s="409"/>
      <c r="AA53" s="409"/>
      <c r="AB53" s="409"/>
      <c r="AC53" s="392"/>
      <c r="AD53" s="409"/>
      <c r="AE53" s="409"/>
      <c r="AF53" s="409"/>
      <c r="AG53" s="445"/>
      <c r="AH53" s="438"/>
      <c r="AI53" s="438"/>
      <c r="AJ53" s="446"/>
    </row>
    <row r="54" spans="1:36" ht="57.6" customHeight="1" x14ac:dyDescent="0.25">
      <c r="A54" s="1"/>
      <c r="B54" s="437"/>
      <c r="C54" s="392"/>
      <c r="D54" s="392"/>
      <c r="E54" s="392"/>
      <c r="F54" s="392" t="s">
        <v>596</v>
      </c>
      <c r="G54" s="392"/>
      <c r="H54" s="392" t="s">
        <v>83</v>
      </c>
      <c r="I54" s="392" t="s">
        <v>83</v>
      </c>
      <c r="J54" s="159" t="s">
        <v>546</v>
      </c>
      <c r="K54" s="159" t="s">
        <v>547</v>
      </c>
      <c r="L54" s="159" t="s">
        <v>97</v>
      </c>
      <c r="M54" s="100">
        <v>8</v>
      </c>
      <c r="N54" s="392" t="s">
        <v>86</v>
      </c>
      <c r="O54" s="392" t="s">
        <v>121</v>
      </c>
      <c r="P54" s="392" t="s">
        <v>243</v>
      </c>
      <c r="Q54" s="392" t="s">
        <v>244</v>
      </c>
      <c r="R54" s="392" t="s">
        <v>90</v>
      </c>
      <c r="S54" s="392" t="s">
        <v>173</v>
      </c>
      <c r="T54" s="392"/>
      <c r="U54" s="409">
        <f>SUM(V54:AA55)</f>
        <v>765000</v>
      </c>
      <c r="V54" s="409">
        <v>450000</v>
      </c>
      <c r="W54" s="409">
        <v>0</v>
      </c>
      <c r="X54" s="409">
        <v>0</v>
      </c>
      <c r="Y54" s="409">
        <v>315000</v>
      </c>
      <c r="Z54" s="409">
        <v>0</v>
      </c>
      <c r="AA54" s="409">
        <v>0</v>
      </c>
      <c r="AB54" s="409">
        <v>135000</v>
      </c>
      <c r="AC54" s="392" t="s">
        <v>92</v>
      </c>
      <c r="AD54" s="409">
        <f>U54</f>
        <v>765000</v>
      </c>
      <c r="AE54" s="409">
        <v>0</v>
      </c>
      <c r="AF54" s="409">
        <v>0</v>
      </c>
      <c r="AG54" s="445"/>
      <c r="AH54" s="438"/>
      <c r="AI54" s="438"/>
      <c r="AJ54" s="446"/>
    </row>
    <row r="55" spans="1:36" ht="60" customHeight="1" thickBot="1" x14ac:dyDescent="0.3">
      <c r="A55" s="1"/>
      <c r="B55" s="417"/>
      <c r="C55" s="407"/>
      <c r="D55" s="407"/>
      <c r="E55" s="407"/>
      <c r="F55" s="407"/>
      <c r="G55" s="407"/>
      <c r="H55" s="407"/>
      <c r="I55" s="407"/>
      <c r="J55" s="158" t="s">
        <v>549</v>
      </c>
      <c r="K55" s="158" t="s">
        <v>550</v>
      </c>
      <c r="L55" s="158" t="s">
        <v>551</v>
      </c>
      <c r="M55" s="101">
        <v>8</v>
      </c>
      <c r="N55" s="407"/>
      <c r="O55" s="407"/>
      <c r="P55" s="407"/>
      <c r="Q55" s="407"/>
      <c r="R55" s="407"/>
      <c r="S55" s="407"/>
      <c r="T55" s="407"/>
      <c r="U55" s="407"/>
      <c r="V55" s="420"/>
      <c r="W55" s="420"/>
      <c r="X55" s="420"/>
      <c r="Y55" s="420"/>
      <c r="Z55" s="420"/>
      <c r="AA55" s="420"/>
      <c r="AB55" s="420"/>
      <c r="AC55" s="407"/>
      <c r="AD55" s="420"/>
      <c r="AE55" s="420"/>
      <c r="AF55" s="420"/>
      <c r="AG55" s="432"/>
      <c r="AH55" s="424"/>
      <c r="AI55" s="424"/>
      <c r="AJ55" s="430"/>
    </row>
    <row r="56" spans="1:36" ht="57.6" customHeight="1" x14ac:dyDescent="0.25">
      <c r="A56" s="1"/>
      <c r="B56" s="416" t="s">
        <v>597</v>
      </c>
      <c r="C56" s="418" t="s">
        <v>598</v>
      </c>
      <c r="D56" s="418" t="s">
        <v>544</v>
      </c>
      <c r="E56" s="418" t="s">
        <v>237</v>
      </c>
      <c r="F56" s="418" t="s">
        <v>599</v>
      </c>
      <c r="G56" s="418" t="s">
        <v>239</v>
      </c>
      <c r="H56" s="418" t="s">
        <v>600</v>
      </c>
      <c r="I56" s="418" t="s">
        <v>83</v>
      </c>
      <c r="J56" s="100" t="s">
        <v>566</v>
      </c>
      <c r="K56" s="100" t="s">
        <v>567</v>
      </c>
      <c r="L56" s="100" t="s">
        <v>97</v>
      </c>
      <c r="M56" s="98">
        <v>60</v>
      </c>
      <c r="N56" s="392" t="s">
        <v>86</v>
      </c>
      <c r="O56" s="392" t="s">
        <v>118</v>
      </c>
      <c r="P56" s="410" t="s">
        <v>243</v>
      </c>
      <c r="Q56" s="410" t="s">
        <v>244</v>
      </c>
      <c r="R56" s="410" t="s">
        <v>90</v>
      </c>
      <c r="S56" s="410" t="s">
        <v>173</v>
      </c>
      <c r="T56" s="427">
        <f>U56</f>
        <v>1530000</v>
      </c>
      <c r="U56" s="427">
        <f>SUM(V56:AA57)</f>
        <v>1530000</v>
      </c>
      <c r="V56" s="427">
        <v>900000</v>
      </c>
      <c r="W56" s="427">
        <v>0</v>
      </c>
      <c r="X56" s="427">
        <v>0</v>
      </c>
      <c r="Y56" s="427">
        <v>630000</v>
      </c>
      <c r="Z56" s="427">
        <v>0</v>
      </c>
      <c r="AA56" s="427">
        <v>0</v>
      </c>
      <c r="AB56" s="427">
        <v>270000</v>
      </c>
      <c r="AC56" s="418" t="s">
        <v>92</v>
      </c>
      <c r="AD56" s="427">
        <f>U56</f>
        <v>1530000</v>
      </c>
      <c r="AE56" s="427">
        <v>0</v>
      </c>
      <c r="AF56" s="427">
        <v>0</v>
      </c>
      <c r="AG56" s="431"/>
      <c r="AH56" s="423" t="s">
        <v>623</v>
      </c>
      <c r="AI56" s="423" t="s">
        <v>758</v>
      </c>
      <c r="AJ56" s="429"/>
    </row>
    <row r="57" spans="1:36" ht="59.1" customHeight="1" thickBot="1" x14ac:dyDescent="0.3">
      <c r="A57" s="1"/>
      <c r="B57" s="417"/>
      <c r="C57" s="407"/>
      <c r="D57" s="407"/>
      <c r="E57" s="407"/>
      <c r="F57" s="407"/>
      <c r="G57" s="407"/>
      <c r="H57" s="407"/>
      <c r="I57" s="407"/>
      <c r="J57" s="101" t="s">
        <v>568</v>
      </c>
      <c r="K57" s="101" t="s">
        <v>569</v>
      </c>
      <c r="L57" s="101" t="s">
        <v>551</v>
      </c>
      <c r="M57" s="101">
        <v>800</v>
      </c>
      <c r="N57" s="407"/>
      <c r="O57" s="407"/>
      <c r="P57" s="412"/>
      <c r="Q57" s="412"/>
      <c r="R57" s="412"/>
      <c r="S57" s="412"/>
      <c r="T57" s="407"/>
      <c r="U57" s="407"/>
      <c r="V57" s="420"/>
      <c r="W57" s="420"/>
      <c r="X57" s="420"/>
      <c r="Y57" s="420"/>
      <c r="Z57" s="420"/>
      <c r="AA57" s="420"/>
      <c r="AB57" s="420"/>
      <c r="AC57" s="407"/>
      <c r="AD57" s="420"/>
      <c r="AE57" s="420"/>
      <c r="AF57" s="420"/>
      <c r="AG57" s="432"/>
      <c r="AH57" s="424"/>
      <c r="AI57" s="424"/>
      <c r="AJ57" s="430"/>
    </row>
    <row r="58" spans="1:36" ht="52.5" customHeight="1" x14ac:dyDescent="0.25">
      <c r="A58" s="1"/>
      <c r="B58" s="386" t="s">
        <v>601</v>
      </c>
      <c r="C58" s="389" t="s">
        <v>759</v>
      </c>
      <c r="D58" s="389" t="s">
        <v>544</v>
      </c>
      <c r="E58" s="389" t="s">
        <v>237</v>
      </c>
      <c r="F58" s="418" t="s">
        <v>603</v>
      </c>
      <c r="G58" s="418" t="s">
        <v>239</v>
      </c>
      <c r="H58" s="418" t="s">
        <v>83</v>
      </c>
      <c r="I58" s="418" t="s">
        <v>83</v>
      </c>
      <c r="J58" s="160" t="s">
        <v>546</v>
      </c>
      <c r="K58" s="160" t="s">
        <v>547</v>
      </c>
      <c r="L58" s="160" t="s">
        <v>97</v>
      </c>
      <c r="M58" s="98">
        <v>48</v>
      </c>
      <c r="N58" s="389" t="s">
        <v>86</v>
      </c>
      <c r="O58" s="389" t="s">
        <v>111</v>
      </c>
      <c r="P58" s="389" t="s">
        <v>243</v>
      </c>
      <c r="Q58" s="389" t="s">
        <v>244</v>
      </c>
      <c r="R58" s="389" t="s">
        <v>90</v>
      </c>
      <c r="S58" s="389" t="s">
        <v>173</v>
      </c>
      <c r="T58" s="411">
        <f>SUM(U58:U63)</f>
        <v>4744900.5999999996</v>
      </c>
      <c r="U58" s="427">
        <f>SUM(V58:AA61)</f>
        <v>4013900.6</v>
      </c>
      <c r="V58" s="427">
        <v>2361118</v>
      </c>
      <c r="W58" s="427">
        <v>0</v>
      </c>
      <c r="X58" s="427">
        <v>0</v>
      </c>
      <c r="Y58" s="427">
        <v>1652782.6</v>
      </c>
      <c r="Z58" s="427">
        <v>0</v>
      </c>
      <c r="AA58" s="427">
        <v>0</v>
      </c>
      <c r="AB58" s="427">
        <v>708335.4</v>
      </c>
      <c r="AC58" s="418" t="s">
        <v>92</v>
      </c>
      <c r="AD58" s="427">
        <f>U58</f>
        <v>4013900.6</v>
      </c>
      <c r="AE58" s="427">
        <v>0</v>
      </c>
      <c r="AF58" s="427">
        <v>0</v>
      </c>
      <c r="AG58" s="431"/>
      <c r="AH58" s="400" t="s">
        <v>540</v>
      </c>
      <c r="AI58" s="400" t="s">
        <v>541</v>
      </c>
      <c r="AJ58" s="450"/>
    </row>
    <row r="59" spans="1:36" ht="52.5" customHeight="1" x14ac:dyDescent="0.25">
      <c r="A59" s="1"/>
      <c r="B59" s="387"/>
      <c r="C59" s="390"/>
      <c r="D59" s="390"/>
      <c r="E59" s="390"/>
      <c r="F59" s="392"/>
      <c r="G59" s="392"/>
      <c r="H59" s="392"/>
      <c r="I59" s="392"/>
      <c r="J59" s="453" t="s">
        <v>549</v>
      </c>
      <c r="K59" s="453" t="s">
        <v>550</v>
      </c>
      <c r="L59" s="453" t="s">
        <v>551</v>
      </c>
      <c r="M59" s="441">
        <v>48</v>
      </c>
      <c r="N59" s="390"/>
      <c r="O59" s="390"/>
      <c r="P59" s="390"/>
      <c r="Q59" s="390"/>
      <c r="R59" s="390"/>
      <c r="S59" s="390"/>
      <c r="T59" s="456"/>
      <c r="U59" s="392"/>
      <c r="V59" s="409"/>
      <c r="W59" s="409"/>
      <c r="X59" s="409"/>
      <c r="Y59" s="409"/>
      <c r="Z59" s="409"/>
      <c r="AA59" s="409"/>
      <c r="AB59" s="409"/>
      <c r="AC59" s="392"/>
      <c r="AD59" s="392"/>
      <c r="AE59" s="409"/>
      <c r="AF59" s="409"/>
      <c r="AG59" s="445"/>
      <c r="AH59" s="401"/>
      <c r="AI59" s="401"/>
      <c r="AJ59" s="451"/>
    </row>
    <row r="60" spans="1:36" ht="56.45" hidden="1" customHeight="1" x14ac:dyDescent="0.25">
      <c r="A60" s="1"/>
      <c r="B60" s="387"/>
      <c r="C60" s="390"/>
      <c r="D60" s="390"/>
      <c r="E60" s="390"/>
      <c r="F60" s="392"/>
      <c r="G60" s="392"/>
      <c r="H60" s="392"/>
      <c r="I60" s="392"/>
      <c r="J60" s="454"/>
      <c r="K60" s="454"/>
      <c r="L60" s="454"/>
      <c r="M60" s="390"/>
      <c r="N60" s="390"/>
      <c r="O60" s="390"/>
      <c r="P60" s="390"/>
      <c r="Q60" s="390"/>
      <c r="R60" s="390"/>
      <c r="S60" s="390"/>
      <c r="T60" s="456"/>
      <c r="U60" s="392"/>
      <c r="V60" s="409"/>
      <c r="W60" s="409"/>
      <c r="X60" s="409"/>
      <c r="Y60" s="409"/>
      <c r="Z60" s="409"/>
      <c r="AA60" s="409"/>
      <c r="AB60" s="409"/>
      <c r="AC60" s="392"/>
      <c r="AD60" s="392"/>
      <c r="AE60" s="409"/>
      <c r="AF60" s="409"/>
      <c r="AG60" s="445"/>
      <c r="AH60" s="401"/>
      <c r="AI60" s="401"/>
      <c r="AJ60" s="451"/>
    </row>
    <row r="61" spans="1:36" ht="10.5" customHeight="1" x14ac:dyDescent="0.25">
      <c r="A61" s="1"/>
      <c r="B61" s="387"/>
      <c r="C61" s="390"/>
      <c r="D61" s="390"/>
      <c r="E61" s="390"/>
      <c r="F61" s="392"/>
      <c r="G61" s="392"/>
      <c r="H61" s="392"/>
      <c r="I61" s="392"/>
      <c r="J61" s="455"/>
      <c r="K61" s="455"/>
      <c r="L61" s="455"/>
      <c r="M61" s="447"/>
      <c r="N61" s="447"/>
      <c r="O61" s="447"/>
      <c r="P61" s="447"/>
      <c r="Q61" s="447"/>
      <c r="R61" s="447"/>
      <c r="S61" s="447"/>
      <c r="T61" s="456"/>
      <c r="U61" s="392"/>
      <c r="V61" s="409"/>
      <c r="W61" s="409"/>
      <c r="X61" s="409"/>
      <c r="Y61" s="409"/>
      <c r="Z61" s="409"/>
      <c r="AA61" s="409"/>
      <c r="AB61" s="409"/>
      <c r="AC61" s="392"/>
      <c r="AD61" s="392"/>
      <c r="AE61" s="409"/>
      <c r="AF61" s="409"/>
      <c r="AG61" s="445"/>
      <c r="AH61" s="401"/>
      <c r="AI61" s="401"/>
      <c r="AJ61" s="451"/>
    </row>
    <row r="62" spans="1:36" ht="59.1" customHeight="1" x14ac:dyDescent="0.25">
      <c r="A62" s="1"/>
      <c r="B62" s="387"/>
      <c r="C62" s="390"/>
      <c r="D62" s="390"/>
      <c r="E62" s="390"/>
      <c r="F62" s="441" t="s">
        <v>603</v>
      </c>
      <c r="G62" s="441" t="s">
        <v>607</v>
      </c>
      <c r="H62" s="441" t="s">
        <v>83</v>
      </c>
      <c r="I62" s="441" t="s">
        <v>83</v>
      </c>
      <c r="J62" s="100" t="s">
        <v>608</v>
      </c>
      <c r="K62" s="100" t="s">
        <v>609</v>
      </c>
      <c r="L62" s="100" t="s">
        <v>551</v>
      </c>
      <c r="M62" s="221">
        <v>20</v>
      </c>
      <c r="N62" s="441" t="s">
        <v>86</v>
      </c>
      <c r="O62" s="441" t="s">
        <v>111</v>
      </c>
      <c r="P62" s="441" t="s">
        <v>243</v>
      </c>
      <c r="Q62" s="441" t="s">
        <v>244</v>
      </c>
      <c r="R62" s="441" t="s">
        <v>90</v>
      </c>
      <c r="S62" s="441" t="s">
        <v>173</v>
      </c>
      <c r="T62" s="456"/>
      <c r="U62" s="442">
        <f>SUM(V62:AA63)</f>
        <v>731000</v>
      </c>
      <c r="V62" s="442">
        <v>430000</v>
      </c>
      <c r="W62" s="442">
        <v>0</v>
      </c>
      <c r="X62" s="442">
        <v>0</v>
      </c>
      <c r="Y62" s="442">
        <v>301000</v>
      </c>
      <c r="Z62" s="442">
        <v>0</v>
      </c>
      <c r="AA62" s="442">
        <v>0</v>
      </c>
      <c r="AB62" s="442">
        <v>129000</v>
      </c>
      <c r="AC62" s="441" t="s">
        <v>92</v>
      </c>
      <c r="AD62" s="442">
        <f>U62</f>
        <v>731000</v>
      </c>
      <c r="AE62" s="442">
        <v>0</v>
      </c>
      <c r="AF62" s="442">
        <v>0</v>
      </c>
      <c r="AG62" s="443"/>
      <c r="AH62" s="401"/>
      <c r="AI62" s="401"/>
      <c r="AJ62" s="451"/>
    </row>
    <row r="63" spans="1:36" ht="66.599999999999994" customHeight="1" thickBot="1" x14ac:dyDescent="0.3">
      <c r="A63" s="1"/>
      <c r="B63" s="388"/>
      <c r="C63" s="391"/>
      <c r="D63" s="391"/>
      <c r="E63" s="391"/>
      <c r="F63" s="391"/>
      <c r="G63" s="391"/>
      <c r="H63" s="391"/>
      <c r="I63" s="391"/>
      <c r="J63" s="101" t="s">
        <v>610</v>
      </c>
      <c r="K63" s="101" t="s">
        <v>611</v>
      </c>
      <c r="L63" s="101" t="s">
        <v>247</v>
      </c>
      <c r="M63" s="221">
        <v>20</v>
      </c>
      <c r="N63" s="391"/>
      <c r="O63" s="391"/>
      <c r="P63" s="391"/>
      <c r="Q63" s="391"/>
      <c r="R63" s="391"/>
      <c r="S63" s="391"/>
      <c r="T63" s="457"/>
      <c r="U63" s="391"/>
      <c r="V63" s="457"/>
      <c r="W63" s="457"/>
      <c r="X63" s="457"/>
      <c r="Y63" s="457"/>
      <c r="Z63" s="457"/>
      <c r="AA63" s="457"/>
      <c r="AB63" s="457"/>
      <c r="AC63" s="391"/>
      <c r="AD63" s="457"/>
      <c r="AE63" s="457"/>
      <c r="AF63" s="457"/>
      <c r="AG63" s="458"/>
      <c r="AH63" s="402"/>
      <c r="AI63" s="402"/>
      <c r="AJ63" s="452"/>
    </row>
    <row r="64" spans="1:36" ht="52.5" customHeight="1" x14ac:dyDescent="0.25">
      <c r="A64" s="1"/>
      <c r="B64" s="416" t="s">
        <v>604</v>
      </c>
      <c r="C64" s="418" t="s">
        <v>605</v>
      </c>
      <c r="D64" s="418" t="s">
        <v>544</v>
      </c>
      <c r="E64" s="418" t="s">
        <v>237</v>
      </c>
      <c r="F64" s="418" t="s">
        <v>606</v>
      </c>
      <c r="G64" s="418" t="s">
        <v>607</v>
      </c>
      <c r="H64" s="418" t="s">
        <v>83</v>
      </c>
      <c r="I64" s="418" t="s">
        <v>83</v>
      </c>
      <c r="J64" s="100" t="s">
        <v>608</v>
      </c>
      <c r="K64" s="100" t="s">
        <v>609</v>
      </c>
      <c r="L64" s="100" t="s">
        <v>551</v>
      </c>
      <c r="M64" s="98">
        <v>80</v>
      </c>
      <c r="N64" s="418" t="s">
        <v>86</v>
      </c>
      <c r="O64" s="418" t="s">
        <v>114</v>
      </c>
      <c r="P64" s="418" t="s">
        <v>243</v>
      </c>
      <c r="Q64" s="418" t="s">
        <v>244</v>
      </c>
      <c r="R64" s="418" t="s">
        <v>90</v>
      </c>
      <c r="S64" s="418" t="s">
        <v>173</v>
      </c>
      <c r="T64" s="427">
        <f>U64</f>
        <v>841500</v>
      </c>
      <c r="U64" s="427">
        <f>SUM(V64:AA65)</f>
        <v>841500</v>
      </c>
      <c r="V64" s="427">
        <v>495000</v>
      </c>
      <c r="W64" s="427">
        <v>0</v>
      </c>
      <c r="X64" s="427">
        <v>0</v>
      </c>
      <c r="Y64" s="427">
        <v>346500</v>
      </c>
      <c r="Z64" s="427">
        <v>0</v>
      </c>
      <c r="AA64" s="427">
        <v>0</v>
      </c>
      <c r="AB64" s="427">
        <v>148500</v>
      </c>
      <c r="AC64" s="418" t="s">
        <v>92</v>
      </c>
      <c r="AD64" s="427">
        <f>U64</f>
        <v>841500</v>
      </c>
      <c r="AE64" s="427">
        <v>0</v>
      </c>
      <c r="AF64" s="427">
        <v>0</v>
      </c>
      <c r="AG64" s="431"/>
      <c r="AH64" s="423" t="s">
        <v>361</v>
      </c>
      <c r="AI64" s="423" t="s">
        <v>757</v>
      </c>
      <c r="AJ64" s="429"/>
    </row>
    <row r="65" spans="1:36" ht="52.5" customHeight="1" thickBot="1" x14ac:dyDescent="0.3">
      <c r="A65" s="1"/>
      <c r="B65" s="417"/>
      <c r="C65" s="407"/>
      <c r="D65" s="407"/>
      <c r="E65" s="407"/>
      <c r="F65" s="407"/>
      <c r="G65" s="407"/>
      <c r="H65" s="407"/>
      <c r="I65" s="407"/>
      <c r="J65" s="101" t="s">
        <v>610</v>
      </c>
      <c r="K65" s="101" t="s">
        <v>611</v>
      </c>
      <c r="L65" s="101" t="s">
        <v>247</v>
      </c>
      <c r="M65" s="101">
        <v>80</v>
      </c>
      <c r="N65" s="407"/>
      <c r="O65" s="407"/>
      <c r="P65" s="407"/>
      <c r="Q65" s="407"/>
      <c r="R65" s="407"/>
      <c r="S65" s="407"/>
      <c r="T65" s="407"/>
      <c r="U65" s="407"/>
      <c r="V65" s="420"/>
      <c r="W65" s="420"/>
      <c r="X65" s="420"/>
      <c r="Y65" s="420"/>
      <c r="Z65" s="420"/>
      <c r="AA65" s="420"/>
      <c r="AB65" s="420"/>
      <c r="AC65" s="407"/>
      <c r="AD65" s="420"/>
      <c r="AE65" s="420"/>
      <c r="AF65" s="420"/>
      <c r="AG65" s="432"/>
      <c r="AH65" s="424"/>
      <c r="AI65" s="424"/>
      <c r="AJ65" s="430"/>
    </row>
    <row r="66" spans="1:36" ht="52.5" customHeight="1" thickBot="1" x14ac:dyDescent="0.3">
      <c r="A66" s="1"/>
      <c r="B66" s="416" t="s">
        <v>612</v>
      </c>
      <c r="C66" s="418" t="s">
        <v>613</v>
      </c>
      <c r="D66" s="418" t="s">
        <v>544</v>
      </c>
      <c r="E66" s="418" t="s">
        <v>237</v>
      </c>
      <c r="F66" s="418" t="s">
        <v>614</v>
      </c>
      <c r="G66" s="418" t="s">
        <v>607</v>
      </c>
      <c r="H66" s="418" t="s">
        <v>83</v>
      </c>
      <c r="I66" s="418" t="s">
        <v>83</v>
      </c>
      <c r="J66" s="100" t="s">
        <v>608</v>
      </c>
      <c r="K66" s="100" t="s">
        <v>609</v>
      </c>
      <c r="L66" s="100" t="s">
        <v>551</v>
      </c>
      <c r="M66" s="98">
        <v>40</v>
      </c>
      <c r="N66" s="382" t="s">
        <v>86</v>
      </c>
      <c r="O66" s="382" t="s">
        <v>105</v>
      </c>
      <c r="P66" s="379" t="s">
        <v>243</v>
      </c>
      <c r="Q66" s="379" t="s">
        <v>244</v>
      </c>
      <c r="R66" s="379" t="s">
        <v>90</v>
      </c>
      <c r="S66" s="379" t="s">
        <v>173</v>
      </c>
      <c r="T66" s="427">
        <f>U66</f>
        <v>1432482.9</v>
      </c>
      <c r="U66" s="427">
        <f>SUM(V66:AA67)</f>
        <v>1432482.9</v>
      </c>
      <c r="V66" s="427">
        <v>842637</v>
      </c>
      <c r="W66" s="427">
        <v>0</v>
      </c>
      <c r="X66" s="427">
        <v>0</v>
      </c>
      <c r="Y66" s="427">
        <v>589845.9</v>
      </c>
      <c r="Z66" s="427">
        <v>0</v>
      </c>
      <c r="AA66" s="427">
        <v>0</v>
      </c>
      <c r="AB66" s="427">
        <v>252791.1</v>
      </c>
      <c r="AC66" s="418" t="s">
        <v>92</v>
      </c>
      <c r="AD66" s="427">
        <f>U66</f>
        <v>1432482.9</v>
      </c>
      <c r="AE66" s="427">
        <v>0</v>
      </c>
      <c r="AF66" s="427">
        <v>0</v>
      </c>
      <c r="AG66" s="431"/>
      <c r="AH66" s="423" t="s">
        <v>529</v>
      </c>
      <c r="AI66" s="423" t="s">
        <v>356</v>
      </c>
      <c r="AJ66" s="429"/>
    </row>
    <row r="67" spans="1:36" ht="52.5" customHeight="1" thickBot="1" x14ac:dyDescent="0.3">
      <c r="A67" s="1"/>
      <c r="B67" s="417"/>
      <c r="C67" s="407"/>
      <c r="D67" s="407"/>
      <c r="E67" s="407"/>
      <c r="F67" s="407"/>
      <c r="G67" s="407"/>
      <c r="H67" s="407"/>
      <c r="I67" s="407"/>
      <c r="J67" s="101" t="s">
        <v>610</v>
      </c>
      <c r="K67" s="101" t="s">
        <v>611</v>
      </c>
      <c r="L67" s="101" t="s">
        <v>247</v>
      </c>
      <c r="M67" s="101">
        <v>40</v>
      </c>
      <c r="N67" s="382"/>
      <c r="O67" s="382"/>
      <c r="P67" s="379"/>
      <c r="Q67" s="379"/>
      <c r="R67" s="379"/>
      <c r="S67" s="379"/>
      <c r="T67" s="407"/>
      <c r="U67" s="407"/>
      <c r="V67" s="420"/>
      <c r="W67" s="420"/>
      <c r="X67" s="420"/>
      <c r="Y67" s="420"/>
      <c r="Z67" s="420"/>
      <c r="AA67" s="420"/>
      <c r="AB67" s="420"/>
      <c r="AC67" s="407"/>
      <c r="AD67" s="420"/>
      <c r="AE67" s="420"/>
      <c r="AF67" s="420"/>
      <c r="AG67" s="432"/>
      <c r="AH67" s="424"/>
      <c r="AI67" s="424"/>
      <c r="AJ67" s="430"/>
    </row>
    <row r="68" spans="1:36" ht="52.5" customHeight="1" x14ac:dyDescent="0.25">
      <c r="A68" s="1"/>
      <c r="B68" s="416" t="s">
        <v>615</v>
      </c>
      <c r="C68" s="418" t="s">
        <v>616</v>
      </c>
      <c r="D68" s="418" t="s">
        <v>544</v>
      </c>
      <c r="E68" s="418" t="s">
        <v>237</v>
      </c>
      <c r="F68" s="418" t="s">
        <v>617</v>
      </c>
      <c r="G68" s="418" t="s">
        <v>607</v>
      </c>
      <c r="H68" s="418" t="s">
        <v>83</v>
      </c>
      <c r="I68" s="418" t="s">
        <v>83</v>
      </c>
      <c r="J68" s="100" t="s">
        <v>608</v>
      </c>
      <c r="K68" s="100" t="s">
        <v>609</v>
      </c>
      <c r="L68" s="100" t="s">
        <v>551</v>
      </c>
      <c r="M68" s="98">
        <v>40</v>
      </c>
      <c r="N68" s="418" t="s">
        <v>86</v>
      </c>
      <c r="O68" s="418" t="s">
        <v>123</v>
      </c>
      <c r="P68" s="428" t="s">
        <v>243</v>
      </c>
      <c r="Q68" s="428" t="s">
        <v>244</v>
      </c>
      <c r="R68" s="428" t="s">
        <v>90</v>
      </c>
      <c r="S68" s="428" t="s">
        <v>173</v>
      </c>
      <c r="T68" s="427">
        <f>U68</f>
        <v>1870000</v>
      </c>
      <c r="U68" s="427">
        <f>SUM(V68:AA69)</f>
        <v>1870000</v>
      </c>
      <c r="V68" s="427">
        <v>1100000</v>
      </c>
      <c r="W68" s="427">
        <v>0</v>
      </c>
      <c r="X68" s="427">
        <v>0</v>
      </c>
      <c r="Y68" s="427">
        <v>770000</v>
      </c>
      <c r="Z68" s="427">
        <v>0</v>
      </c>
      <c r="AA68" s="427">
        <v>0</v>
      </c>
      <c r="AB68" s="427">
        <v>330000</v>
      </c>
      <c r="AC68" s="418" t="s">
        <v>92</v>
      </c>
      <c r="AD68" s="427">
        <f>U68</f>
        <v>1870000</v>
      </c>
      <c r="AE68" s="427">
        <v>0</v>
      </c>
      <c r="AF68" s="427">
        <v>0</v>
      </c>
      <c r="AG68" s="431"/>
      <c r="AH68" s="423">
        <v>45839</v>
      </c>
      <c r="AI68" s="423">
        <v>45901</v>
      </c>
      <c r="AJ68" s="429"/>
    </row>
    <row r="69" spans="1:36" ht="52.5" customHeight="1" thickBot="1" x14ac:dyDescent="0.3">
      <c r="A69" s="1"/>
      <c r="B69" s="417"/>
      <c r="C69" s="407"/>
      <c r="D69" s="407"/>
      <c r="E69" s="407"/>
      <c r="F69" s="407"/>
      <c r="G69" s="407"/>
      <c r="H69" s="407"/>
      <c r="I69" s="407"/>
      <c r="J69" s="101" t="s">
        <v>610</v>
      </c>
      <c r="K69" s="101" t="s">
        <v>611</v>
      </c>
      <c r="L69" s="101" t="s">
        <v>247</v>
      </c>
      <c r="M69" s="101">
        <v>40</v>
      </c>
      <c r="N69" s="407"/>
      <c r="O69" s="407"/>
      <c r="P69" s="412"/>
      <c r="Q69" s="412"/>
      <c r="R69" s="412"/>
      <c r="S69" s="412"/>
      <c r="T69" s="407"/>
      <c r="U69" s="407"/>
      <c r="V69" s="420"/>
      <c r="W69" s="420"/>
      <c r="X69" s="420"/>
      <c r="Y69" s="420"/>
      <c r="Z69" s="420"/>
      <c r="AA69" s="420"/>
      <c r="AB69" s="420"/>
      <c r="AC69" s="407"/>
      <c r="AD69" s="420"/>
      <c r="AE69" s="420"/>
      <c r="AF69" s="420"/>
      <c r="AG69" s="432"/>
      <c r="AH69" s="424"/>
      <c r="AI69" s="424"/>
      <c r="AJ69" s="430"/>
    </row>
    <row r="70" spans="1:36" ht="63.95" customHeight="1" x14ac:dyDescent="0.25">
      <c r="A70" s="1"/>
      <c r="B70" s="386" t="s">
        <v>618</v>
      </c>
      <c r="C70" s="389" t="s">
        <v>602</v>
      </c>
      <c r="D70" s="418" t="s">
        <v>544</v>
      </c>
      <c r="E70" s="418" t="s">
        <v>237</v>
      </c>
      <c r="F70" s="392" t="s">
        <v>760</v>
      </c>
      <c r="G70" s="392" t="s">
        <v>239</v>
      </c>
      <c r="H70" s="392" t="s">
        <v>83</v>
      </c>
      <c r="I70" s="392" t="s">
        <v>83</v>
      </c>
      <c r="J70" s="100" t="s">
        <v>566</v>
      </c>
      <c r="K70" s="100" t="s">
        <v>567</v>
      </c>
      <c r="L70" s="100" t="s">
        <v>97</v>
      </c>
      <c r="M70" s="100">
        <v>55</v>
      </c>
      <c r="N70" s="441" t="s">
        <v>86</v>
      </c>
      <c r="O70" s="441" t="s">
        <v>111</v>
      </c>
      <c r="P70" s="441" t="s">
        <v>243</v>
      </c>
      <c r="Q70" s="441" t="s">
        <v>244</v>
      </c>
      <c r="R70" s="441" t="s">
        <v>90</v>
      </c>
      <c r="S70" s="441" t="s">
        <v>173</v>
      </c>
      <c r="T70" s="411">
        <f>U70</f>
        <v>2890301.75</v>
      </c>
      <c r="U70" s="409">
        <f>SUM(V70:AA71)</f>
        <v>2890301.75</v>
      </c>
      <c r="V70" s="409">
        <v>1700177.5</v>
      </c>
      <c r="W70" s="409">
        <v>0</v>
      </c>
      <c r="X70" s="409">
        <v>0</v>
      </c>
      <c r="Y70" s="409">
        <v>1190124.25</v>
      </c>
      <c r="Z70" s="409">
        <v>0</v>
      </c>
      <c r="AA70" s="409">
        <v>0</v>
      </c>
      <c r="AB70" s="409">
        <v>510053.25</v>
      </c>
      <c r="AC70" s="392" t="s">
        <v>92</v>
      </c>
      <c r="AD70" s="409">
        <f>U70</f>
        <v>2890301.75</v>
      </c>
      <c r="AE70" s="409">
        <v>0</v>
      </c>
      <c r="AF70" s="409">
        <v>0</v>
      </c>
      <c r="AG70" s="459"/>
      <c r="AH70" s="400" t="s">
        <v>540</v>
      </c>
      <c r="AI70" s="400" t="s">
        <v>541</v>
      </c>
      <c r="AJ70" s="450"/>
    </row>
    <row r="71" spans="1:36" ht="59.1" customHeight="1" thickBot="1" x14ac:dyDescent="0.3">
      <c r="A71" s="1"/>
      <c r="B71" s="388"/>
      <c r="C71" s="391"/>
      <c r="D71" s="407"/>
      <c r="E71" s="407"/>
      <c r="F71" s="407"/>
      <c r="G71" s="407"/>
      <c r="H71" s="407"/>
      <c r="I71" s="407"/>
      <c r="J71" s="101" t="s">
        <v>568</v>
      </c>
      <c r="K71" s="101" t="s">
        <v>569</v>
      </c>
      <c r="L71" s="101" t="s">
        <v>551</v>
      </c>
      <c r="M71" s="101">
        <v>70</v>
      </c>
      <c r="N71" s="391"/>
      <c r="O71" s="391"/>
      <c r="P71" s="391"/>
      <c r="Q71" s="391"/>
      <c r="R71" s="391"/>
      <c r="S71" s="391"/>
      <c r="T71" s="391"/>
      <c r="U71" s="407"/>
      <c r="V71" s="420"/>
      <c r="W71" s="420"/>
      <c r="X71" s="420"/>
      <c r="Y71" s="420"/>
      <c r="Z71" s="420"/>
      <c r="AA71" s="420"/>
      <c r="AB71" s="420"/>
      <c r="AC71" s="407"/>
      <c r="AD71" s="420"/>
      <c r="AE71" s="420"/>
      <c r="AF71" s="420"/>
      <c r="AG71" s="458"/>
      <c r="AH71" s="402"/>
      <c r="AI71" s="402"/>
      <c r="AJ71" s="452"/>
    </row>
    <row r="72" spans="1:36" ht="52.5" customHeight="1" x14ac:dyDescent="0.25">
      <c r="A72" s="1"/>
      <c r="B72" s="416" t="s">
        <v>619</v>
      </c>
      <c r="C72" s="418" t="s">
        <v>620</v>
      </c>
      <c r="D72" s="418" t="s">
        <v>544</v>
      </c>
      <c r="E72" s="418" t="s">
        <v>237</v>
      </c>
      <c r="F72" s="418" t="s">
        <v>621</v>
      </c>
      <c r="G72" s="418" t="s">
        <v>607</v>
      </c>
      <c r="H72" s="418" t="s">
        <v>83</v>
      </c>
      <c r="I72" s="418" t="s">
        <v>83</v>
      </c>
      <c r="J72" s="100" t="s">
        <v>608</v>
      </c>
      <c r="K72" s="100" t="s">
        <v>609</v>
      </c>
      <c r="L72" s="100" t="s">
        <v>551</v>
      </c>
      <c r="M72" s="98">
        <v>24</v>
      </c>
      <c r="N72" s="418" t="s">
        <v>86</v>
      </c>
      <c r="O72" s="418" t="s">
        <v>118</v>
      </c>
      <c r="P72" s="418" t="s">
        <v>243</v>
      </c>
      <c r="Q72" s="418" t="s">
        <v>244</v>
      </c>
      <c r="R72" s="418" t="s">
        <v>90</v>
      </c>
      <c r="S72" s="418" t="s">
        <v>173</v>
      </c>
      <c r="T72" s="427">
        <f>U72</f>
        <v>1445000</v>
      </c>
      <c r="U72" s="427">
        <f>SUM(V72:AA73)</f>
        <v>1445000</v>
      </c>
      <c r="V72" s="427">
        <v>850000</v>
      </c>
      <c r="W72" s="427">
        <v>0</v>
      </c>
      <c r="X72" s="427">
        <v>0</v>
      </c>
      <c r="Y72" s="427">
        <v>595000</v>
      </c>
      <c r="Z72" s="427">
        <v>0</v>
      </c>
      <c r="AA72" s="427">
        <v>0</v>
      </c>
      <c r="AB72" s="427">
        <v>255000</v>
      </c>
      <c r="AC72" s="418" t="s">
        <v>92</v>
      </c>
      <c r="AD72" s="427">
        <f>U72</f>
        <v>1445000</v>
      </c>
      <c r="AE72" s="427">
        <v>0</v>
      </c>
      <c r="AF72" s="427">
        <v>0</v>
      </c>
      <c r="AG72" s="431"/>
      <c r="AH72" s="423" t="s">
        <v>622</v>
      </c>
      <c r="AI72" s="423" t="s">
        <v>623</v>
      </c>
      <c r="AJ72" s="429"/>
    </row>
    <row r="73" spans="1:36" ht="52.5" customHeight="1" thickBot="1" x14ac:dyDescent="0.3">
      <c r="A73" s="1"/>
      <c r="B73" s="417"/>
      <c r="C73" s="407"/>
      <c r="D73" s="407"/>
      <c r="E73" s="407"/>
      <c r="F73" s="407"/>
      <c r="G73" s="407"/>
      <c r="H73" s="407"/>
      <c r="I73" s="407"/>
      <c r="J73" s="101" t="s">
        <v>610</v>
      </c>
      <c r="K73" s="101" t="s">
        <v>611</v>
      </c>
      <c r="L73" s="101" t="s">
        <v>247</v>
      </c>
      <c r="M73" s="101">
        <v>24</v>
      </c>
      <c r="N73" s="441"/>
      <c r="O73" s="441"/>
      <c r="P73" s="441"/>
      <c r="Q73" s="441"/>
      <c r="R73" s="441"/>
      <c r="S73" s="441"/>
      <c r="T73" s="420"/>
      <c r="U73" s="407"/>
      <c r="V73" s="420"/>
      <c r="W73" s="420"/>
      <c r="X73" s="420"/>
      <c r="Y73" s="420"/>
      <c r="Z73" s="420"/>
      <c r="AA73" s="420"/>
      <c r="AB73" s="420"/>
      <c r="AC73" s="407"/>
      <c r="AD73" s="420"/>
      <c r="AE73" s="420"/>
      <c r="AF73" s="420"/>
      <c r="AG73" s="432"/>
      <c r="AH73" s="424"/>
      <c r="AI73" s="424"/>
      <c r="AJ73" s="430"/>
    </row>
    <row r="74" spans="1:36" ht="52.5" customHeight="1" x14ac:dyDescent="0.25">
      <c r="A74" s="1"/>
      <c r="B74" s="416" t="s">
        <v>624</v>
      </c>
      <c r="C74" s="418" t="s">
        <v>625</v>
      </c>
      <c r="D74" s="418" t="s">
        <v>544</v>
      </c>
      <c r="E74" s="418" t="s">
        <v>237</v>
      </c>
      <c r="F74" s="418" t="s">
        <v>626</v>
      </c>
      <c r="G74" s="418" t="s">
        <v>607</v>
      </c>
      <c r="H74" s="418" t="s">
        <v>83</v>
      </c>
      <c r="I74" s="418" t="s">
        <v>83</v>
      </c>
      <c r="J74" s="100" t="s">
        <v>608</v>
      </c>
      <c r="K74" s="100" t="s">
        <v>609</v>
      </c>
      <c r="L74" s="100" t="s">
        <v>551</v>
      </c>
      <c r="M74" s="98">
        <v>43</v>
      </c>
      <c r="N74" s="418" t="s">
        <v>86</v>
      </c>
      <c r="O74" s="418" t="s">
        <v>118</v>
      </c>
      <c r="P74" s="418" t="s">
        <v>243</v>
      </c>
      <c r="Q74" s="418" t="s">
        <v>244</v>
      </c>
      <c r="R74" s="418" t="s">
        <v>90</v>
      </c>
      <c r="S74" s="418" t="s">
        <v>173</v>
      </c>
      <c r="T74" s="427">
        <f>U74</f>
        <v>1530000</v>
      </c>
      <c r="U74" s="427">
        <f>SUM(V74:AA75)</f>
        <v>1530000</v>
      </c>
      <c r="V74" s="427">
        <v>900000</v>
      </c>
      <c r="W74" s="427">
        <v>0</v>
      </c>
      <c r="X74" s="427">
        <v>0</v>
      </c>
      <c r="Y74" s="427">
        <v>630000</v>
      </c>
      <c r="Z74" s="427">
        <v>0</v>
      </c>
      <c r="AA74" s="427">
        <v>0</v>
      </c>
      <c r="AB74" s="427">
        <v>270000</v>
      </c>
      <c r="AC74" s="418" t="s">
        <v>92</v>
      </c>
      <c r="AD74" s="427">
        <f>U74</f>
        <v>1530000</v>
      </c>
      <c r="AE74" s="427">
        <v>0</v>
      </c>
      <c r="AF74" s="427">
        <v>0</v>
      </c>
      <c r="AG74" s="431"/>
      <c r="AH74" s="423" t="s">
        <v>623</v>
      </c>
      <c r="AI74" s="423" t="s">
        <v>758</v>
      </c>
      <c r="AJ74" s="429"/>
    </row>
    <row r="75" spans="1:36" ht="52.5" customHeight="1" thickBot="1" x14ac:dyDescent="0.3">
      <c r="A75" s="1"/>
      <c r="B75" s="417"/>
      <c r="C75" s="407"/>
      <c r="D75" s="407"/>
      <c r="E75" s="407"/>
      <c r="F75" s="407"/>
      <c r="G75" s="407"/>
      <c r="H75" s="407"/>
      <c r="I75" s="407"/>
      <c r="J75" s="101" t="s">
        <v>610</v>
      </c>
      <c r="K75" s="101" t="s">
        <v>611</v>
      </c>
      <c r="L75" s="101" t="s">
        <v>247</v>
      </c>
      <c r="M75" s="101">
        <v>43</v>
      </c>
      <c r="N75" s="407"/>
      <c r="O75" s="407"/>
      <c r="P75" s="407"/>
      <c r="Q75" s="407"/>
      <c r="R75" s="407"/>
      <c r="S75" s="407"/>
      <c r="T75" s="420"/>
      <c r="U75" s="407"/>
      <c r="V75" s="420"/>
      <c r="W75" s="420"/>
      <c r="X75" s="420"/>
      <c r="Y75" s="420"/>
      <c r="Z75" s="420"/>
      <c r="AA75" s="420"/>
      <c r="AB75" s="420"/>
      <c r="AC75" s="407"/>
      <c r="AD75" s="420"/>
      <c r="AE75" s="420"/>
      <c r="AF75" s="420"/>
      <c r="AG75" s="432"/>
      <c r="AH75" s="424"/>
      <c r="AI75" s="424"/>
      <c r="AJ75" s="430"/>
    </row>
    <row r="77" spans="1:36" x14ac:dyDescent="0.25">
      <c r="B77" s="8" t="s">
        <v>23</v>
      </c>
      <c r="C77" s="9"/>
      <c r="D77" s="9"/>
      <c r="E77" s="1"/>
      <c r="F77" s="1"/>
    </row>
    <row r="78" spans="1:36" x14ac:dyDescent="0.25">
      <c r="B78" s="14" t="s">
        <v>73</v>
      </c>
      <c r="C78" s="14"/>
      <c r="D78" s="14"/>
      <c r="E78" s="14"/>
      <c r="F78" s="14"/>
    </row>
    <row r="79" spans="1:36" x14ac:dyDescent="0.25">
      <c r="B79" s="14" t="s">
        <v>74</v>
      </c>
      <c r="C79" s="14"/>
      <c r="D79" s="14"/>
      <c r="E79" s="14"/>
      <c r="F79" s="14"/>
    </row>
    <row r="80" spans="1:36" x14ac:dyDescent="0.25">
      <c r="B80" s="1"/>
      <c r="C80" s="1"/>
      <c r="D80" s="1"/>
      <c r="E80" s="1"/>
      <c r="F80" s="1"/>
    </row>
  </sheetData>
  <autoFilter ref="A5:AK75" xr:uid="{00000000-0009-0000-0000-000004000000}"/>
  <mergeCells count="1015">
    <mergeCell ref="AJ74:AJ75"/>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P74:P75"/>
    <mergeCell ref="Q74:Q75"/>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4:B65"/>
    <mergeCell ref="C64:C65"/>
    <mergeCell ref="D64:D65"/>
    <mergeCell ref="E64:E65"/>
    <mergeCell ref="F64:F65"/>
    <mergeCell ref="G64:G65"/>
    <mergeCell ref="H64:H65"/>
    <mergeCell ref="I64:I65"/>
    <mergeCell ref="N64:N65"/>
    <mergeCell ref="AA62:AA63"/>
    <mergeCell ref="AB62:AB63"/>
    <mergeCell ref="AC62:AC63"/>
    <mergeCell ref="AD62:AD63"/>
    <mergeCell ref="AE62:AE63"/>
    <mergeCell ref="AF62:AF63"/>
    <mergeCell ref="U62:U63"/>
    <mergeCell ref="V62:V63"/>
    <mergeCell ref="W62:W63"/>
    <mergeCell ref="X62:X63"/>
    <mergeCell ref="Y62:Y63"/>
    <mergeCell ref="Z62:Z63"/>
    <mergeCell ref="F62:F63"/>
    <mergeCell ref="G62:G63"/>
    <mergeCell ref="H62:H63"/>
    <mergeCell ref="I62:I63"/>
    <mergeCell ref="N62:N63"/>
    <mergeCell ref="O62:O63"/>
    <mergeCell ref="AG58:AG61"/>
    <mergeCell ref="AH58:AH63"/>
    <mergeCell ref="AI58:AI63"/>
    <mergeCell ref="AJ58:AJ63"/>
    <mergeCell ref="J59:J61"/>
    <mergeCell ref="K59:K61"/>
    <mergeCell ref="L59:L61"/>
    <mergeCell ref="M59:M61"/>
    <mergeCell ref="P62:P63"/>
    <mergeCell ref="Q62:Q63"/>
    <mergeCell ref="AA58:AA61"/>
    <mergeCell ref="AB58:AB61"/>
    <mergeCell ref="AC58:AC61"/>
    <mergeCell ref="AD58:AD61"/>
    <mergeCell ref="AE58:AE61"/>
    <mergeCell ref="AF58:AF61"/>
    <mergeCell ref="U58:U61"/>
    <mergeCell ref="V58:V61"/>
    <mergeCell ref="W58:W61"/>
    <mergeCell ref="X58:X61"/>
    <mergeCell ref="Y58:Y61"/>
    <mergeCell ref="Z58:Z61"/>
    <mergeCell ref="O58:O61"/>
    <mergeCell ref="P58:P61"/>
    <mergeCell ref="Q58:Q61"/>
    <mergeCell ref="R58:R61"/>
    <mergeCell ref="S58:S61"/>
    <mergeCell ref="T58:T63"/>
    <mergeCell ref="R62:R63"/>
    <mergeCell ref="S62:S63"/>
    <mergeCell ref="AG62:AG63"/>
    <mergeCell ref="AJ56:AJ57"/>
    <mergeCell ref="B58:B63"/>
    <mergeCell ref="C58:C63"/>
    <mergeCell ref="D58:D63"/>
    <mergeCell ref="E58:E63"/>
    <mergeCell ref="F58:F61"/>
    <mergeCell ref="G58:G61"/>
    <mergeCell ref="H58:H61"/>
    <mergeCell ref="I58:I61"/>
    <mergeCell ref="N58:N61"/>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B52:AB53"/>
    <mergeCell ref="AC52:AC53"/>
    <mergeCell ref="R52:R53"/>
    <mergeCell ref="S52:S53"/>
    <mergeCell ref="T52:T55"/>
    <mergeCell ref="U52:U53"/>
    <mergeCell ref="V52:V53"/>
    <mergeCell ref="W52:W53"/>
    <mergeCell ref="U54:U55"/>
    <mergeCell ref="V54:V55"/>
    <mergeCell ref="W54:W55"/>
    <mergeCell ref="P56:P57"/>
    <mergeCell ref="Q56:Q57"/>
    <mergeCell ref="B56:B57"/>
    <mergeCell ref="C56:C57"/>
    <mergeCell ref="D56:D57"/>
    <mergeCell ref="E56:E57"/>
    <mergeCell ref="F56:F57"/>
    <mergeCell ref="G56:G57"/>
    <mergeCell ref="X54:X55"/>
    <mergeCell ref="Y54:Y55"/>
    <mergeCell ref="Z54:Z55"/>
    <mergeCell ref="AA54:AA55"/>
    <mergeCell ref="AB54:AB55"/>
    <mergeCell ref="AC54:AC55"/>
    <mergeCell ref="AE46:AE47"/>
    <mergeCell ref="AF46:AF47"/>
    <mergeCell ref="AG46:AG47"/>
    <mergeCell ref="H52:H53"/>
    <mergeCell ref="I52:I53"/>
    <mergeCell ref="N52:N53"/>
    <mergeCell ref="O52:O53"/>
    <mergeCell ref="P52:P53"/>
    <mergeCell ref="Q52:Q53"/>
    <mergeCell ref="B52:B55"/>
    <mergeCell ref="C52:C55"/>
    <mergeCell ref="D52:D55"/>
    <mergeCell ref="E52:E55"/>
    <mergeCell ref="F52:F53"/>
    <mergeCell ref="G52:G55"/>
    <mergeCell ref="X50:X51"/>
    <mergeCell ref="Y50:Y51"/>
    <mergeCell ref="Z50:Z51"/>
    <mergeCell ref="AA50:AA51"/>
    <mergeCell ref="AB50:AB51"/>
    <mergeCell ref="B48:B51"/>
    <mergeCell ref="C48:C51"/>
    <mergeCell ref="D48:D51"/>
    <mergeCell ref="E48:E51"/>
    <mergeCell ref="F48:F49"/>
    <mergeCell ref="G48:G51"/>
    <mergeCell ref="AF54:AF55"/>
    <mergeCell ref="AG54:AG55"/>
    <mergeCell ref="X52:X53"/>
    <mergeCell ref="Y52:Y53"/>
    <mergeCell ref="Z52:Z53"/>
    <mergeCell ref="AA52:AA53"/>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R44:R45"/>
    <mergeCell ref="W48:W49"/>
    <mergeCell ref="U50:U51"/>
    <mergeCell ref="V50:V51"/>
    <mergeCell ref="W50:W51"/>
    <mergeCell ref="H48:H49"/>
    <mergeCell ref="I48:I49"/>
    <mergeCell ref="N48:N49"/>
    <mergeCell ref="O48:O49"/>
    <mergeCell ref="P48:P49"/>
    <mergeCell ref="Q48:Q49"/>
    <mergeCell ref="AB48:AB49"/>
    <mergeCell ref="AC48:AC49"/>
    <mergeCell ref="R48:R49"/>
    <mergeCell ref="S48:S49"/>
    <mergeCell ref="T48:T51"/>
    <mergeCell ref="U48:U49"/>
    <mergeCell ref="V48:V49"/>
    <mergeCell ref="W46:W47"/>
    <mergeCell ref="H44:H45"/>
    <mergeCell ref="I44:I45"/>
    <mergeCell ref="N44:N45"/>
    <mergeCell ref="O44:O45"/>
    <mergeCell ref="P44:P45"/>
    <mergeCell ref="Q44:Q45"/>
    <mergeCell ref="X46:X47"/>
    <mergeCell ref="AC50:AC51"/>
    <mergeCell ref="AG42:AG43"/>
    <mergeCell ref="AH42:AH43"/>
    <mergeCell ref="AI42:AI43"/>
    <mergeCell ref="Y46:Y47"/>
    <mergeCell ref="Z46:Z47"/>
    <mergeCell ref="AA46:AA47"/>
    <mergeCell ref="AB46:AB47"/>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J42:AJ43"/>
    <mergeCell ref="X44:X45"/>
    <mergeCell ref="Y44:Y45"/>
    <mergeCell ref="Z44:Z45"/>
    <mergeCell ref="AA44:AA45"/>
    <mergeCell ref="AB44:AB45"/>
    <mergeCell ref="AC44:AC45"/>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S44:S45"/>
    <mergeCell ref="T44:T47"/>
    <mergeCell ref="U44:U45"/>
    <mergeCell ref="V44:V45"/>
    <mergeCell ref="W44:W45"/>
    <mergeCell ref="U46:U47"/>
    <mergeCell ref="V46:V47"/>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B38:B41"/>
    <mergeCell ref="C38:C41"/>
    <mergeCell ref="D38:D41"/>
    <mergeCell ref="E38:E41"/>
    <mergeCell ref="G38:G41"/>
    <mergeCell ref="H38:H39"/>
    <mergeCell ref="I38:I39"/>
    <mergeCell ref="N38:N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G40:AG41"/>
    <mergeCell ref="F38:F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AG38:AG39"/>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6:AJ37"/>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O14:O15"/>
    <mergeCell ref="P14:P15"/>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F12:AF13"/>
    <mergeCell ref="AG12:AG13"/>
    <mergeCell ref="AH12:AH13"/>
    <mergeCell ref="AI12:AI13"/>
    <mergeCell ref="AJ12:AJ13"/>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248CC-EA26-4370-97C9-865593C23F73}">
  <dimension ref="A1:AJ64"/>
  <sheetViews>
    <sheetView topLeftCell="P38" zoomScale="85" zoomScaleNormal="85" workbookViewId="0">
      <selection activeCell="AJ39" sqref="AJ39:AJ40"/>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42" bestFit="1" customWidth="1"/>
  </cols>
  <sheetData>
    <row r="1" spans="1:36" x14ac:dyDescent="0.25">
      <c r="A1" s="1"/>
      <c r="B1" s="254" t="s">
        <v>40</v>
      </c>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39"/>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39"/>
    </row>
    <row r="3" spans="1:36" ht="14.85" customHeight="1" thickTop="1" x14ac:dyDescent="0.25">
      <c r="A3" s="1"/>
      <c r="B3" s="566" t="s">
        <v>0</v>
      </c>
      <c r="C3" s="557" t="s">
        <v>1</v>
      </c>
      <c r="D3" s="557" t="s">
        <v>28</v>
      </c>
      <c r="E3" s="557" t="s">
        <v>29</v>
      </c>
      <c r="F3" s="557" t="s">
        <v>30</v>
      </c>
      <c r="G3" s="557" t="s">
        <v>3</v>
      </c>
      <c r="H3" s="557" t="s">
        <v>4</v>
      </c>
      <c r="I3" s="557" t="s">
        <v>5</v>
      </c>
      <c r="J3" s="562" t="s">
        <v>6</v>
      </c>
      <c r="K3" s="562"/>
      <c r="L3" s="562"/>
      <c r="M3" s="562"/>
      <c r="N3" s="555" t="s">
        <v>47</v>
      </c>
      <c r="O3" s="557" t="s">
        <v>31</v>
      </c>
      <c r="P3" s="557" t="s">
        <v>42</v>
      </c>
      <c r="Q3" s="557" t="s">
        <v>32</v>
      </c>
      <c r="R3" s="557" t="s">
        <v>37</v>
      </c>
      <c r="S3" s="557" t="s">
        <v>33</v>
      </c>
      <c r="T3" s="557" t="s">
        <v>55</v>
      </c>
      <c r="U3" s="557" t="s">
        <v>57</v>
      </c>
      <c r="V3" s="562" t="s">
        <v>59</v>
      </c>
      <c r="W3" s="562"/>
      <c r="X3" s="562"/>
      <c r="Y3" s="562"/>
      <c r="Z3" s="562"/>
      <c r="AA3" s="562"/>
      <c r="AB3" s="557" t="s">
        <v>69</v>
      </c>
      <c r="AC3" s="555" t="s">
        <v>75</v>
      </c>
      <c r="AD3" s="563" t="s">
        <v>635</v>
      </c>
      <c r="AE3" s="564"/>
      <c r="AF3" s="565"/>
      <c r="AG3" s="555" t="s">
        <v>27</v>
      </c>
      <c r="AH3" s="555" t="s">
        <v>36</v>
      </c>
      <c r="AI3" s="557" t="s">
        <v>34</v>
      </c>
      <c r="AJ3" s="559" t="s">
        <v>35</v>
      </c>
    </row>
    <row r="4" spans="1:36" ht="169.35" customHeight="1" x14ac:dyDescent="0.25">
      <c r="A4" s="1"/>
      <c r="B4" s="567"/>
      <c r="C4" s="558"/>
      <c r="D4" s="558"/>
      <c r="E4" s="558"/>
      <c r="F4" s="558"/>
      <c r="G4" s="558"/>
      <c r="H4" s="558"/>
      <c r="I4" s="558"/>
      <c r="J4" s="188" t="s">
        <v>7</v>
      </c>
      <c r="K4" s="188" t="s">
        <v>8</v>
      </c>
      <c r="L4" s="188" t="s">
        <v>9</v>
      </c>
      <c r="M4" s="188" t="s">
        <v>10</v>
      </c>
      <c r="N4" s="556"/>
      <c r="O4" s="558"/>
      <c r="P4" s="558"/>
      <c r="Q4" s="558"/>
      <c r="R4" s="558"/>
      <c r="S4" s="558"/>
      <c r="T4" s="558"/>
      <c r="U4" s="558"/>
      <c r="V4" s="188" t="s">
        <v>636</v>
      </c>
      <c r="W4" s="188" t="s">
        <v>62</v>
      </c>
      <c r="X4" s="188" t="s">
        <v>15</v>
      </c>
      <c r="Y4" s="188" t="s">
        <v>63</v>
      </c>
      <c r="Z4" s="188" t="s">
        <v>60</v>
      </c>
      <c r="AA4" s="188" t="s">
        <v>25</v>
      </c>
      <c r="AB4" s="558"/>
      <c r="AC4" s="556"/>
      <c r="AD4" s="188" t="s">
        <v>16</v>
      </c>
      <c r="AE4" s="188" t="s">
        <v>17</v>
      </c>
      <c r="AF4" s="188" t="s">
        <v>26</v>
      </c>
      <c r="AG4" s="556"/>
      <c r="AH4" s="556"/>
      <c r="AI4" s="558"/>
      <c r="AJ4" s="560"/>
    </row>
    <row r="5" spans="1:36" ht="15.75" thickBot="1" x14ac:dyDescent="0.3">
      <c r="A5" s="1"/>
      <c r="B5" s="189">
        <v>1</v>
      </c>
      <c r="C5" s="147">
        <v>2</v>
      </c>
      <c r="D5" s="147">
        <v>3</v>
      </c>
      <c r="E5" s="147">
        <v>4</v>
      </c>
      <c r="F5" s="147">
        <v>5</v>
      </c>
      <c r="G5" s="147">
        <v>6</v>
      </c>
      <c r="H5" s="147">
        <v>7</v>
      </c>
      <c r="I5" s="147">
        <v>8</v>
      </c>
      <c r="J5" s="147">
        <v>9</v>
      </c>
      <c r="K5" s="147">
        <v>10</v>
      </c>
      <c r="L5" s="147">
        <v>11</v>
      </c>
      <c r="M5" s="147">
        <v>12</v>
      </c>
      <c r="N5" s="147">
        <v>13</v>
      </c>
      <c r="O5" s="147">
        <v>14</v>
      </c>
      <c r="P5" s="147">
        <v>15</v>
      </c>
      <c r="Q5" s="147">
        <v>16</v>
      </c>
      <c r="R5" s="147">
        <v>17</v>
      </c>
      <c r="S5" s="147">
        <v>18</v>
      </c>
      <c r="T5" s="147">
        <v>19</v>
      </c>
      <c r="U5" s="147">
        <v>20</v>
      </c>
      <c r="V5" s="147">
        <v>21</v>
      </c>
      <c r="W5" s="147">
        <v>22</v>
      </c>
      <c r="X5" s="147">
        <v>23</v>
      </c>
      <c r="Y5" s="147">
        <v>24</v>
      </c>
      <c r="Z5" s="147">
        <v>25</v>
      </c>
      <c r="AA5" s="147">
        <v>26</v>
      </c>
      <c r="AB5" s="147">
        <v>27</v>
      </c>
      <c r="AC5" s="147">
        <v>28</v>
      </c>
      <c r="AD5" s="147">
        <v>29</v>
      </c>
      <c r="AE5" s="147">
        <v>30</v>
      </c>
      <c r="AF5" s="147">
        <v>31</v>
      </c>
      <c r="AG5" s="147">
        <v>32</v>
      </c>
      <c r="AH5" s="147">
        <v>33</v>
      </c>
      <c r="AI5" s="147">
        <v>34</v>
      </c>
      <c r="AJ5" s="240">
        <v>35</v>
      </c>
    </row>
    <row r="6" spans="1:36" ht="409.5" hidden="1" customHeight="1" x14ac:dyDescent="0.25">
      <c r="A6" s="1"/>
      <c r="B6" s="190" t="s">
        <v>49</v>
      </c>
      <c r="C6" s="191" t="s">
        <v>18</v>
      </c>
      <c r="D6" s="162" t="s">
        <v>50</v>
      </c>
      <c r="E6" s="162" t="s">
        <v>51</v>
      </c>
      <c r="F6" s="191" t="s">
        <v>2</v>
      </c>
      <c r="G6" s="191" t="s">
        <v>637</v>
      </c>
      <c r="H6" s="162" t="s">
        <v>19</v>
      </c>
      <c r="I6" s="162" t="s">
        <v>638</v>
      </c>
      <c r="J6" s="162" t="s">
        <v>12</v>
      </c>
      <c r="K6" s="162" t="s">
        <v>11</v>
      </c>
      <c r="L6" s="162" t="s">
        <v>13</v>
      </c>
      <c r="M6" s="162" t="s">
        <v>14</v>
      </c>
      <c r="N6" s="162" t="s">
        <v>48</v>
      </c>
      <c r="O6" s="162" t="s">
        <v>54</v>
      </c>
      <c r="P6" s="162" t="s">
        <v>43</v>
      </c>
      <c r="Q6" s="162" t="s">
        <v>44</v>
      </c>
      <c r="R6" s="162" t="s">
        <v>45</v>
      </c>
      <c r="S6" s="162" t="s">
        <v>46</v>
      </c>
      <c r="T6" s="162" t="s">
        <v>639</v>
      </c>
      <c r="U6" s="162" t="s">
        <v>58</v>
      </c>
      <c r="V6" s="162" t="s">
        <v>64</v>
      </c>
      <c r="W6" s="162" t="s">
        <v>65</v>
      </c>
      <c r="X6" s="162" t="s">
        <v>640</v>
      </c>
      <c r="Y6" s="162" t="s">
        <v>20</v>
      </c>
      <c r="Z6" s="162" t="s">
        <v>67</v>
      </c>
      <c r="AA6" s="162" t="s">
        <v>68</v>
      </c>
      <c r="AB6" s="162" t="s">
        <v>70</v>
      </c>
      <c r="AC6" s="162" t="s">
        <v>41</v>
      </c>
      <c r="AD6" s="162" t="s">
        <v>71</v>
      </c>
      <c r="AE6" s="162" t="s">
        <v>72</v>
      </c>
      <c r="AF6" s="162" t="s">
        <v>76</v>
      </c>
      <c r="AG6" s="162" t="s">
        <v>38</v>
      </c>
      <c r="AH6" s="162" t="s">
        <v>21</v>
      </c>
      <c r="AI6" s="162" t="s">
        <v>22</v>
      </c>
      <c r="AJ6" s="241" t="s">
        <v>39</v>
      </c>
    </row>
    <row r="7" spans="1:36" s="105" customFormat="1" ht="47.1" customHeight="1" x14ac:dyDescent="0.25">
      <c r="A7" s="9"/>
      <c r="B7" s="534" t="s">
        <v>130</v>
      </c>
      <c r="C7" s="501" t="s">
        <v>168</v>
      </c>
      <c r="D7" s="501" t="s">
        <v>131</v>
      </c>
      <c r="E7" s="462" t="s">
        <v>132</v>
      </c>
      <c r="F7" s="462" t="s">
        <v>313</v>
      </c>
      <c r="G7" s="501" t="s">
        <v>133</v>
      </c>
      <c r="H7" s="476" t="s">
        <v>134</v>
      </c>
      <c r="I7" s="476" t="s">
        <v>134</v>
      </c>
      <c r="J7" s="194" t="s">
        <v>817</v>
      </c>
      <c r="K7" s="195" t="s">
        <v>135</v>
      </c>
      <c r="L7" s="193" t="s">
        <v>142</v>
      </c>
      <c r="M7" s="193" t="s">
        <v>150</v>
      </c>
      <c r="N7" s="462" t="s">
        <v>147</v>
      </c>
      <c r="O7" s="462" t="s">
        <v>314</v>
      </c>
      <c r="P7" s="462" t="s">
        <v>165</v>
      </c>
      <c r="Q7" s="462" t="s">
        <v>89</v>
      </c>
      <c r="R7" s="462" t="s">
        <v>90</v>
      </c>
      <c r="S7" s="462" t="s">
        <v>91</v>
      </c>
      <c r="T7" s="469">
        <f>U7+U11</f>
        <v>0</v>
      </c>
      <c r="U7" s="469">
        <v>0</v>
      </c>
      <c r="V7" s="467">
        <v>0</v>
      </c>
      <c r="W7" s="469">
        <v>0</v>
      </c>
      <c r="X7" s="467">
        <v>0</v>
      </c>
      <c r="Y7" s="469">
        <v>0</v>
      </c>
      <c r="Z7" s="471">
        <v>0</v>
      </c>
      <c r="AA7" s="473">
        <v>0</v>
      </c>
      <c r="AB7" s="471">
        <v>0</v>
      </c>
      <c r="AC7" s="462" t="s">
        <v>148</v>
      </c>
      <c r="AD7" s="470">
        <f>T7</f>
        <v>0</v>
      </c>
      <c r="AE7" s="462"/>
      <c r="AF7" s="464"/>
      <c r="AG7" s="552"/>
      <c r="AH7" s="531" t="s">
        <v>125</v>
      </c>
      <c r="AI7" s="531" t="s">
        <v>126</v>
      </c>
      <c r="AJ7" s="507" t="s">
        <v>522</v>
      </c>
    </row>
    <row r="8" spans="1:36" s="105" customFormat="1" ht="25.5" x14ac:dyDescent="0.25">
      <c r="A8" s="9"/>
      <c r="B8" s="535"/>
      <c r="C8" s="529"/>
      <c r="D8" s="529"/>
      <c r="E8" s="463"/>
      <c r="F8" s="463"/>
      <c r="G8" s="529"/>
      <c r="H8" s="477"/>
      <c r="I8" s="477"/>
      <c r="J8" s="198" t="s">
        <v>137</v>
      </c>
      <c r="K8" s="199" t="s">
        <v>136</v>
      </c>
      <c r="L8" s="197" t="s">
        <v>115</v>
      </c>
      <c r="M8" s="197" t="s">
        <v>315</v>
      </c>
      <c r="N8" s="463"/>
      <c r="O8" s="463"/>
      <c r="P8" s="463"/>
      <c r="Q8" s="463"/>
      <c r="R8" s="463"/>
      <c r="S8" s="463"/>
      <c r="T8" s="470"/>
      <c r="U8" s="470"/>
      <c r="V8" s="468"/>
      <c r="W8" s="470"/>
      <c r="X8" s="468"/>
      <c r="Y8" s="470"/>
      <c r="Z8" s="472"/>
      <c r="AA8" s="474"/>
      <c r="AB8" s="472"/>
      <c r="AC8" s="463"/>
      <c r="AD8" s="463"/>
      <c r="AE8" s="463"/>
      <c r="AF8" s="465"/>
      <c r="AG8" s="553"/>
      <c r="AH8" s="479"/>
      <c r="AI8" s="479"/>
      <c r="AJ8" s="528"/>
    </row>
    <row r="9" spans="1:36" s="105" customFormat="1" ht="38.25" x14ac:dyDescent="0.25">
      <c r="A9" s="9"/>
      <c r="B9" s="535"/>
      <c r="C9" s="529"/>
      <c r="D9" s="529"/>
      <c r="E9" s="463"/>
      <c r="F9" s="463"/>
      <c r="G9" s="529"/>
      <c r="H9" s="477"/>
      <c r="I9" s="477"/>
      <c r="J9" s="198" t="s">
        <v>139</v>
      </c>
      <c r="K9" s="198" t="s">
        <v>138</v>
      </c>
      <c r="L9" s="197" t="s">
        <v>143</v>
      </c>
      <c r="M9" s="197" t="s">
        <v>150</v>
      </c>
      <c r="N9" s="463"/>
      <c r="O9" s="463"/>
      <c r="P9" s="463"/>
      <c r="Q9" s="463"/>
      <c r="R9" s="463"/>
      <c r="S9" s="463"/>
      <c r="T9" s="470"/>
      <c r="U9" s="470"/>
      <c r="V9" s="468"/>
      <c r="W9" s="470"/>
      <c r="X9" s="468"/>
      <c r="Y9" s="470"/>
      <c r="Z9" s="472"/>
      <c r="AA9" s="474"/>
      <c r="AB9" s="472"/>
      <c r="AC9" s="463"/>
      <c r="AD9" s="463"/>
      <c r="AE9" s="463"/>
      <c r="AF9" s="465"/>
      <c r="AG9" s="553"/>
      <c r="AH9" s="479"/>
      <c r="AI9" s="479"/>
      <c r="AJ9" s="528"/>
    </row>
    <row r="10" spans="1:36" s="105" customFormat="1" ht="63.95" customHeight="1" thickBot="1" x14ac:dyDescent="0.3">
      <c r="A10" s="9"/>
      <c r="B10" s="535"/>
      <c r="C10" s="529"/>
      <c r="D10" s="529"/>
      <c r="E10" s="463"/>
      <c r="F10" s="463"/>
      <c r="G10" s="529"/>
      <c r="H10" s="477"/>
      <c r="I10" s="477"/>
      <c r="J10" s="198" t="s">
        <v>141</v>
      </c>
      <c r="K10" s="198" t="s">
        <v>140</v>
      </c>
      <c r="L10" s="200" t="s">
        <v>144</v>
      </c>
      <c r="M10" s="197" t="s">
        <v>152</v>
      </c>
      <c r="N10" s="463"/>
      <c r="O10" s="463"/>
      <c r="P10" s="463"/>
      <c r="Q10" s="463"/>
      <c r="R10" s="463"/>
      <c r="S10" s="463"/>
      <c r="T10" s="470"/>
      <c r="U10" s="470"/>
      <c r="V10" s="468"/>
      <c r="W10" s="470"/>
      <c r="X10" s="468"/>
      <c r="Y10" s="470"/>
      <c r="Z10" s="472"/>
      <c r="AA10" s="474"/>
      <c r="AB10" s="472"/>
      <c r="AC10" s="463"/>
      <c r="AD10" s="478"/>
      <c r="AE10" s="463"/>
      <c r="AF10" s="465"/>
      <c r="AG10" s="553"/>
      <c r="AH10" s="479"/>
      <c r="AI10" s="479"/>
      <c r="AJ10" s="528"/>
    </row>
    <row r="11" spans="1:36" s="105" customFormat="1" ht="48.6" customHeight="1" x14ac:dyDescent="0.25">
      <c r="B11" s="535"/>
      <c r="C11" s="529"/>
      <c r="D11" s="529"/>
      <c r="E11" s="463"/>
      <c r="F11" s="463" t="s">
        <v>316</v>
      </c>
      <c r="G11" s="529"/>
      <c r="H11" s="477" t="s">
        <v>134</v>
      </c>
      <c r="I11" s="477" t="s">
        <v>134</v>
      </c>
      <c r="J11" s="194" t="s">
        <v>817</v>
      </c>
      <c r="K11" s="198" t="s">
        <v>135</v>
      </c>
      <c r="L11" s="197" t="s">
        <v>142</v>
      </c>
      <c r="M11" s="196" t="s">
        <v>163</v>
      </c>
      <c r="N11" s="463" t="s">
        <v>147</v>
      </c>
      <c r="O11" s="463" t="s">
        <v>162</v>
      </c>
      <c r="P11" s="463" t="s">
        <v>165</v>
      </c>
      <c r="Q11" s="463" t="s">
        <v>89</v>
      </c>
      <c r="R11" s="463" t="s">
        <v>90</v>
      </c>
      <c r="S11" s="463" t="s">
        <v>91</v>
      </c>
      <c r="T11" s="470"/>
      <c r="U11" s="470">
        <v>0</v>
      </c>
      <c r="V11" s="468">
        <v>0</v>
      </c>
      <c r="W11" s="470">
        <v>0</v>
      </c>
      <c r="X11" s="468">
        <v>0</v>
      </c>
      <c r="Y11" s="470">
        <v>0</v>
      </c>
      <c r="Z11" s="472">
        <v>0</v>
      </c>
      <c r="AA11" s="474">
        <v>0</v>
      </c>
      <c r="AB11" s="472">
        <v>0</v>
      </c>
      <c r="AC11" s="463" t="s">
        <v>148</v>
      </c>
      <c r="AD11" s="470">
        <f t="shared" ref="AD11" si="0">T11</f>
        <v>0</v>
      </c>
      <c r="AE11" s="463"/>
      <c r="AF11" s="465"/>
      <c r="AG11" s="553"/>
      <c r="AH11" s="479"/>
      <c r="AI11" s="479"/>
      <c r="AJ11" s="528"/>
    </row>
    <row r="12" spans="1:36" s="105" customFormat="1" ht="43.5" customHeight="1" x14ac:dyDescent="0.25">
      <c r="B12" s="535"/>
      <c r="C12" s="529"/>
      <c r="D12" s="529"/>
      <c r="E12" s="463"/>
      <c r="F12" s="463"/>
      <c r="G12" s="529"/>
      <c r="H12" s="477"/>
      <c r="I12" s="477"/>
      <c r="J12" s="198" t="s">
        <v>137</v>
      </c>
      <c r="K12" s="199" t="s">
        <v>136</v>
      </c>
      <c r="L12" s="197" t="s">
        <v>115</v>
      </c>
      <c r="M12" s="197" t="s">
        <v>317</v>
      </c>
      <c r="N12" s="463"/>
      <c r="O12" s="463"/>
      <c r="P12" s="463"/>
      <c r="Q12" s="463"/>
      <c r="R12" s="463"/>
      <c r="S12" s="463"/>
      <c r="T12" s="470"/>
      <c r="U12" s="470"/>
      <c r="V12" s="468"/>
      <c r="W12" s="470"/>
      <c r="X12" s="468"/>
      <c r="Y12" s="470"/>
      <c r="Z12" s="472"/>
      <c r="AA12" s="474"/>
      <c r="AB12" s="472"/>
      <c r="AC12" s="463"/>
      <c r="AD12" s="463"/>
      <c r="AE12" s="463"/>
      <c r="AF12" s="465"/>
      <c r="AG12" s="553"/>
      <c r="AH12" s="479"/>
      <c r="AI12" s="479"/>
      <c r="AJ12" s="528"/>
    </row>
    <row r="13" spans="1:36" s="105" customFormat="1" ht="47.1" customHeight="1" x14ac:dyDescent="0.25">
      <c r="B13" s="535"/>
      <c r="C13" s="529"/>
      <c r="D13" s="529"/>
      <c r="E13" s="463"/>
      <c r="F13" s="463"/>
      <c r="G13" s="529"/>
      <c r="H13" s="477"/>
      <c r="I13" s="477"/>
      <c r="J13" s="198" t="s">
        <v>139</v>
      </c>
      <c r="K13" s="198" t="s">
        <v>138</v>
      </c>
      <c r="L13" s="197" t="s">
        <v>143</v>
      </c>
      <c r="M13" s="197" t="s">
        <v>163</v>
      </c>
      <c r="N13" s="463"/>
      <c r="O13" s="463"/>
      <c r="P13" s="463"/>
      <c r="Q13" s="463"/>
      <c r="R13" s="463"/>
      <c r="S13" s="463"/>
      <c r="T13" s="470"/>
      <c r="U13" s="470"/>
      <c r="V13" s="468"/>
      <c r="W13" s="470"/>
      <c r="X13" s="468"/>
      <c r="Y13" s="470"/>
      <c r="Z13" s="472"/>
      <c r="AA13" s="474"/>
      <c r="AB13" s="472"/>
      <c r="AC13" s="463"/>
      <c r="AD13" s="463"/>
      <c r="AE13" s="463"/>
      <c r="AF13" s="465"/>
      <c r="AG13" s="553"/>
      <c r="AH13" s="479"/>
      <c r="AI13" s="479"/>
      <c r="AJ13" s="528"/>
    </row>
    <row r="14" spans="1:36" s="105" customFormat="1" ht="56.1" customHeight="1" thickBot="1" x14ac:dyDescent="0.3">
      <c r="B14" s="561"/>
      <c r="C14" s="502"/>
      <c r="D14" s="502"/>
      <c r="E14" s="478"/>
      <c r="F14" s="478"/>
      <c r="G14" s="502"/>
      <c r="H14" s="498"/>
      <c r="I14" s="498"/>
      <c r="J14" s="203" t="s">
        <v>141</v>
      </c>
      <c r="K14" s="203" t="s">
        <v>140</v>
      </c>
      <c r="L14" s="204" t="s">
        <v>144</v>
      </c>
      <c r="M14" s="201" t="s">
        <v>164</v>
      </c>
      <c r="N14" s="478"/>
      <c r="O14" s="478"/>
      <c r="P14" s="478"/>
      <c r="Q14" s="478"/>
      <c r="R14" s="478"/>
      <c r="S14" s="478"/>
      <c r="T14" s="495"/>
      <c r="U14" s="495"/>
      <c r="V14" s="475"/>
      <c r="W14" s="495"/>
      <c r="X14" s="475"/>
      <c r="Y14" s="495"/>
      <c r="Z14" s="493"/>
      <c r="AA14" s="492"/>
      <c r="AB14" s="493"/>
      <c r="AC14" s="478"/>
      <c r="AD14" s="478"/>
      <c r="AE14" s="478"/>
      <c r="AF14" s="494"/>
      <c r="AG14" s="554"/>
      <c r="AH14" s="480"/>
      <c r="AI14" s="480"/>
      <c r="AJ14" s="508"/>
    </row>
    <row r="15" spans="1:36" s="105" customFormat="1" ht="44.1" customHeight="1" x14ac:dyDescent="0.25">
      <c r="A15" s="9"/>
      <c r="B15" s="550" t="s">
        <v>149</v>
      </c>
      <c r="C15" s="486" t="s">
        <v>169</v>
      </c>
      <c r="D15" s="486" t="s">
        <v>131</v>
      </c>
      <c r="E15" s="489" t="s">
        <v>132</v>
      </c>
      <c r="F15" s="490" t="s">
        <v>318</v>
      </c>
      <c r="G15" s="486" t="s">
        <v>133</v>
      </c>
      <c r="H15" s="540" t="s">
        <v>134</v>
      </c>
      <c r="I15" s="540" t="s">
        <v>134</v>
      </c>
      <c r="J15" s="194" t="s">
        <v>817</v>
      </c>
      <c r="K15" s="205" t="s">
        <v>135</v>
      </c>
      <c r="L15" s="206" t="s">
        <v>142</v>
      </c>
      <c r="M15" s="207" t="s">
        <v>150</v>
      </c>
      <c r="N15" s="491" t="s">
        <v>147</v>
      </c>
      <c r="O15" s="491" t="s">
        <v>114</v>
      </c>
      <c r="P15" s="490" t="s">
        <v>165</v>
      </c>
      <c r="Q15" s="490" t="s">
        <v>89</v>
      </c>
      <c r="R15" s="490" t="s">
        <v>90</v>
      </c>
      <c r="S15" s="490" t="s">
        <v>91</v>
      </c>
      <c r="T15" s="547">
        <f>U15+U19</f>
        <v>459000</v>
      </c>
      <c r="U15" s="518">
        <f>V15+Y15</f>
        <v>119000</v>
      </c>
      <c r="V15" s="544">
        <v>70000</v>
      </c>
      <c r="W15" s="518">
        <v>0</v>
      </c>
      <c r="X15" s="544">
        <v>0</v>
      </c>
      <c r="Y15" s="518">
        <v>49000</v>
      </c>
      <c r="Z15" s="545">
        <v>0</v>
      </c>
      <c r="AA15" s="546">
        <v>0</v>
      </c>
      <c r="AB15" s="545">
        <v>21000</v>
      </c>
      <c r="AC15" s="491" t="s">
        <v>148</v>
      </c>
      <c r="AD15" s="470">
        <f>U15</f>
        <v>119000</v>
      </c>
      <c r="AE15" s="491"/>
      <c r="AF15" s="541"/>
      <c r="AG15" s="491"/>
      <c r="AH15" s="542" t="s">
        <v>176</v>
      </c>
      <c r="AI15" s="542" t="s">
        <v>177</v>
      </c>
      <c r="AJ15" s="538">
        <v>45488</v>
      </c>
    </row>
    <row r="16" spans="1:36" s="105" customFormat="1" ht="45.95" customHeight="1" x14ac:dyDescent="0.25">
      <c r="A16" s="9"/>
      <c r="B16" s="551"/>
      <c r="C16" s="487"/>
      <c r="D16" s="487"/>
      <c r="E16" s="490"/>
      <c r="F16" s="490"/>
      <c r="G16" s="487"/>
      <c r="H16" s="540"/>
      <c r="I16" s="540"/>
      <c r="J16" s="198" t="s">
        <v>137</v>
      </c>
      <c r="K16" s="199" t="s">
        <v>136</v>
      </c>
      <c r="L16" s="197" t="s">
        <v>115</v>
      </c>
      <c r="M16" s="196" t="s">
        <v>319</v>
      </c>
      <c r="N16" s="463"/>
      <c r="O16" s="463"/>
      <c r="P16" s="490"/>
      <c r="Q16" s="490"/>
      <c r="R16" s="490"/>
      <c r="S16" s="490"/>
      <c r="T16" s="548"/>
      <c r="U16" s="470"/>
      <c r="V16" s="468"/>
      <c r="W16" s="470"/>
      <c r="X16" s="468"/>
      <c r="Y16" s="470"/>
      <c r="Z16" s="472"/>
      <c r="AA16" s="474"/>
      <c r="AB16" s="472"/>
      <c r="AC16" s="463"/>
      <c r="AD16" s="463"/>
      <c r="AE16" s="463"/>
      <c r="AF16" s="465"/>
      <c r="AG16" s="463"/>
      <c r="AH16" s="543"/>
      <c r="AI16" s="543"/>
      <c r="AJ16" s="539"/>
    </row>
    <row r="17" spans="1:36" s="105" customFormat="1" ht="47.1" customHeight="1" x14ac:dyDescent="0.25">
      <c r="A17" s="9"/>
      <c r="B17" s="551"/>
      <c r="C17" s="487"/>
      <c r="D17" s="487"/>
      <c r="E17" s="490"/>
      <c r="F17" s="490"/>
      <c r="G17" s="487"/>
      <c r="H17" s="540"/>
      <c r="I17" s="540"/>
      <c r="J17" s="198" t="s">
        <v>139</v>
      </c>
      <c r="K17" s="198" t="s">
        <v>138</v>
      </c>
      <c r="L17" s="197" t="s">
        <v>143</v>
      </c>
      <c r="M17" s="196" t="s">
        <v>150</v>
      </c>
      <c r="N17" s="463"/>
      <c r="O17" s="463"/>
      <c r="P17" s="490"/>
      <c r="Q17" s="490"/>
      <c r="R17" s="490"/>
      <c r="S17" s="490"/>
      <c r="T17" s="548"/>
      <c r="U17" s="470"/>
      <c r="V17" s="468"/>
      <c r="W17" s="470"/>
      <c r="X17" s="468"/>
      <c r="Y17" s="470"/>
      <c r="Z17" s="472"/>
      <c r="AA17" s="474"/>
      <c r="AB17" s="472"/>
      <c r="AC17" s="463"/>
      <c r="AD17" s="463"/>
      <c r="AE17" s="463"/>
      <c r="AF17" s="465"/>
      <c r="AG17" s="463"/>
      <c r="AH17" s="543"/>
      <c r="AI17" s="543"/>
      <c r="AJ17" s="539"/>
    </row>
    <row r="18" spans="1:36" s="105" customFormat="1" ht="59.45" customHeight="1" thickBot="1" x14ac:dyDescent="0.3">
      <c r="A18" s="9"/>
      <c r="B18" s="551"/>
      <c r="C18" s="487"/>
      <c r="D18" s="487"/>
      <c r="E18" s="490"/>
      <c r="F18" s="491"/>
      <c r="G18" s="487"/>
      <c r="H18" s="549"/>
      <c r="I18" s="549"/>
      <c r="J18" s="198" t="s">
        <v>141</v>
      </c>
      <c r="K18" s="198" t="s">
        <v>140</v>
      </c>
      <c r="L18" s="200" t="s">
        <v>144</v>
      </c>
      <c r="M18" s="196" t="s">
        <v>152</v>
      </c>
      <c r="N18" s="463"/>
      <c r="O18" s="463"/>
      <c r="P18" s="491"/>
      <c r="Q18" s="491"/>
      <c r="R18" s="491"/>
      <c r="S18" s="491"/>
      <c r="T18" s="548"/>
      <c r="U18" s="470"/>
      <c r="V18" s="468"/>
      <c r="W18" s="470"/>
      <c r="X18" s="468"/>
      <c r="Y18" s="470"/>
      <c r="Z18" s="472"/>
      <c r="AA18" s="474"/>
      <c r="AB18" s="472"/>
      <c r="AC18" s="463"/>
      <c r="AD18" s="478"/>
      <c r="AE18" s="463"/>
      <c r="AF18" s="465"/>
      <c r="AG18" s="463"/>
      <c r="AH18" s="543"/>
      <c r="AI18" s="543"/>
      <c r="AJ18" s="539"/>
    </row>
    <row r="19" spans="1:36" s="105" customFormat="1" ht="51.95" customHeight="1" x14ac:dyDescent="0.25">
      <c r="A19" s="9"/>
      <c r="B19" s="551"/>
      <c r="C19" s="487"/>
      <c r="D19" s="487"/>
      <c r="E19" s="490"/>
      <c r="F19" s="527" t="s">
        <v>320</v>
      </c>
      <c r="G19" s="487"/>
      <c r="H19" s="530" t="s">
        <v>134</v>
      </c>
      <c r="I19" s="530" t="s">
        <v>134</v>
      </c>
      <c r="J19" s="194" t="s">
        <v>817</v>
      </c>
      <c r="K19" s="198" t="s">
        <v>135</v>
      </c>
      <c r="L19" s="197" t="s">
        <v>142</v>
      </c>
      <c r="M19" s="196" t="s">
        <v>150</v>
      </c>
      <c r="N19" s="463" t="s">
        <v>147</v>
      </c>
      <c r="O19" s="463" t="s">
        <v>523</v>
      </c>
      <c r="P19" s="527" t="s">
        <v>165</v>
      </c>
      <c r="Q19" s="527" t="s">
        <v>89</v>
      </c>
      <c r="R19" s="527" t="s">
        <v>90</v>
      </c>
      <c r="S19" s="527" t="s">
        <v>91</v>
      </c>
      <c r="T19" s="548"/>
      <c r="U19" s="518">
        <f t="shared" ref="U19" si="1">V19+Y19</f>
        <v>340000</v>
      </c>
      <c r="V19" s="468">
        <v>200000</v>
      </c>
      <c r="W19" s="470">
        <v>0</v>
      </c>
      <c r="X19" s="468">
        <v>0</v>
      </c>
      <c r="Y19" s="470">
        <v>140000</v>
      </c>
      <c r="Z19" s="472">
        <v>0</v>
      </c>
      <c r="AA19" s="474">
        <v>0</v>
      </c>
      <c r="AB19" s="472">
        <v>60000</v>
      </c>
      <c r="AC19" s="463" t="s">
        <v>148</v>
      </c>
      <c r="AD19" s="470">
        <f>U19</f>
        <v>340000</v>
      </c>
      <c r="AE19" s="463"/>
      <c r="AF19" s="465"/>
      <c r="AG19" s="463"/>
      <c r="AH19" s="543"/>
      <c r="AI19" s="543"/>
      <c r="AJ19" s="539"/>
    </row>
    <row r="20" spans="1:36" s="105" customFormat="1" ht="41.1" customHeight="1" x14ac:dyDescent="0.25">
      <c r="A20" s="14"/>
      <c r="B20" s="551"/>
      <c r="C20" s="487"/>
      <c r="D20" s="487"/>
      <c r="E20" s="490"/>
      <c r="F20" s="490"/>
      <c r="G20" s="487"/>
      <c r="H20" s="540"/>
      <c r="I20" s="540"/>
      <c r="J20" s="198" t="s">
        <v>137</v>
      </c>
      <c r="K20" s="199" t="s">
        <v>136</v>
      </c>
      <c r="L20" s="197" t="s">
        <v>115</v>
      </c>
      <c r="M20" s="196" t="s">
        <v>524</v>
      </c>
      <c r="N20" s="463"/>
      <c r="O20" s="463"/>
      <c r="P20" s="490"/>
      <c r="Q20" s="490"/>
      <c r="R20" s="490"/>
      <c r="S20" s="490"/>
      <c r="T20" s="548"/>
      <c r="U20" s="470"/>
      <c r="V20" s="468"/>
      <c r="W20" s="470"/>
      <c r="X20" s="468"/>
      <c r="Y20" s="470"/>
      <c r="Z20" s="472"/>
      <c r="AA20" s="474"/>
      <c r="AB20" s="472"/>
      <c r="AC20" s="463"/>
      <c r="AD20" s="463"/>
      <c r="AE20" s="463"/>
      <c r="AF20" s="465"/>
      <c r="AG20" s="463"/>
      <c r="AH20" s="543"/>
      <c r="AI20" s="543"/>
      <c r="AJ20" s="539"/>
    </row>
    <row r="21" spans="1:36" s="105" customFormat="1" ht="45.95" customHeight="1" x14ac:dyDescent="0.25">
      <c r="A21" s="9"/>
      <c r="B21" s="551"/>
      <c r="C21" s="487"/>
      <c r="D21" s="487"/>
      <c r="E21" s="490"/>
      <c r="F21" s="490"/>
      <c r="G21" s="487"/>
      <c r="H21" s="540"/>
      <c r="I21" s="540"/>
      <c r="J21" s="198" t="s">
        <v>139</v>
      </c>
      <c r="K21" s="198" t="s">
        <v>138</v>
      </c>
      <c r="L21" s="197" t="s">
        <v>143</v>
      </c>
      <c r="M21" s="196" t="s">
        <v>150</v>
      </c>
      <c r="N21" s="463"/>
      <c r="O21" s="463"/>
      <c r="P21" s="490"/>
      <c r="Q21" s="490"/>
      <c r="R21" s="490"/>
      <c r="S21" s="490"/>
      <c r="T21" s="548"/>
      <c r="U21" s="470"/>
      <c r="V21" s="468"/>
      <c r="W21" s="470"/>
      <c r="X21" s="468"/>
      <c r="Y21" s="470"/>
      <c r="Z21" s="472"/>
      <c r="AA21" s="474"/>
      <c r="AB21" s="472"/>
      <c r="AC21" s="463"/>
      <c r="AD21" s="463"/>
      <c r="AE21" s="463"/>
      <c r="AF21" s="465"/>
      <c r="AG21" s="463"/>
      <c r="AH21" s="543"/>
      <c r="AI21" s="543"/>
      <c r="AJ21" s="539"/>
    </row>
    <row r="22" spans="1:36" s="105" customFormat="1" ht="51.75" thickBot="1" x14ac:dyDescent="0.3">
      <c r="A22" s="9"/>
      <c r="B22" s="551"/>
      <c r="C22" s="487"/>
      <c r="D22" s="487"/>
      <c r="E22" s="490"/>
      <c r="F22" s="490"/>
      <c r="G22" s="487"/>
      <c r="H22" s="540"/>
      <c r="I22" s="540"/>
      <c r="J22" s="209" t="s">
        <v>141</v>
      </c>
      <c r="K22" s="209" t="s">
        <v>140</v>
      </c>
      <c r="L22" s="210" t="s">
        <v>144</v>
      </c>
      <c r="M22" s="211" t="s">
        <v>154</v>
      </c>
      <c r="N22" s="527"/>
      <c r="O22" s="527"/>
      <c r="P22" s="490"/>
      <c r="Q22" s="490"/>
      <c r="R22" s="490"/>
      <c r="S22" s="490"/>
      <c r="T22" s="548"/>
      <c r="U22" s="524"/>
      <c r="V22" s="523"/>
      <c r="W22" s="524"/>
      <c r="X22" s="523"/>
      <c r="Y22" s="524"/>
      <c r="Z22" s="525"/>
      <c r="AA22" s="526"/>
      <c r="AB22" s="525"/>
      <c r="AC22" s="527"/>
      <c r="AD22" s="478"/>
      <c r="AE22" s="527"/>
      <c r="AF22" s="533"/>
      <c r="AG22" s="527"/>
      <c r="AH22" s="543"/>
      <c r="AI22" s="543"/>
      <c r="AJ22" s="539"/>
    </row>
    <row r="23" spans="1:36" s="105" customFormat="1" ht="44.1" customHeight="1" x14ac:dyDescent="0.25">
      <c r="A23" s="9"/>
      <c r="B23" s="534" t="s">
        <v>153</v>
      </c>
      <c r="C23" s="501" t="s">
        <v>170</v>
      </c>
      <c r="D23" s="501" t="s">
        <v>131</v>
      </c>
      <c r="E23" s="476" t="s">
        <v>132</v>
      </c>
      <c r="F23" s="501" t="s">
        <v>321</v>
      </c>
      <c r="G23" s="501" t="s">
        <v>133</v>
      </c>
      <c r="H23" s="476" t="s">
        <v>134</v>
      </c>
      <c r="I23" s="476" t="s">
        <v>134</v>
      </c>
      <c r="J23" s="194" t="s">
        <v>817</v>
      </c>
      <c r="K23" s="195" t="s">
        <v>135</v>
      </c>
      <c r="L23" s="193" t="s">
        <v>142</v>
      </c>
      <c r="M23" s="192" t="s">
        <v>151</v>
      </c>
      <c r="N23" s="462" t="s">
        <v>147</v>
      </c>
      <c r="O23" s="501" t="s">
        <v>121</v>
      </c>
      <c r="P23" s="462" t="s">
        <v>165</v>
      </c>
      <c r="Q23" s="462" t="s">
        <v>89</v>
      </c>
      <c r="R23" s="462" t="s">
        <v>90</v>
      </c>
      <c r="S23" s="462" t="s">
        <v>91</v>
      </c>
      <c r="T23" s="467">
        <f>U23+U27</f>
        <v>850000</v>
      </c>
      <c r="U23" s="469">
        <f>V23+Y23</f>
        <v>340000</v>
      </c>
      <c r="V23" s="467">
        <v>200000</v>
      </c>
      <c r="W23" s="469">
        <v>0</v>
      </c>
      <c r="X23" s="467">
        <v>0</v>
      </c>
      <c r="Y23" s="469">
        <v>140000</v>
      </c>
      <c r="Z23" s="471">
        <v>0</v>
      </c>
      <c r="AA23" s="473">
        <v>0</v>
      </c>
      <c r="AB23" s="471">
        <v>60000</v>
      </c>
      <c r="AC23" s="462" t="s">
        <v>148</v>
      </c>
      <c r="AD23" s="470">
        <f>U23</f>
        <v>340000</v>
      </c>
      <c r="AE23" s="462"/>
      <c r="AF23" s="464"/>
      <c r="AG23" s="462"/>
      <c r="AH23" s="531" t="s">
        <v>295</v>
      </c>
      <c r="AI23" s="531" t="s">
        <v>322</v>
      </c>
      <c r="AJ23" s="507"/>
    </row>
    <row r="24" spans="1:36" s="105" customFormat="1" ht="43.5" customHeight="1" x14ac:dyDescent="0.25">
      <c r="A24" s="9"/>
      <c r="B24" s="535"/>
      <c r="C24" s="529"/>
      <c r="D24" s="529"/>
      <c r="E24" s="477"/>
      <c r="F24" s="463"/>
      <c r="G24" s="529"/>
      <c r="H24" s="477"/>
      <c r="I24" s="477"/>
      <c r="J24" s="198" t="s">
        <v>137</v>
      </c>
      <c r="K24" s="199" t="s">
        <v>136</v>
      </c>
      <c r="L24" s="197" t="s">
        <v>115</v>
      </c>
      <c r="M24" s="196" t="s">
        <v>160</v>
      </c>
      <c r="N24" s="463"/>
      <c r="O24" s="463"/>
      <c r="P24" s="463"/>
      <c r="Q24" s="463"/>
      <c r="R24" s="463"/>
      <c r="S24" s="463"/>
      <c r="T24" s="468"/>
      <c r="U24" s="470"/>
      <c r="V24" s="468"/>
      <c r="W24" s="470"/>
      <c r="X24" s="468"/>
      <c r="Y24" s="470"/>
      <c r="Z24" s="472"/>
      <c r="AA24" s="474"/>
      <c r="AB24" s="472"/>
      <c r="AC24" s="463"/>
      <c r="AD24" s="463"/>
      <c r="AE24" s="463"/>
      <c r="AF24" s="465"/>
      <c r="AG24" s="463"/>
      <c r="AH24" s="479"/>
      <c r="AI24" s="479"/>
      <c r="AJ24" s="528"/>
    </row>
    <row r="25" spans="1:36" s="105" customFormat="1" ht="48.6" customHeight="1" x14ac:dyDescent="0.25">
      <c r="B25" s="535"/>
      <c r="C25" s="529"/>
      <c r="D25" s="529"/>
      <c r="E25" s="477"/>
      <c r="F25" s="463"/>
      <c r="G25" s="529"/>
      <c r="H25" s="477"/>
      <c r="I25" s="477"/>
      <c r="J25" s="198" t="s">
        <v>139</v>
      </c>
      <c r="K25" s="198" t="s">
        <v>138</v>
      </c>
      <c r="L25" s="197" t="s">
        <v>143</v>
      </c>
      <c r="M25" s="197" t="s">
        <v>151</v>
      </c>
      <c r="N25" s="463"/>
      <c r="O25" s="463"/>
      <c r="P25" s="463"/>
      <c r="Q25" s="463"/>
      <c r="R25" s="463"/>
      <c r="S25" s="463"/>
      <c r="T25" s="468"/>
      <c r="U25" s="470"/>
      <c r="V25" s="468"/>
      <c r="W25" s="470"/>
      <c r="X25" s="468"/>
      <c r="Y25" s="470"/>
      <c r="Z25" s="472"/>
      <c r="AA25" s="474"/>
      <c r="AB25" s="472"/>
      <c r="AC25" s="463"/>
      <c r="AD25" s="463"/>
      <c r="AE25" s="463"/>
      <c r="AF25" s="465"/>
      <c r="AG25" s="463"/>
      <c r="AH25" s="479"/>
      <c r="AI25" s="479"/>
      <c r="AJ25" s="528"/>
    </row>
    <row r="26" spans="1:36" s="105" customFormat="1" ht="51.75" thickBot="1" x14ac:dyDescent="0.3">
      <c r="B26" s="535"/>
      <c r="C26" s="529"/>
      <c r="D26" s="529"/>
      <c r="E26" s="477"/>
      <c r="F26" s="463"/>
      <c r="G26" s="529"/>
      <c r="H26" s="477"/>
      <c r="I26" s="477"/>
      <c r="J26" s="198" t="s">
        <v>141</v>
      </c>
      <c r="K26" s="198" t="s">
        <v>140</v>
      </c>
      <c r="L26" s="200" t="s">
        <v>144</v>
      </c>
      <c r="M26" s="197" t="s">
        <v>161</v>
      </c>
      <c r="N26" s="463"/>
      <c r="O26" s="463"/>
      <c r="P26" s="463"/>
      <c r="Q26" s="463"/>
      <c r="R26" s="463"/>
      <c r="S26" s="463"/>
      <c r="T26" s="468"/>
      <c r="U26" s="470"/>
      <c r="V26" s="468"/>
      <c r="W26" s="470"/>
      <c r="X26" s="468"/>
      <c r="Y26" s="470"/>
      <c r="Z26" s="472"/>
      <c r="AA26" s="474"/>
      <c r="AB26" s="472"/>
      <c r="AC26" s="463"/>
      <c r="AD26" s="478"/>
      <c r="AE26" s="463"/>
      <c r="AF26" s="465"/>
      <c r="AG26" s="463"/>
      <c r="AH26" s="479"/>
      <c r="AI26" s="479"/>
      <c r="AJ26" s="528"/>
    </row>
    <row r="27" spans="1:36" s="105" customFormat="1" ht="54.6" customHeight="1" x14ac:dyDescent="0.25">
      <c r="A27" s="9"/>
      <c r="B27" s="535"/>
      <c r="C27" s="529"/>
      <c r="D27" s="529"/>
      <c r="E27" s="477"/>
      <c r="F27" s="529" t="s">
        <v>323</v>
      </c>
      <c r="G27" s="529"/>
      <c r="H27" s="477" t="s">
        <v>134</v>
      </c>
      <c r="I27" s="477" t="s">
        <v>134</v>
      </c>
      <c r="J27" s="194" t="s">
        <v>817</v>
      </c>
      <c r="K27" s="198" t="s">
        <v>135</v>
      </c>
      <c r="L27" s="197" t="s">
        <v>142</v>
      </c>
      <c r="M27" s="196" t="s">
        <v>157</v>
      </c>
      <c r="N27" s="463" t="s">
        <v>147</v>
      </c>
      <c r="O27" s="463" t="s">
        <v>156</v>
      </c>
      <c r="P27" s="463" t="s">
        <v>165</v>
      </c>
      <c r="Q27" s="463" t="s">
        <v>89</v>
      </c>
      <c r="R27" s="463" t="s">
        <v>90</v>
      </c>
      <c r="S27" s="463" t="s">
        <v>91</v>
      </c>
      <c r="T27" s="468"/>
      <c r="U27" s="470">
        <f>V27+Y27</f>
        <v>510000</v>
      </c>
      <c r="V27" s="468">
        <v>300000</v>
      </c>
      <c r="W27" s="470">
        <v>0</v>
      </c>
      <c r="X27" s="468">
        <v>0</v>
      </c>
      <c r="Y27" s="470">
        <v>210000</v>
      </c>
      <c r="Z27" s="472">
        <v>0</v>
      </c>
      <c r="AA27" s="474">
        <v>0</v>
      </c>
      <c r="AB27" s="472">
        <v>60000</v>
      </c>
      <c r="AC27" s="463" t="s">
        <v>148</v>
      </c>
      <c r="AD27" s="470">
        <f>U27</f>
        <v>510000</v>
      </c>
      <c r="AE27" s="463"/>
      <c r="AF27" s="465"/>
      <c r="AG27" s="463"/>
      <c r="AH27" s="479"/>
      <c r="AI27" s="479"/>
      <c r="AJ27" s="528"/>
    </row>
    <row r="28" spans="1:36" s="105" customFormat="1" ht="43.5" customHeight="1" x14ac:dyDescent="0.25">
      <c r="A28" s="9"/>
      <c r="B28" s="535"/>
      <c r="C28" s="529"/>
      <c r="D28" s="529"/>
      <c r="E28" s="477"/>
      <c r="F28" s="463"/>
      <c r="G28" s="529"/>
      <c r="H28" s="477"/>
      <c r="I28" s="477"/>
      <c r="J28" s="198" t="s">
        <v>171</v>
      </c>
      <c r="K28" s="199" t="s">
        <v>136</v>
      </c>
      <c r="L28" s="197" t="s">
        <v>115</v>
      </c>
      <c r="M28" s="196" t="s">
        <v>158</v>
      </c>
      <c r="N28" s="463"/>
      <c r="O28" s="463"/>
      <c r="P28" s="463"/>
      <c r="Q28" s="463"/>
      <c r="R28" s="463"/>
      <c r="S28" s="463"/>
      <c r="T28" s="468"/>
      <c r="U28" s="470"/>
      <c r="V28" s="468"/>
      <c r="W28" s="470"/>
      <c r="X28" s="468"/>
      <c r="Y28" s="470"/>
      <c r="Z28" s="472"/>
      <c r="AA28" s="474"/>
      <c r="AB28" s="472"/>
      <c r="AC28" s="463"/>
      <c r="AD28" s="463"/>
      <c r="AE28" s="463"/>
      <c r="AF28" s="465"/>
      <c r="AG28" s="463"/>
      <c r="AH28" s="479"/>
      <c r="AI28" s="479"/>
      <c r="AJ28" s="528"/>
    </row>
    <row r="29" spans="1:36" s="105" customFormat="1" ht="53.1" customHeight="1" x14ac:dyDescent="0.25">
      <c r="A29" s="9"/>
      <c r="B29" s="535"/>
      <c r="C29" s="529"/>
      <c r="D29" s="529"/>
      <c r="E29" s="477"/>
      <c r="F29" s="463"/>
      <c r="G29" s="529"/>
      <c r="H29" s="477"/>
      <c r="I29" s="477"/>
      <c r="J29" s="198" t="s">
        <v>139</v>
      </c>
      <c r="K29" s="198" t="s">
        <v>138</v>
      </c>
      <c r="L29" s="197" t="s">
        <v>143</v>
      </c>
      <c r="M29" s="197" t="s">
        <v>157</v>
      </c>
      <c r="N29" s="463"/>
      <c r="O29" s="463"/>
      <c r="P29" s="463"/>
      <c r="Q29" s="463"/>
      <c r="R29" s="463"/>
      <c r="S29" s="463"/>
      <c r="T29" s="468"/>
      <c r="U29" s="470"/>
      <c r="V29" s="468"/>
      <c r="W29" s="470"/>
      <c r="X29" s="468"/>
      <c r="Y29" s="470"/>
      <c r="Z29" s="472"/>
      <c r="AA29" s="474"/>
      <c r="AB29" s="472"/>
      <c r="AC29" s="463"/>
      <c r="AD29" s="463"/>
      <c r="AE29" s="463"/>
      <c r="AF29" s="465"/>
      <c r="AG29" s="463"/>
      <c r="AH29" s="479"/>
      <c r="AI29" s="479"/>
      <c r="AJ29" s="528"/>
    </row>
    <row r="30" spans="1:36" s="105" customFormat="1" ht="61.5" customHeight="1" thickBot="1" x14ac:dyDescent="0.3">
      <c r="A30" s="9"/>
      <c r="B30" s="536"/>
      <c r="C30" s="537"/>
      <c r="D30" s="537"/>
      <c r="E30" s="530"/>
      <c r="F30" s="527"/>
      <c r="G30" s="537"/>
      <c r="H30" s="530"/>
      <c r="I30" s="530"/>
      <c r="J30" s="209" t="s">
        <v>141</v>
      </c>
      <c r="K30" s="209" t="s">
        <v>140</v>
      </c>
      <c r="L30" s="210" t="s">
        <v>144</v>
      </c>
      <c r="M30" s="208" t="s">
        <v>159</v>
      </c>
      <c r="N30" s="527"/>
      <c r="O30" s="527"/>
      <c r="P30" s="527"/>
      <c r="Q30" s="527"/>
      <c r="R30" s="527"/>
      <c r="S30" s="527"/>
      <c r="T30" s="523"/>
      <c r="U30" s="524"/>
      <c r="V30" s="523"/>
      <c r="W30" s="524"/>
      <c r="X30" s="523"/>
      <c r="Y30" s="524"/>
      <c r="Z30" s="525"/>
      <c r="AA30" s="526"/>
      <c r="AB30" s="525"/>
      <c r="AC30" s="527"/>
      <c r="AD30" s="478"/>
      <c r="AE30" s="527"/>
      <c r="AF30" s="533"/>
      <c r="AG30" s="527"/>
      <c r="AH30" s="532"/>
      <c r="AI30" s="532"/>
      <c r="AJ30" s="514"/>
    </row>
    <row r="31" spans="1:36" s="105" customFormat="1" ht="47.1" customHeight="1" x14ac:dyDescent="0.25">
      <c r="A31" s="9"/>
      <c r="B31" s="483" t="s">
        <v>525</v>
      </c>
      <c r="C31" s="486" t="s">
        <v>325</v>
      </c>
      <c r="D31" s="486" t="s">
        <v>131</v>
      </c>
      <c r="E31" s="489" t="s">
        <v>132</v>
      </c>
      <c r="F31" s="462" t="s">
        <v>313</v>
      </c>
      <c r="G31" s="486" t="s">
        <v>133</v>
      </c>
      <c r="H31" s="476" t="s">
        <v>134</v>
      </c>
      <c r="I31" s="476" t="s">
        <v>134</v>
      </c>
      <c r="J31" s="194" t="s">
        <v>817</v>
      </c>
      <c r="K31" s="195" t="s">
        <v>135</v>
      </c>
      <c r="L31" s="193" t="s">
        <v>142</v>
      </c>
      <c r="M31" s="193" t="s">
        <v>150</v>
      </c>
      <c r="N31" s="462" t="s">
        <v>147</v>
      </c>
      <c r="O31" s="462" t="s">
        <v>314</v>
      </c>
      <c r="P31" s="462" t="s">
        <v>165</v>
      </c>
      <c r="Q31" s="462" t="s">
        <v>89</v>
      </c>
      <c r="R31" s="462" t="s">
        <v>90</v>
      </c>
      <c r="S31" s="462" t="s">
        <v>91</v>
      </c>
      <c r="T31" s="499">
        <f>U31</f>
        <v>272000</v>
      </c>
      <c r="U31" s="469">
        <f>V31+Y31</f>
        <v>272000</v>
      </c>
      <c r="V31" s="467">
        <v>160000</v>
      </c>
      <c r="W31" s="469">
        <v>0</v>
      </c>
      <c r="X31" s="467">
        <v>0</v>
      </c>
      <c r="Y31" s="469">
        <v>112000</v>
      </c>
      <c r="Z31" s="471">
        <v>0</v>
      </c>
      <c r="AA31" s="473">
        <v>0</v>
      </c>
      <c r="AB31" s="471">
        <v>48000</v>
      </c>
      <c r="AC31" s="462" t="s">
        <v>148</v>
      </c>
      <c r="AD31" s="470">
        <f>U31</f>
        <v>272000</v>
      </c>
      <c r="AE31" s="462"/>
      <c r="AF31" s="464"/>
      <c r="AG31" s="462"/>
      <c r="AH31" s="521" t="s">
        <v>641</v>
      </c>
      <c r="AI31" s="521" t="s">
        <v>642</v>
      </c>
      <c r="AJ31" s="519">
        <v>45614</v>
      </c>
    </row>
    <row r="32" spans="1:36" s="105" customFormat="1" ht="25.5" x14ac:dyDescent="0.25">
      <c r="A32" s="9"/>
      <c r="B32" s="484"/>
      <c r="C32" s="487"/>
      <c r="D32" s="487"/>
      <c r="E32" s="490"/>
      <c r="F32" s="463"/>
      <c r="G32" s="487"/>
      <c r="H32" s="477"/>
      <c r="I32" s="477"/>
      <c r="J32" s="198" t="s">
        <v>137</v>
      </c>
      <c r="K32" s="199" t="s">
        <v>136</v>
      </c>
      <c r="L32" s="197" t="s">
        <v>115</v>
      </c>
      <c r="M32" s="197" t="s">
        <v>643</v>
      </c>
      <c r="N32" s="463"/>
      <c r="O32" s="463"/>
      <c r="P32" s="463"/>
      <c r="Q32" s="463"/>
      <c r="R32" s="463"/>
      <c r="S32" s="463"/>
      <c r="T32" s="517"/>
      <c r="U32" s="470"/>
      <c r="V32" s="468"/>
      <c r="W32" s="470"/>
      <c r="X32" s="468"/>
      <c r="Y32" s="470"/>
      <c r="Z32" s="472"/>
      <c r="AA32" s="474"/>
      <c r="AB32" s="472"/>
      <c r="AC32" s="463"/>
      <c r="AD32" s="463"/>
      <c r="AE32" s="463"/>
      <c r="AF32" s="465"/>
      <c r="AG32" s="463"/>
      <c r="AH32" s="512"/>
      <c r="AI32" s="512"/>
      <c r="AJ32" s="515"/>
    </row>
    <row r="33" spans="1:36" s="105" customFormat="1" ht="38.25" x14ac:dyDescent="0.25">
      <c r="A33" s="9"/>
      <c r="B33" s="484"/>
      <c r="C33" s="487"/>
      <c r="D33" s="487"/>
      <c r="E33" s="490"/>
      <c r="F33" s="463"/>
      <c r="G33" s="487"/>
      <c r="H33" s="477"/>
      <c r="I33" s="477"/>
      <c r="J33" s="198" t="s">
        <v>139</v>
      </c>
      <c r="K33" s="198" t="s">
        <v>138</v>
      </c>
      <c r="L33" s="197" t="s">
        <v>143</v>
      </c>
      <c r="M33" s="197" t="s">
        <v>150</v>
      </c>
      <c r="N33" s="463"/>
      <c r="O33" s="463"/>
      <c r="P33" s="463"/>
      <c r="Q33" s="463"/>
      <c r="R33" s="463"/>
      <c r="S33" s="463"/>
      <c r="T33" s="517"/>
      <c r="U33" s="470"/>
      <c r="V33" s="468"/>
      <c r="W33" s="470"/>
      <c r="X33" s="468"/>
      <c r="Y33" s="470"/>
      <c r="Z33" s="472"/>
      <c r="AA33" s="474"/>
      <c r="AB33" s="472"/>
      <c r="AC33" s="463"/>
      <c r="AD33" s="463"/>
      <c r="AE33" s="463"/>
      <c r="AF33" s="465"/>
      <c r="AG33" s="463"/>
      <c r="AH33" s="512"/>
      <c r="AI33" s="512"/>
      <c r="AJ33" s="515"/>
    </row>
    <row r="34" spans="1:36" s="105" customFormat="1" ht="63.95" customHeight="1" thickBot="1" x14ac:dyDescent="0.3">
      <c r="A34" s="9"/>
      <c r="B34" s="485"/>
      <c r="C34" s="488"/>
      <c r="D34" s="488"/>
      <c r="E34" s="491"/>
      <c r="F34" s="463"/>
      <c r="G34" s="488"/>
      <c r="H34" s="477"/>
      <c r="I34" s="477"/>
      <c r="J34" s="198" t="s">
        <v>141</v>
      </c>
      <c r="K34" s="198" t="s">
        <v>140</v>
      </c>
      <c r="L34" s="200" t="s">
        <v>144</v>
      </c>
      <c r="M34" s="197" t="s">
        <v>152</v>
      </c>
      <c r="N34" s="463"/>
      <c r="O34" s="463"/>
      <c r="P34" s="463"/>
      <c r="Q34" s="463"/>
      <c r="R34" s="463"/>
      <c r="S34" s="463"/>
      <c r="T34" s="518"/>
      <c r="U34" s="470"/>
      <c r="V34" s="468"/>
      <c r="W34" s="470"/>
      <c r="X34" s="468"/>
      <c r="Y34" s="470"/>
      <c r="Z34" s="472"/>
      <c r="AA34" s="474"/>
      <c r="AB34" s="472"/>
      <c r="AC34" s="463"/>
      <c r="AD34" s="478"/>
      <c r="AE34" s="463"/>
      <c r="AF34" s="465"/>
      <c r="AG34" s="463"/>
      <c r="AH34" s="522"/>
      <c r="AI34" s="522"/>
      <c r="AJ34" s="520"/>
    </row>
    <row r="35" spans="1:36" s="105" customFormat="1" ht="48.6" customHeight="1" x14ac:dyDescent="0.25">
      <c r="B35" s="483" t="s">
        <v>526</v>
      </c>
      <c r="C35" s="486" t="s">
        <v>527</v>
      </c>
      <c r="D35" s="486" t="s">
        <v>131</v>
      </c>
      <c r="E35" s="489" t="s">
        <v>132</v>
      </c>
      <c r="F35" s="463" t="s">
        <v>316</v>
      </c>
      <c r="G35" s="486" t="s">
        <v>133</v>
      </c>
      <c r="H35" s="477" t="s">
        <v>134</v>
      </c>
      <c r="I35" s="477" t="s">
        <v>134</v>
      </c>
      <c r="J35" s="194" t="s">
        <v>817</v>
      </c>
      <c r="K35" s="198" t="s">
        <v>135</v>
      </c>
      <c r="L35" s="197" t="s">
        <v>142</v>
      </c>
      <c r="M35" s="196" t="s">
        <v>157</v>
      </c>
      <c r="N35" s="463" t="s">
        <v>147</v>
      </c>
      <c r="O35" s="463" t="s">
        <v>162</v>
      </c>
      <c r="P35" s="463" t="s">
        <v>165</v>
      </c>
      <c r="Q35" s="463" t="s">
        <v>89</v>
      </c>
      <c r="R35" s="463" t="s">
        <v>90</v>
      </c>
      <c r="S35" s="463" t="s">
        <v>91</v>
      </c>
      <c r="T35" s="499">
        <f>U35</f>
        <v>1194783.3700000001</v>
      </c>
      <c r="U35" s="470">
        <f>V35+Y35</f>
        <v>1194783.3700000001</v>
      </c>
      <c r="V35" s="468">
        <v>796522.25</v>
      </c>
      <c r="W35" s="470">
        <v>0</v>
      </c>
      <c r="X35" s="468">
        <v>0</v>
      </c>
      <c r="Y35" s="470">
        <v>398261.12</v>
      </c>
      <c r="Z35" s="472">
        <v>0</v>
      </c>
      <c r="AA35" s="474">
        <v>0</v>
      </c>
      <c r="AB35" s="472">
        <v>398261.13</v>
      </c>
      <c r="AC35" s="463" t="s">
        <v>148</v>
      </c>
      <c r="AD35" s="470">
        <f>U35</f>
        <v>1194783.3700000001</v>
      </c>
      <c r="AE35" s="463"/>
      <c r="AF35" s="465"/>
      <c r="AG35" s="463"/>
      <c r="AH35" s="511" t="s">
        <v>642</v>
      </c>
      <c r="AI35" s="511" t="s">
        <v>644</v>
      </c>
      <c r="AJ35" s="514"/>
    </row>
    <row r="36" spans="1:36" s="105" customFormat="1" ht="43.5" customHeight="1" x14ac:dyDescent="0.25">
      <c r="B36" s="484"/>
      <c r="C36" s="487"/>
      <c r="D36" s="487"/>
      <c r="E36" s="490"/>
      <c r="F36" s="463"/>
      <c r="G36" s="487"/>
      <c r="H36" s="477"/>
      <c r="I36" s="477"/>
      <c r="J36" s="198" t="s">
        <v>137</v>
      </c>
      <c r="K36" s="199" t="s">
        <v>136</v>
      </c>
      <c r="L36" s="197" t="s">
        <v>115</v>
      </c>
      <c r="M36" s="197" t="s">
        <v>645</v>
      </c>
      <c r="N36" s="463"/>
      <c r="O36" s="463"/>
      <c r="P36" s="463"/>
      <c r="Q36" s="463"/>
      <c r="R36" s="463"/>
      <c r="S36" s="463"/>
      <c r="T36" s="517"/>
      <c r="U36" s="470"/>
      <c r="V36" s="468"/>
      <c r="W36" s="470"/>
      <c r="X36" s="468"/>
      <c r="Y36" s="470"/>
      <c r="Z36" s="472"/>
      <c r="AA36" s="474"/>
      <c r="AB36" s="472"/>
      <c r="AC36" s="463"/>
      <c r="AD36" s="463"/>
      <c r="AE36" s="463"/>
      <c r="AF36" s="465"/>
      <c r="AG36" s="463"/>
      <c r="AH36" s="512"/>
      <c r="AI36" s="512"/>
      <c r="AJ36" s="515"/>
    </row>
    <row r="37" spans="1:36" s="105" customFormat="1" ht="47.1" customHeight="1" x14ac:dyDescent="0.25">
      <c r="B37" s="484"/>
      <c r="C37" s="487"/>
      <c r="D37" s="487"/>
      <c r="E37" s="490"/>
      <c r="F37" s="463"/>
      <c r="G37" s="487"/>
      <c r="H37" s="477"/>
      <c r="I37" s="477"/>
      <c r="J37" s="198" t="s">
        <v>139</v>
      </c>
      <c r="K37" s="198" t="s">
        <v>138</v>
      </c>
      <c r="L37" s="197" t="s">
        <v>143</v>
      </c>
      <c r="M37" s="197" t="s">
        <v>157</v>
      </c>
      <c r="N37" s="463"/>
      <c r="O37" s="463"/>
      <c r="P37" s="463"/>
      <c r="Q37" s="463"/>
      <c r="R37" s="463"/>
      <c r="S37" s="463"/>
      <c r="T37" s="517"/>
      <c r="U37" s="470"/>
      <c r="V37" s="468"/>
      <c r="W37" s="470"/>
      <c r="X37" s="468"/>
      <c r="Y37" s="470"/>
      <c r="Z37" s="472"/>
      <c r="AA37" s="474"/>
      <c r="AB37" s="472"/>
      <c r="AC37" s="463"/>
      <c r="AD37" s="463"/>
      <c r="AE37" s="463"/>
      <c r="AF37" s="465"/>
      <c r="AG37" s="463"/>
      <c r="AH37" s="512"/>
      <c r="AI37" s="512"/>
      <c r="AJ37" s="515"/>
    </row>
    <row r="38" spans="1:36" s="105" customFormat="1" ht="56.1" customHeight="1" thickBot="1" x14ac:dyDescent="0.3">
      <c r="B38" s="485"/>
      <c r="C38" s="488"/>
      <c r="D38" s="488"/>
      <c r="E38" s="491"/>
      <c r="F38" s="478"/>
      <c r="G38" s="488"/>
      <c r="H38" s="498"/>
      <c r="I38" s="498"/>
      <c r="J38" s="203" t="s">
        <v>141</v>
      </c>
      <c r="K38" s="203" t="s">
        <v>140</v>
      </c>
      <c r="L38" s="204" t="s">
        <v>144</v>
      </c>
      <c r="M38" s="201" t="s">
        <v>646</v>
      </c>
      <c r="N38" s="478"/>
      <c r="O38" s="478"/>
      <c r="P38" s="478"/>
      <c r="Q38" s="478"/>
      <c r="R38" s="478"/>
      <c r="S38" s="478"/>
      <c r="T38" s="518"/>
      <c r="U38" s="495"/>
      <c r="V38" s="475"/>
      <c r="W38" s="495"/>
      <c r="X38" s="475"/>
      <c r="Y38" s="495"/>
      <c r="Z38" s="493"/>
      <c r="AA38" s="492"/>
      <c r="AB38" s="493"/>
      <c r="AC38" s="478"/>
      <c r="AD38" s="478"/>
      <c r="AE38" s="478"/>
      <c r="AF38" s="494"/>
      <c r="AG38" s="478"/>
      <c r="AH38" s="513"/>
      <c r="AI38" s="513"/>
      <c r="AJ38" s="516"/>
    </row>
    <row r="39" spans="1:36" s="212" customFormat="1" ht="38.25" x14ac:dyDescent="0.25">
      <c r="B39" s="509" t="s">
        <v>647</v>
      </c>
      <c r="C39" s="505" t="s">
        <v>648</v>
      </c>
      <c r="D39" s="505" t="s">
        <v>649</v>
      </c>
      <c r="E39" s="505" t="s">
        <v>650</v>
      </c>
      <c r="F39" s="462" t="s">
        <v>651</v>
      </c>
      <c r="G39" s="462" t="s">
        <v>652</v>
      </c>
      <c r="H39" s="462" t="s">
        <v>83</v>
      </c>
      <c r="I39" s="462" t="s">
        <v>83</v>
      </c>
      <c r="J39" s="194" t="s">
        <v>653</v>
      </c>
      <c r="K39" s="194" t="s">
        <v>654</v>
      </c>
      <c r="L39" s="193" t="s">
        <v>551</v>
      </c>
      <c r="M39" s="192" t="s">
        <v>655</v>
      </c>
      <c r="N39" s="462" t="s">
        <v>147</v>
      </c>
      <c r="O39" s="501" t="s">
        <v>114</v>
      </c>
      <c r="P39" s="462" t="s">
        <v>165</v>
      </c>
      <c r="Q39" s="462" t="s">
        <v>89</v>
      </c>
      <c r="R39" s="462" t="s">
        <v>90</v>
      </c>
      <c r="S39" s="462" t="s">
        <v>173</v>
      </c>
      <c r="T39" s="469">
        <f>U39</f>
        <v>2134649.2000000002</v>
      </c>
      <c r="U39" s="469">
        <f>+V39+Y39</f>
        <v>2134649.2000000002</v>
      </c>
      <c r="V39" s="469">
        <v>1255676</v>
      </c>
      <c r="W39" s="469">
        <v>0</v>
      </c>
      <c r="X39" s="469">
        <v>0</v>
      </c>
      <c r="Y39" s="469">
        <v>878973.2</v>
      </c>
      <c r="Z39" s="469">
        <v>0</v>
      </c>
      <c r="AA39" s="469">
        <v>0</v>
      </c>
      <c r="AB39" s="467">
        <v>376702.8</v>
      </c>
      <c r="AC39" s="469" t="s">
        <v>92</v>
      </c>
      <c r="AD39" s="469">
        <f>U39</f>
        <v>2134649.2000000002</v>
      </c>
      <c r="AE39" s="469"/>
      <c r="AF39" s="469"/>
      <c r="AG39" s="469"/>
      <c r="AH39" s="499" t="s">
        <v>656</v>
      </c>
      <c r="AI39" s="499" t="s">
        <v>657</v>
      </c>
      <c r="AJ39" s="507">
        <v>45579</v>
      </c>
    </row>
    <row r="40" spans="1:36" s="212" customFormat="1" ht="58.5" customHeight="1" thickBot="1" x14ac:dyDescent="0.3">
      <c r="B40" s="510"/>
      <c r="C40" s="506"/>
      <c r="D40" s="506"/>
      <c r="E40" s="506"/>
      <c r="F40" s="478"/>
      <c r="G40" s="478"/>
      <c r="H40" s="478"/>
      <c r="I40" s="478"/>
      <c r="J40" s="213" t="s">
        <v>658</v>
      </c>
      <c r="K40" s="213" t="s">
        <v>659</v>
      </c>
      <c r="L40" s="201" t="s">
        <v>247</v>
      </c>
      <c r="M40" s="202" t="s">
        <v>660</v>
      </c>
      <c r="N40" s="478"/>
      <c r="O40" s="502"/>
      <c r="P40" s="478"/>
      <c r="Q40" s="478"/>
      <c r="R40" s="478"/>
      <c r="S40" s="478"/>
      <c r="T40" s="495"/>
      <c r="U40" s="495"/>
      <c r="V40" s="495"/>
      <c r="W40" s="495"/>
      <c r="X40" s="495"/>
      <c r="Y40" s="495"/>
      <c r="Z40" s="495"/>
      <c r="AA40" s="495"/>
      <c r="AB40" s="475"/>
      <c r="AC40" s="495"/>
      <c r="AD40" s="495"/>
      <c r="AE40" s="495"/>
      <c r="AF40" s="495"/>
      <c r="AG40" s="495"/>
      <c r="AH40" s="500"/>
      <c r="AI40" s="500"/>
      <c r="AJ40" s="508"/>
    </row>
    <row r="41" spans="1:36" s="212" customFormat="1" ht="39" thickBot="1" x14ac:dyDescent="0.3">
      <c r="B41" s="509" t="s">
        <v>661</v>
      </c>
      <c r="C41" s="505" t="s">
        <v>648</v>
      </c>
      <c r="D41" s="505" t="s">
        <v>649</v>
      </c>
      <c r="E41" s="505" t="s">
        <v>650</v>
      </c>
      <c r="F41" s="462" t="s">
        <v>662</v>
      </c>
      <c r="G41" s="462" t="s">
        <v>652</v>
      </c>
      <c r="H41" s="462" t="s">
        <v>83</v>
      </c>
      <c r="I41" s="462" t="s">
        <v>83</v>
      </c>
      <c r="J41" s="194" t="s">
        <v>653</v>
      </c>
      <c r="K41" s="194" t="s">
        <v>654</v>
      </c>
      <c r="L41" s="193" t="s">
        <v>551</v>
      </c>
      <c r="M41" s="192" t="s">
        <v>663</v>
      </c>
      <c r="N41" s="462" t="s">
        <v>147</v>
      </c>
      <c r="O41" s="501" t="s">
        <v>121</v>
      </c>
      <c r="P41" s="462" t="s">
        <v>165</v>
      </c>
      <c r="Q41" s="462" t="s">
        <v>89</v>
      </c>
      <c r="R41" s="462" t="s">
        <v>90</v>
      </c>
      <c r="S41" s="462" t="s">
        <v>173</v>
      </c>
      <c r="T41" s="469">
        <f>U41</f>
        <v>340000</v>
      </c>
      <c r="U41" s="469">
        <f>+V41+Y41</f>
        <v>340000</v>
      </c>
      <c r="V41" s="469">
        <v>200000</v>
      </c>
      <c r="W41" s="469">
        <v>0</v>
      </c>
      <c r="X41" s="469">
        <v>0</v>
      </c>
      <c r="Y41" s="469">
        <v>140000</v>
      </c>
      <c r="Z41" s="469">
        <v>0</v>
      </c>
      <c r="AA41" s="469">
        <v>0</v>
      </c>
      <c r="AB41" s="467">
        <v>60000</v>
      </c>
      <c r="AC41" s="469" t="s">
        <v>92</v>
      </c>
      <c r="AD41" s="469">
        <f>U41</f>
        <v>340000</v>
      </c>
      <c r="AE41" s="469"/>
      <c r="AF41" s="469"/>
      <c r="AG41" s="469"/>
      <c r="AH41" s="499" t="s">
        <v>818</v>
      </c>
      <c r="AI41" s="499" t="s">
        <v>819</v>
      </c>
      <c r="AJ41" s="496"/>
    </row>
    <row r="42" spans="1:36" s="212" customFormat="1" ht="58.5" customHeight="1" thickBot="1" x14ac:dyDescent="0.3">
      <c r="B42" s="510"/>
      <c r="C42" s="506"/>
      <c r="D42" s="506"/>
      <c r="E42" s="506"/>
      <c r="F42" s="478"/>
      <c r="G42" s="478"/>
      <c r="H42" s="478"/>
      <c r="I42" s="478"/>
      <c r="J42" s="213" t="s">
        <v>658</v>
      </c>
      <c r="K42" s="213" t="s">
        <v>659</v>
      </c>
      <c r="L42" s="201" t="s">
        <v>247</v>
      </c>
      <c r="M42" s="192" t="s">
        <v>663</v>
      </c>
      <c r="N42" s="478"/>
      <c r="O42" s="502"/>
      <c r="P42" s="478"/>
      <c r="Q42" s="478"/>
      <c r="R42" s="478"/>
      <c r="S42" s="478"/>
      <c r="T42" s="495"/>
      <c r="U42" s="495"/>
      <c r="V42" s="495"/>
      <c r="W42" s="495"/>
      <c r="X42" s="495"/>
      <c r="Y42" s="495"/>
      <c r="Z42" s="495"/>
      <c r="AA42" s="495"/>
      <c r="AB42" s="475"/>
      <c r="AC42" s="495"/>
      <c r="AD42" s="495"/>
      <c r="AE42" s="495"/>
      <c r="AF42" s="495"/>
      <c r="AG42" s="495"/>
      <c r="AH42" s="500"/>
      <c r="AI42" s="500"/>
      <c r="AJ42" s="497"/>
    </row>
    <row r="43" spans="1:36" s="214" customFormat="1" ht="39" thickBot="1" x14ac:dyDescent="0.3">
      <c r="B43" s="503" t="s">
        <v>664</v>
      </c>
      <c r="C43" s="505" t="s">
        <v>648</v>
      </c>
      <c r="D43" s="505" t="s">
        <v>649</v>
      </c>
      <c r="E43" s="505" t="s">
        <v>650</v>
      </c>
      <c r="F43" s="462" t="s">
        <v>665</v>
      </c>
      <c r="G43" s="462" t="s">
        <v>652</v>
      </c>
      <c r="H43" s="462" t="s">
        <v>83</v>
      </c>
      <c r="I43" s="462" t="s">
        <v>83</v>
      </c>
      <c r="J43" s="194" t="s">
        <v>653</v>
      </c>
      <c r="K43" s="194" t="s">
        <v>654</v>
      </c>
      <c r="L43" s="193" t="s">
        <v>551</v>
      </c>
      <c r="M43" s="192" t="s">
        <v>666</v>
      </c>
      <c r="N43" s="462" t="s">
        <v>147</v>
      </c>
      <c r="O43" s="501" t="s">
        <v>118</v>
      </c>
      <c r="P43" s="462" t="s">
        <v>165</v>
      </c>
      <c r="Q43" s="462" t="s">
        <v>89</v>
      </c>
      <c r="R43" s="462" t="s">
        <v>90</v>
      </c>
      <c r="S43" s="462" t="s">
        <v>173</v>
      </c>
      <c r="T43" s="469">
        <f>U43</f>
        <v>164900</v>
      </c>
      <c r="U43" s="469">
        <f>+V43+Y43</f>
        <v>164900</v>
      </c>
      <c r="V43" s="469">
        <v>97000</v>
      </c>
      <c r="W43" s="469">
        <v>0</v>
      </c>
      <c r="X43" s="469">
        <v>0</v>
      </c>
      <c r="Y43" s="469">
        <v>67900</v>
      </c>
      <c r="Z43" s="469">
        <v>0</v>
      </c>
      <c r="AA43" s="469">
        <v>0</v>
      </c>
      <c r="AB43" s="467">
        <v>29100</v>
      </c>
      <c r="AC43" s="469" t="s">
        <v>92</v>
      </c>
      <c r="AD43" s="469">
        <f>U43</f>
        <v>164900</v>
      </c>
      <c r="AE43" s="469"/>
      <c r="AF43" s="469"/>
      <c r="AG43" s="469"/>
      <c r="AH43" s="499" t="s">
        <v>667</v>
      </c>
      <c r="AI43" s="499" t="s">
        <v>668</v>
      </c>
      <c r="AJ43" s="496"/>
    </row>
    <row r="44" spans="1:36" s="214" customFormat="1" ht="58.5" customHeight="1" thickBot="1" x14ac:dyDescent="0.3">
      <c r="B44" s="504"/>
      <c r="C44" s="506"/>
      <c r="D44" s="506"/>
      <c r="E44" s="506"/>
      <c r="F44" s="478"/>
      <c r="G44" s="478"/>
      <c r="H44" s="478"/>
      <c r="I44" s="478"/>
      <c r="J44" s="213" t="s">
        <v>658</v>
      </c>
      <c r="K44" s="213" t="s">
        <v>659</v>
      </c>
      <c r="L44" s="201" t="s">
        <v>247</v>
      </c>
      <c r="M44" s="192" t="s">
        <v>666</v>
      </c>
      <c r="N44" s="478"/>
      <c r="O44" s="502"/>
      <c r="P44" s="478"/>
      <c r="Q44" s="478"/>
      <c r="R44" s="478"/>
      <c r="S44" s="478"/>
      <c r="T44" s="495"/>
      <c r="U44" s="495"/>
      <c r="V44" s="495"/>
      <c r="W44" s="495"/>
      <c r="X44" s="495"/>
      <c r="Y44" s="495"/>
      <c r="Z44" s="495"/>
      <c r="AA44" s="495"/>
      <c r="AB44" s="475"/>
      <c r="AC44" s="495"/>
      <c r="AD44" s="495"/>
      <c r="AE44" s="495"/>
      <c r="AF44" s="495"/>
      <c r="AG44" s="495"/>
      <c r="AH44" s="500"/>
      <c r="AI44" s="500"/>
      <c r="AJ44" s="497"/>
    </row>
    <row r="45" spans="1:36" s="212" customFormat="1" ht="39" thickBot="1" x14ac:dyDescent="0.3">
      <c r="B45" s="503" t="s">
        <v>669</v>
      </c>
      <c r="C45" s="505" t="s">
        <v>648</v>
      </c>
      <c r="D45" s="505" t="s">
        <v>649</v>
      </c>
      <c r="E45" s="505" t="s">
        <v>650</v>
      </c>
      <c r="F45" s="462" t="s">
        <v>670</v>
      </c>
      <c r="G45" s="462" t="s">
        <v>652</v>
      </c>
      <c r="H45" s="462" t="s">
        <v>83</v>
      </c>
      <c r="I45" s="462" t="s">
        <v>83</v>
      </c>
      <c r="J45" s="194" t="s">
        <v>653</v>
      </c>
      <c r="K45" s="194" t="s">
        <v>654</v>
      </c>
      <c r="L45" s="193" t="s">
        <v>551</v>
      </c>
      <c r="M45" s="192" t="s">
        <v>671</v>
      </c>
      <c r="N45" s="462" t="s">
        <v>147</v>
      </c>
      <c r="O45" s="501" t="s">
        <v>102</v>
      </c>
      <c r="P45" s="462" t="s">
        <v>165</v>
      </c>
      <c r="Q45" s="462" t="s">
        <v>89</v>
      </c>
      <c r="R45" s="462" t="s">
        <v>90</v>
      </c>
      <c r="S45" s="462" t="s">
        <v>173</v>
      </c>
      <c r="T45" s="469">
        <f>U45</f>
        <v>884000.85</v>
      </c>
      <c r="U45" s="469">
        <f>+V45+Y45</f>
        <v>884000.85</v>
      </c>
      <c r="V45" s="469">
        <v>520000.5</v>
      </c>
      <c r="W45" s="469">
        <v>0</v>
      </c>
      <c r="X45" s="469">
        <v>0</v>
      </c>
      <c r="Y45" s="469">
        <v>364000.35</v>
      </c>
      <c r="Z45" s="469">
        <v>0</v>
      </c>
      <c r="AA45" s="469">
        <v>0</v>
      </c>
      <c r="AB45" s="467">
        <v>156000.15</v>
      </c>
      <c r="AC45" s="469" t="s">
        <v>92</v>
      </c>
      <c r="AD45" s="469">
        <f>U45</f>
        <v>884000.85</v>
      </c>
      <c r="AE45" s="469"/>
      <c r="AF45" s="469"/>
      <c r="AG45" s="469"/>
      <c r="AH45" s="499" t="s">
        <v>672</v>
      </c>
      <c r="AI45" s="499" t="s">
        <v>673</v>
      </c>
      <c r="AJ45" s="496"/>
    </row>
    <row r="46" spans="1:36" s="212" customFormat="1" ht="58.5" customHeight="1" thickBot="1" x14ac:dyDescent="0.3">
      <c r="B46" s="504"/>
      <c r="C46" s="506"/>
      <c r="D46" s="506"/>
      <c r="E46" s="506"/>
      <c r="F46" s="478"/>
      <c r="G46" s="478"/>
      <c r="H46" s="478"/>
      <c r="I46" s="478"/>
      <c r="J46" s="213" t="s">
        <v>658</v>
      </c>
      <c r="K46" s="213" t="s">
        <v>659</v>
      </c>
      <c r="L46" s="201" t="s">
        <v>247</v>
      </c>
      <c r="M46" s="192" t="s">
        <v>671</v>
      </c>
      <c r="N46" s="478"/>
      <c r="O46" s="502"/>
      <c r="P46" s="478"/>
      <c r="Q46" s="478"/>
      <c r="R46" s="478"/>
      <c r="S46" s="478"/>
      <c r="T46" s="495"/>
      <c r="U46" s="495"/>
      <c r="V46" s="495"/>
      <c r="W46" s="495"/>
      <c r="X46" s="495"/>
      <c r="Y46" s="495"/>
      <c r="Z46" s="495"/>
      <c r="AA46" s="495"/>
      <c r="AB46" s="475"/>
      <c r="AC46" s="495"/>
      <c r="AD46" s="495"/>
      <c r="AE46" s="495"/>
      <c r="AF46" s="495"/>
      <c r="AG46" s="495"/>
      <c r="AH46" s="500"/>
      <c r="AI46" s="500"/>
      <c r="AJ46" s="497"/>
    </row>
    <row r="47" spans="1:36" s="214" customFormat="1" ht="38.25" x14ac:dyDescent="0.25">
      <c r="B47" s="503" t="s">
        <v>674</v>
      </c>
      <c r="C47" s="505" t="s">
        <v>648</v>
      </c>
      <c r="D47" s="505" t="s">
        <v>649</v>
      </c>
      <c r="E47" s="505" t="s">
        <v>650</v>
      </c>
      <c r="F47" s="462" t="s">
        <v>675</v>
      </c>
      <c r="G47" s="462" t="s">
        <v>652</v>
      </c>
      <c r="H47" s="462" t="s">
        <v>83</v>
      </c>
      <c r="I47" s="462" t="s">
        <v>83</v>
      </c>
      <c r="J47" s="194" t="s">
        <v>653</v>
      </c>
      <c r="K47" s="194" t="s">
        <v>654</v>
      </c>
      <c r="L47" s="193" t="s">
        <v>551</v>
      </c>
      <c r="M47" s="192" t="s">
        <v>676</v>
      </c>
      <c r="N47" s="462" t="s">
        <v>147</v>
      </c>
      <c r="O47" s="501" t="s">
        <v>118</v>
      </c>
      <c r="P47" s="462" t="s">
        <v>165</v>
      </c>
      <c r="Q47" s="462" t="s">
        <v>89</v>
      </c>
      <c r="R47" s="462" t="s">
        <v>90</v>
      </c>
      <c r="S47" s="462" t="s">
        <v>173</v>
      </c>
      <c r="T47" s="469">
        <f>U47</f>
        <v>1020000</v>
      </c>
      <c r="U47" s="469">
        <f>+V47+Y47</f>
        <v>1020000</v>
      </c>
      <c r="V47" s="469">
        <v>600000</v>
      </c>
      <c r="W47" s="469">
        <v>0</v>
      </c>
      <c r="X47" s="469">
        <v>0</v>
      </c>
      <c r="Y47" s="469">
        <v>420000</v>
      </c>
      <c r="Z47" s="469">
        <v>0</v>
      </c>
      <c r="AA47" s="469">
        <v>0</v>
      </c>
      <c r="AB47" s="467">
        <v>180000</v>
      </c>
      <c r="AC47" s="469" t="s">
        <v>92</v>
      </c>
      <c r="AD47" s="469">
        <f>U47</f>
        <v>1020000</v>
      </c>
      <c r="AE47" s="469"/>
      <c r="AF47" s="469"/>
      <c r="AG47" s="469"/>
      <c r="AH47" s="499" t="s">
        <v>677</v>
      </c>
      <c r="AI47" s="499" t="s">
        <v>678</v>
      </c>
      <c r="AJ47" s="496"/>
    </row>
    <row r="48" spans="1:36" s="214" customFormat="1" ht="58.5" customHeight="1" thickBot="1" x14ac:dyDescent="0.3">
      <c r="B48" s="504"/>
      <c r="C48" s="506"/>
      <c r="D48" s="506"/>
      <c r="E48" s="506"/>
      <c r="F48" s="478"/>
      <c r="G48" s="478"/>
      <c r="H48" s="478"/>
      <c r="I48" s="478"/>
      <c r="J48" s="213" t="s">
        <v>658</v>
      </c>
      <c r="K48" s="213" t="s">
        <v>659</v>
      </c>
      <c r="L48" s="201" t="s">
        <v>247</v>
      </c>
      <c r="M48" s="202" t="s">
        <v>679</v>
      </c>
      <c r="N48" s="478"/>
      <c r="O48" s="502"/>
      <c r="P48" s="478"/>
      <c r="Q48" s="478"/>
      <c r="R48" s="478"/>
      <c r="S48" s="478"/>
      <c r="T48" s="495"/>
      <c r="U48" s="495"/>
      <c r="V48" s="495"/>
      <c r="W48" s="495"/>
      <c r="X48" s="495"/>
      <c r="Y48" s="495"/>
      <c r="Z48" s="495"/>
      <c r="AA48" s="495"/>
      <c r="AB48" s="475"/>
      <c r="AC48" s="495"/>
      <c r="AD48" s="495"/>
      <c r="AE48" s="495"/>
      <c r="AF48" s="495"/>
      <c r="AG48" s="495"/>
      <c r="AH48" s="500"/>
      <c r="AI48" s="500"/>
      <c r="AJ48" s="497"/>
    </row>
    <row r="49" spans="2:36" s="212" customFormat="1" ht="38.25" x14ac:dyDescent="0.25">
      <c r="B49" s="503" t="s">
        <v>680</v>
      </c>
      <c r="C49" s="505" t="s">
        <v>648</v>
      </c>
      <c r="D49" s="505" t="s">
        <v>649</v>
      </c>
      <c r="E49" s="505" t="s">
        <v>650</v>
      </c>
      <c r="F49" s="462" t="s">
        <v>681</v>
      </c>
      <c r="G49" s="462" t="s">
        <v>652</v>
      </c>
      <c r="H49" s="462" t="s">
        <v>83</v>
      </c>
      <c r="I49" s="462" t="s">
        <v>83</v>
      </c>
      <c r="J49" s="194" t="s">
        <v>653</v>
      </c>
      <c r="K49" s="194" t="s">
        <v>654</v>
      </c>
      <c r="L49" s="193" t="s">
        <v>551</v>
      </c>
      <c r="M49" s="192" t="s">
        <v>682</v>
      </c>
      <c r="N49" s="462" t="s">
        <v>147</v>
      </c>
      <c r="O49" s="501" t="s">
        <v>111</v>
      </c>
      <c r="P49" s="462" t="s">
        <v>165</v>
      </c>
      <c r="Q49" s="462" t="s">
        <v>89</v>
      </c>
      <c r="R49" s="462" t="s">
        <v>90</v>
      </c>
      <c r="S49" s="462" t="s">
        <v>173</v>
      </c>
      <c r="T49" s="469">
        <f>U49</f>
        <v>850000</v>
      </c>
      <c r="U49" s="469">
        <f>+V49+Y49</f>
        <v>850000</v>
      </c>
      <c r="V49" s="469">
        <v>500000</v>
      </c>
      <c r="W49" s="469">
        <v>0</v>
      </c>
      <c r="X49" s="469">
        <v>0</v>
      </c>
      <c r="Y49" s="469">
        <v>350000</v>
      </c>
      <c r="Z49" s="469">
        <v>0</v>
      </c>
      <c r="AA49" s="469">
        <v>0</v>
      </c>
      <c r="AB49" s="467">
        <v>602000</v>
      </c>
      <c r="AC49" s="469" t="s">
        <v>92</v>
      </c>
      <c r="AD49" s="469">
        <f>U49</f>
        <v>850000</v>
      </c>
      <c r="AE49" s="469"/>
      <c r="AF49" s="469"/>
      <c r="AG49" s="469"/>
      <c r="AH49" s="499" t="s">
        <v>683</v>
      </c>
      <c r="AI49" s="499" t="s">
        <v>684</v>
      </c>
      <c r="AJ49" s="496"/>
    </row>
    <row r="50" spans="2:36" s="212" customFormat="1" ht="58.5" customHeight="1" thickBot="1" x14ac:dyDescent="0.3">
      <c r="B50" s="504"/>
      <c r="C50" s="506"/>
      <c r="D50" s="506"/>
      <c r="E50" s="506"/>
      <c r="F50" s="478"/>
      <c r="G50" s="478"/>
      <c r="H50" s="478"/>
      <c r="I50" s="478"/>
      <c r="J50" s="213" t="s">
        <v>658</v>
      </c>
      <c r="K50" s="213" t="s">
        <v>659</v>
      </c>
      <c r="L50" s="201" t="s">
        <v>247</v>
      </c>
      <c r="M50" s="202" t="s">
        <v>682</v>
      </c>
      <c r="N50" s="478"/>
      <c r="O50" s="502"/>
      <c r="P50" s="478"/>
      <c r="Q50" s="478"/>
      <c r="R50" s="478"/>
      <c r="S50" s="478"/>
      <c r="T50" s="495"/>
      <c r="U50" s="495"/>
      <c r="V50" s="495"/>
      <c r="W50" s="495"/>
      <c r="X50" s="495"/>
      <c r="Y50" s="495"/>
      <c r="Z50" s="495"/>
      <c r="AA50" s="495"/>
      <c r="AB50" s="475"/>
      <c r="AC50" s="495"/>
      <c r="AD50" s="495"/>
      <c r="AE50" s="495"/>
      <c r="AF50" s="495"/>
      <c r="AG50" s="495"/>
      <c r="AH50" s="500"/>
      <c r="AI50" s="500"/>
      <c r="AJ50" s="497"/>
    </row>
    <row r="51" spans="2:36" s="214" customFormat="1" ht="38.25" x14ac:dyDescent="0.25">
      <c r="B51" s="503" t="s">
        <v>685</v>
      </c>
      <c r="C51" s="505" t="s">
        <v>648</v>
      </c>
      <c r="D51" s="505" t="s">
        <v>649</v>
      </c>
      <c r="E51" s="505" t="s">
        <v>650</v>
      </c>
      <c r="F51" s="462" t="s">
        <v>686</v>
      </c>
      <c r="G51" s="462" t="s">
        <v>652</v>
      </c>
      <c r="H51" s="462" t="s">
        <v>83</v>
      </c>
      <c r="I51" s="462" t="s">
        <v>83</v>
      </c>
      <c r="J51" s="194" t="s">
        <v>653</v>
      </c>
      <c r="K51" s="194" t="s">
        <v>654</v>
      </c>
      <c r="L51" s="193" t="s">
        <v>551</v>
      </c>
      <c r="M51" s="192" t="s">
        <v>687</v>
      </c>
      <c r="N51" s="462" t="s">
        <v>147</v>
      </c>
      <c r="O51" s="501" t="s">
        <v>118</v>
      </c>
      <c r="P51" s="462" t="s">
        <v>165</v>
      </c>
      <c r="Q51" s="462" t="s">
        <v>89</v>
      </c>
      <c r="R51" s="462" t="s">
        <v>90</v>
      </c>
      <c r="S51" s="462" t="s">
        <v>173</v>
      </c>
      <c r="T51" s="469">
        <f>U51</f>
        <v>1147500</v>
      </c>
      <c r="U51" s="469">
        <f>+V51+Y51</f>
        <v>1147500</v>
      </c>
      <c r="V51" s="469">
        <v>675000</v>
      </c>
      <c r="W51" s="469">
        <v>0</v>
      </c>
      <c r="X51" s="469">
        <v>0</v>
      </c>
      <c r="Y51" s="469">
        <v>472500</v>
      </c>
      <c r="Z51" s="469">
        <v>0</v>
      </c>
      <c r="AA51" s="469">
        <v>0</v>
      </c>
      <c r="AB51" s="467">
        <v>202500</v>
      </c>
      <c r="AC51" s="469" t="s">
        <v>92</v>
      </c>
      <c r="AD51" s="469">
        <f>U51</f>
        <v>1147500</v>
      </c>
      <c r="AE51" s="469"/>
      <c r="AF51" s="469"/>
      <c r="AG51" s="469"/>
      <c r="AH51" s="499" t="s">
        <v>683</v>
      </c>
      <c r="AI51" s="499" t="s">
        <v>684</v>
      </c>
      <c r="AJ51" s="496"/>
    </row>
    <row r="52" spans="2:36" s="214" customFormat="1" ht="58.5" customHeight="1" thickBot="1" x14ac:dyDescent="0.3">
      <c r="B52" s="504"/>
      <c r="C52" s="506"/>
      <c r="D52" s="506"/>
      <c r="E52" s="506"/>
      <c r="F52" s="478"/>
      <c r="G52" s="478"/>
      <c r="H52" s="478"/>
      <c r="I52" s="478"/>
      <c r="J52" s="213" t="s">
        <v>658</v>
      </c>
      <c r="K52" s="213" t="s">
        <v>659</v>
      </c>
      <c r="L52" s="201" t="s">
        <v>247</v>
      </c>
      <c r="M52" s="202" t="s">
        <v>688</v>
      </c>
      <c r="N52" s="478"/>
      <c r="O52" s="502"/>
      <c r="P52" s="478"/>
      <c r="Q52" s="478"/>
      <c r="R52" s="478"/>
      <c r="S52" s="478"/>
      <c r="T52" s="495"/>
      <c r="U52" s="495"/>
      <c r="V52" s="495"/>
      <c r="W52" s="495"/>
      <c r="X52" s="495"/>
      <c r="Y52" s="495"/>
      <c r="Z52" s="495"/>
      <c r="AA52" s="495"/>
      <c r="AB52" s="475"/>
      <c r="AC52" s="495"/>
      <c r="AD52" s="495"/>
      <c r="AE52" s="495"/>
      <c r="AF52" s="495"/>
      <c r="AG52" s="495"/>
      <c r="AH52" s="500"/>
      <c r="AI52" s="500"/>
      <c r="AJ52" s="497"/>
    </row>
    <row r="53" spans="2:36" s="214" customFormat="1" ht="38.25" x14ac:dyDescent="0.25">
      <c r="B53" s="503" t="s">
        <v>689</v>
      </c>
      <c r="C53" s="505" t="s">
        <v>648</v>
      </c>
      <c r="D53" s="505" t="s">
        <v>649</v>
      </c>
      <c r="E53" s="505" t="s">
        <v>650</v>
      </c>
      <c r="F53" s="462" t="s">
        <v>690</v>
      </c>
      <c r="G53" s="462" t="s">
        <v>652</v>
      </c>
      <c r="H53" s="462" t="s">
        <v>83</v>
      </c>
      <c r="I53" s="462" t="s">
        <v>83</v>
      </c>
      <c r="J53" s="194" t="s">
        <v>653</v>
      </c>
      <c r="K53" s="194" t="s">
        <v>654</v>
      </c>
      <c r="L53" s="193" t="s">
        <v>551</v>
      </c>
      <c r="M53" s="192" t="s">
        <v>691</v>
      </c>
      <c r="N53" s="462" t="s">
        <v>147</v>
      </c>
      <c r="O53" s="501" t="s">
        <v>123</v>
      </c>
      <c r="P53" s="462" t="s">
        <v>165</v>
      </c>
      <c r="Q53" s="462" t="s">
        <v>89</v>
      </c>
      <c r="R53" s="462" t="s">
        <v>90</v>
      </c>
      <c r="S53" s="462" t="s">
        <v>173</v>
      </c>
      <c r="T53" s="469">
        <f>U53</f>
        <v>2566818.58</v>
      </c>
      <c r="U53" s="469">
        <f>+V53+Y53</f>
        <v>2566818.58</v>
      </c>
      <c r="V53" s="469">
        <v>1509893.28</v>
      </c>
      <c r="W53" s="469">
        <v>0</v>
      </c>
      <c r="X53" s="469">
        <v>0</v>
      </c>
      <c r="Y53" s="469">
        <v>1056925.3</v>
      </c>
      <c r="Z53" s="469">
        <v>0</v>
      </c>
      <c r="AA53" s="469">
        <v>0</v>
      </c>
      <c r="AB53" s="467">
        <v>452967.99</v>
      </c>
      <c r="AC53" s="469" t="s">
        <v>92</v>
      </c>
      <c r="AD53" s="469">
        <f>U53</f>
        <v>2566818.58</v>
      </c>
      <c r="AE53" s="469"/>
      <c r="AF53" s="469"/>
      <c r="AG53" s="469"/>
      <c r="AH53" s="499" t="s">
        <v>683</v>
      </c>
      <c r="AI53" s="499" t="s">
        <v>684</v>
      </c>
      <c r="AJ53" s="496"/>
    </row>
    <row r="54" spans="2:36" s="214" customFormat="1" ht="58.5" customHeight="1" thickBot="1" x14ac:dyDescent="0.3">
      <c r="B54" s="504"/>
      <c r="C54" s="506"/>
      <c r="D54" s="506"/>
      <c r="E54" s="506"/>
      <c r="F54" s="478"/>
      <c r="G54" s="478"/>
      <c r="H54" s="478"/>
      <c r="I54" s="478"/>
      <c r="J54" s="213" t="s">
        <v>658</v>
      </c>
      <c r="K54" s="213" t="s">
        <v>659</v>
      </c>
      <c r="L54" s="201" t="s">
        <v>247</v>
      </c>
      <c r="M54" s="202" t="s">
        <v>692</v>
      </c>
      <c r="N54" s="478"/>
      <c r="O54" s="502"/>
      <c r="P54" s="478"/>
      <c r="Q54" s="478"/>
      <c r="R54" s="478"/>
      <c r="S54" s="478"/>
      <c r="T54" s="495"/>
      <c r="U54" s="495"/>
      <c r="V54" s="495"/>
      <c r="W54" s="495"/>
      <c r="X54" s="495"/>
      <c r="Y54" s="495"/>
      <c r="Z54" s="495"/>
      <c r="AA54" s="495"/>
      <c r="AB54" s="475"/>
      <c r="AC54" s="495"/>
      <c r="AD54" s="495"/>
      <c r="AE54" s="495"/>
      <c r="AF54" s="495"/>
      <c r="AG54" s="495"/>
      <c r="AH54" s="500"/>
      <c r="AI54" s="500"/>
      <c r="AJ54" s="497"/>
    </row>
    <row r="55" spans="2:36" s="212" customFormat="1" ht="38.25" x14ac:dyDescent="0.25">
      <c r="B55" s="503" t="s">
        <v>693</v>
      </c>
      <c r="C55" s="505" t="s">
        <v>648</v>
      </c>
      <c r="D55" s="505" t="s">
        <v>649</v>
      </c>
      <c r="E55" s="505" t="s">
        <v>650</v>
      </c>
      <c r="F55" s="462" t="s">
        <v>694</v>
      </c>
      <c r="G55" s="462" t="s">
        <v>652</v>
      </c>
      <c r="H55" s="462" t="s">
        <v>83</v>
      </c>
      <c r="I55" s="462" t="s">
        <v>83</v>
      </c>
      <c r="J55" s="194" t="s">
        <v>653</v>
      </c>
      <c r="K55" s="194" t="s">
        <v>654</v>
      </c>
      <c r="L55" s="193" t="s">
        <v>551</v>
      </c>
      <c r="M55" s="192" t="s">
        <v>695</v>
      </c>
      <c r="N55" s="462" t="s">
        <v>147</v>
      </c>
      <c r="O55" s="501" t="s">
        <v>105</v>
      </c>
      <c r="P55" s="462" t="s">
        <v>165</v>
      </c>
      <c r="Q55" s="462" t="s">
        <v>89</v>
      </c>
      <c r="R55" s="462" t="s">
        <v>90</v>
      </c>
      <c r="S55" s="462" t="s">
        <v>173</v>
      </c>
      <c r="T55" s="469">
        <f>U55</f>
        <v>3391500</v>
      </c>
      <c r="U55" s="469">
        <f>+V55+Y55</f>
        <v>3391500</v>
      </c>
      <c r="V55" s="469">
        <v>1995000</v>
      </c>
      <c r="W55" s="469">
        <v>0</v>
      </c>
      <c r="X55" s="469">
        <v>0</v>
      </c>
      <c r="Y55" s="469">
        <v>1396500</v>
      </c>
      <c r="Z55" s="469">
        <v>0</v>
      </c>
      <c r="AA55" s="469">
        <v>0</v>
      </c>
      <c r="AB55" s="467">
        <v>598500</v>
      </c>
      <c r="AC55" s="469" t="s">
        <v>92</v>
      </c>
      <c r="AD55" s="469">
        <f>U55</f>
        <v>3391500</v>
      </c>
      <c r="AE55" s="469"/>
      <c r="AF55" s="469"/>
      <c r="AG55" s="469"/>
      <c r="AH55" s="499" t="s">
        <v>696</v>
      </c>
      <c r="AI55" s="499" t="s">
        <v>697</v>
      </c>
      <c r="AJ55" s="496"/>
    </row>
    <row r="56" spans="2:36" s="212" customFormat="1" ht="58.5" customHeight="1" thickBot="1" x14ac:dyDescent="0.3">
      <c r="B56" s="504"/>
      <c r="C56" s="506"/>
      <c r="D56" s="506"/>
      <c r="E56" s="506"/>
      <c r="F56" s="478"/>
      <c r="G56" s="478"/>
      <c r="H56" s="478"/>
      <c r="I56" s="478"/>
      <c r="J56" s="213" t="s">
        <v>658</v>
      </c>
      <c r="K56" s="213" t="s">
        <v>659</v>
      </c>
      <c r="L56" s="201" t="s">
        <v>247</v>
      </c>
      <c r="M56" s="202" t="s">
        <v>695</v>
      </c>
      <c r="N56" s="478"/>
      <c r="O56" s="502"/>
      <c r="P56" s="478"/>
      <c r="Q56" s="478"/>
      <c r="R56" s="478"/>
      <c r="S56" s="478"/>
      <c r="T56" s="495"/>
      <c r="U56" s="495"/>
      <c r="V56" s="495"/>
      <c r="W56" s="495"/>
      <c r="X56" s="495"/>
      <c r="Y56" s="495"/>
      <c r="Z56" s="495"/>
      <c r="AA56" s="495"/>
      <c r="AB56" s="475"/>
      <c r="AC56" s="495"/>
      <c r="AD56" s="495"/>
      <c r="AE56" s="495"/>
      <c r="AF56" s="495"/>
      <c r="AG56" s="495"/>
      <c r="AH56" s="500"/>
      <c r="AI56" s="500"/>
      <c r="AJ56" s="497"/>
    </row>
    <row r="57" spans="2:36" s="105" customFormat="1" ht="50.45" customHeight="1" x14ac:dyDescent="0.25">
      <c r="B57" s="483" t="s">
        <v>324</v>
      </c>
      <c r="C57" s="486" t="s">
        <v>528</v>
      </c>
      <c r="D57" s="486" t="s">
        <v>131</v>
      </c>
      <c r="E57" s="489" t="s">
        <v>132</v>
      </c>
      <c r="F57" s="463" t="s">
        <v>328</v>
      </c>
      <c r="G57" s="486" t="s">
        <v>133</v>
      </c>
      <c r="H57" s="477" t="s">
        <v>134</v>
      </c>
      <c r="I57" s="477" t="s">
        <v>134</v>
      </c>
      <c r="J57" s="194" t="s">
        <v>817</v>
      </c>
      <c r="K57" s="198" t="s">
        <v>135</v>
      </c>
      <c r="L57" s="197" t="s">
        <v>142</v>
      </c>
      <c r="M57" s="196" t="s">
        <v>163</v>
      </c>
      <c r="N57" s="463" t="s">
        <v>147</v>
      </c>
      <c r="O57" s="463" t="s">
        <v>329</v>
      </c>
      <c r="P57" s="463" t="s">
        <v>165</v>
      </c>
      <c r="Q57" s="463" t="s">
        <v>89</v>
      </c>
      <c r="R57" s="463" t="s">
        <v>90</v>
      </c>
      <c r="S57" s="463" t="s">
        <v>91</v>
      </c>
      <c r="T57" s="468">
        <f>U57</f>
        <v>1276938</v>
      </c>
      <c r="U57" s="470">
        <f>V57+Y57</f>
        <v>1276938</v>
      </c>
      <c r="V57" s="468">
        <v>751140</v>
      </c>
      <c r="W57" s="470">
        <v>0</v>
      </c>
      <c r="X57" s="468">
        <v>0</v>
      </c>
      <c r="Y57" s="470">
        <v>525798</v>
      </c>
      <c r="Z57" s="472">
        <v>0</v>
      </c>
      <c r="AA57" s="474">
        <v>0</v>
      </c>
      <c r="AB57" s="472">
        <v>225342</v>
      </c>
      <c r="AC57" s="463" t="s">
        <v>148</v>
      </c>
      <c r="AD57" s="463" t="s">
        <v>16</v>
      </c>
      <c r="AE57" s="463"/>
      <c r="AF57" s="465"/>
      <c r="AG57" s="463"/>
      <c r="AH57" s="479" t="s">
        <v>540</v>
      </c>
      <c r="AI57" s="479" t="s">
        <v>541</v>
      </c>
      <c r="AJ57" s="481"/>
    </row>
    <row r="58" spans="2:36" s="105" customFormat="1" ht="41.45" customHeight="1" x14ac:dyDescent="0.25">
      <c r="B58" s="484"/>
      <c r="C58" s="487"/>
      <c r="D58" s="487"/>
      <c r="E58" s="490"/>
      <c r="F58" s="463"/>
      <c r="G58" s="487"/>
      <c r="H58" s="477"/>
      <c r="I58" s="477"/>
      <c r="J58" s="198" t="s">
        <v>137</v>
      </c>
      <c r="K58" s="199" t="s">
        <v>136</v>
      </c>
      <c r="L58" s="197" t="s">
        <v>115</v>
      </c>
      <c r="M58" s="197" t="s">
        <v>330</v>
      </c>
      <c r="N58" s="463"/>
      <c r="O58" s="463"/>
      <c r="P58" s="463"/>
      <c r="Q58" s="463"/>
      <c r="R58" s="463"/>
      <c r="S58" s="463"/>
      <c r="T58" s="468"/>
      <c r="U58" s="470"/>
      <c r="V58" s="468"/>
      <c r="W58" s="470"/>
      <c r="X58" s="468"/>
      <c r="Y58" s="470"/>
      <c r="Z58" s="472"/>
      <c r="AA58" s="474"/>
      <c r="AB58" s="472"/>
      <c r="AC58" s="463"/>
      <c r="AD58" s="463"/>
      <c r="AE58" s="463"/>
      <c r="AF58" s="465"/>
      <c r="AG58" s="463"/>
      <c r="AH58" s="479"/>
      <c r="AI58" s="479"/>
      <c r="AJ58" s="481"/>
    </row>
    <row r="59" spans="2:36" s="105" customFormat="1" ht="45.95" customHeight="1" x14ac:dyDescent="0.25">
      <c r="B59" s="484"/>
      <c r="C59" s="487"/>
      <c r="D59" s="487"/>
      <c r="E59" s="490"/>
      <c r="F59" s="463"/>
      <c r="G59" s="487"/>
      <c r="H59" s="477"/>
      <c r="I59" s="477"/>
      <c r="J59" s="198" t="s">
        <v>139</v>
      </c>
      <c r="K59" s="198" t="s">
        <v>138</v>
      </c>
      <c r="L59" s="197" t="s">
        <v>143</v>
      </c>
      <c r="M59" s="197" t="s">
        <v>163</v>
      </c>
      <c r="N59" s="463"/>
      <c r="O59" s="463"/>
      <c r="P59" s="463"/>
      <c r="Q59" s="463"/>
      <c r="R59" s="463"/>
      <c r="S59" s="463"/>
      <c r="T59" s="468"/>
      <c r="U59" s="470"/>
      <c r="V59" s="468"/>
      <c r="W59" s="470"/>
      <c r="X59" s="468"/>
      <c r="Y59" s="470"/>
      <c r="Z59" s="472"/>
      <c r="AA59" s="474"/>
      <c r="AB59" s="472"/>
      <c r="AC59" s="463"/>
      <c r="AD59" s="463"/>
      <c r="AE59" s="463"/>
      <c r="AF59" s="465"/>
      <c r="AG59" s="463"/>
      <c r="AH59" s="479"/>
      <c r="AI59" s="479"/>
      <c r="AJ59" s="481"/>
    </row>
    <row r="60" spans="2:36" s="105" customFormat="1" ht="51.75" thickBot="1" x14ac:dyDescent="0.3">
      <c r="B60" s="485"/>
      <c r="C60" s="488"/>
      <c r="D60" s="488"/>
      <c r="E60" s="491"/>
      <c r="F60" s="478"/>
      <c r="G60" s="488"/>
      <c r="H60" s="498"/>
      <c r="I60" s="498"/>
      <c r="J60" s="203" t="s">
        <v>141</v>
      </c>
      <c r="K60" s="203" t="s">
        <v>140</v>
      </c>
      <c r="L60" s="204" t="s">
        <v>144</v>
      </c>
      <c r="M60" s="202" t="s">
        <v>164</v>
      </c>
      <c r="N60" s="478"/>
      <c r="O60" s="478"/>
      <c r="P60" s="478"/>
      <c r="Q60" s="478"/>
      <c r="R60" s="478"/>
      <c r="S60" s="478"/>
      <c r="T60" s="475"/>
      <c r="U60" s="495"/>
      <c r="V60" s="475"/>
      <c r="W60" s="495"/>
      <c r="X60" s="475"/>
      <c r="Y60" s="495"/>
      <c r="Z60" s="493"/>
      <c r="AA60" s="492"/>
      <c r="AB60" s="493"/>
      <c r="AC60" s="478"/>
      <c r="AD60" s="478"/>
      <c r="AE60" s="478"/>
      <c r="AF60" s="494"/>
      <c r="AG60" s="478"/>
      <c r="AH60" s="480"/>
      <c r="AI60" s="480"/>
      <c r="AJ60" s="482"/>
    </row>
    <row r="61" spans="2:36" s="105" customFormat="1" ht="43.5" customHeight="1" x14ac:dyDescent="0.25">
      <c r="B61" s="483" t="s">
        <v>530</v>
      </c>
      <c r="C61" s="486" t="s">
        <v>531</v>
      </c>
      <c r="D61" s="486" t="s">
        <v>131</v>
      </c>
      <c r="E61" s="489" t="s">
        <v>132</v>
      </c>
      <c r="F61" s="462" t="s">
        <v>326</v>
      </c>
      <c r="G61" s="486" t="s">
        <v>133</v>
      </c>
      <c r="H61" s="476" t="s">
        <v>134</v>
      </c>
      <c r="I61" s="476" t="s">
        <v>134</v>
      </c>
      <c r="J61" s="194" t="s">
        <v>817</v>
      </c>
      <c r="K61" s="195" t="s">
        <v>135</v>
      </c>
      <c r="L61" s="193" t="s">
        <v>142</v>
      </c>
      <c r="M61" s="192" t="s">
        <v>145</v>
      </c>
      <c r="N61" s="462" t="s">
        <v>147</v>
      </c>
      <c r="O61" s="462" t="s">
        <v>178</v>
      </c>
      <c r="P61" s="462" t="s">
        <v>165</v>
      </c>
      <c r="Q61" s="462" t="s">
        <v>89</v>
      </c>
      <c r="R61" s="462" t="s">
        <v>90</v>
      </c>
      <c r="S61" s="462" t="s">
        <v>91</v>
      </c>
      <c r="T61" s="468">
        <f>U61</f>
        <v>167092.15</v>
      </c>
      <c r="U61" s="469">
        <f>V61+Y61</f>
        <v>167092.15</v>
      </c>
      <c r="V61" s="467">
        <v>98289.5</v>
      </c>
      <c r="W61" s="469">
        <v>0</v>
      </c>
      <c r="X61" s="467">
        <v>0</v>
      </c>
      <c r="Y61" s="469">
        <v>68802.649999999994</v>
      </c>
      <c r="Z61" s="471">
        <v>0</v>
      </c>
      <c r="AA61" s="473">
        <v>0</v>
      </c>
      <c r="AB61" s="471">
        <v>29486.85</v>
      </c>
      <c r="AC61" s="462" t="s">
        <v>148</v>
      </c>
      <c r="AD61" s="462" t="s">
        <v>16</v>
      </c>
      <c r="AE61" s="462"/>
      <c r="AF61" s="464"/>
      <c r="AG61" s="462"/>
      <c r="AH61" s="466" t="s">
        <v>532</v>
      </c>
      <c r="AI61" s="466" t="s">
        <v>533</v>
      </c>
      <c r="AJ61" s="460"/>
    </row>
    <row r="62" spans="2:36" s="105" customFormat="1" ht="44.45" customHeight="1" x14ac:dyDescent="0.25">
      <c r="B62" s="484"/>
      <c r="C62" s="487"/>
      <c r="D62" s="487"/>
      <c r="E62" s="490"/>
      <c r="F62" s="463"/>
      <c r="G62" s="487"/>
      <c r="H62" s="477"/>
      <c r="I62" s="477"/>
      <c r="J62" s="198" t="s">
        <v>137</v>
      </c>
      <c r="K62" s="199" t="s">
        <v>136</v>
      </c>
      <c r="L62" s="197" t="s">
        <v>115</v>
      </c>
      <c r="M62" s="196" t="s">
        <v>146</v>
      </c>
      <c r="N62" s="463"/>
      <c r="O62" s="463"/>
      <c r="P62" s="463"/>
      <c r="Q62" s="463"/>
      <c r="R62" s="463"/>
      <c r="S62" s="463"/>
      <c r="T62" s="468"/>
      <c r="U62" s="470"/>
      <c r="V62" s="468"/>
      <c r="W62" s="470"/>
      <c r="X62" s="468"/>
      <c r="Y62" s="470"/>
      <c r="Z62" s="472"/>
      <c r="AA62" s="474"/>
      <c r="AB62" s="472"/>
      <c r="AC62" s="463"/>
      <c r="AD62" s="463"/>
      <c r="AE62" s="463"/>
      <c r="AF62" s="465"/>
      <c r="AG62" s="463"/>
      <c r="AH62" s="463"/>
      <c r="AI62" s="463"/>
      <c r="AJ62" s="461"/>
    </row>
    <row r="63" spans="2:36" s="105" customFormat="1" ht="47.45" customHeight="1" x14ac:dyDescent="0.25">
      <c r="B63" s="484"/>
      <c r="C63" s="487"/>
      <c r="D63" s="487"/>
      <c r="E63" s="490"/>
      <c r="F63" s="463"/>
      <c r="G63" s="487"/>
      <c r="H63" s="477"/>
      <c r="I63" s="477"/>
      <c r="J63" s="198" t="s">
        <v>139</v>
      </c>
      <c r="K63" s="198" t="s">
        <v>138</v>
      </c>
      <c r="L63" s="197" t="s">
        <v>143</v>
      </c>
      <c r="M63" s="197" t="s">
        <v>145</v>
      </c>
      <c r="N63" s="463"/>
      <c r="O63" s="463"/>
      <c r="P63" s="463"/>
      <c r="Q63" s="463"/>
      <c r="R63" s="463"/>
      <c r="S63" s="463"/>
      <c r="T63" s="468"/>
      <c r="U63" s="470"/>
      <c r="V63" s="468"/>
      <c r="W63" s="470"/>
      <c r="X63" s="468"/>
      <c r="Y63" s="470"/>
      <c r="Z63" s="472"/>
      <c r="AA63" s="474"/>
      <c r="AB63" s="472"/>
      <c r="AC63" s="463"/>
      <c r="AD63" s="463"/>
      <c r="AE63" s="463"/>
      <c r="AF63" s="465"/>
      <c r="AG63" s="463"/>
      <c r="AH63" s="463"/>
      <c r="AI63" s="463"/>
      <c r="AJ63" s="461"/>
    </row>
    <row r="64" spans="2:36" s="105" customFormat="1" ht="51.75" thickBot="1" x14ac:dyDescent="0.3">
      <c r="B64" s="485"/>
      <c r="C64" s="488"/>
      <c r="D64" s="488"/>
      <c r="E64" s="491"/>
      <c r="F64" s="463"/>
      <c r="G64" s="488"/>
      <c r="H64" s="477"/>
      <c r="I64" s="477"/>
      <c r="J64" s="198" t="s">
        <v>141</v>
      </c>
      <c r="K64" s="198" t="s">
        <v>140</v>
      </c>
      <c r="L64" s="200" t="s">
        <v>144</v>
      </c>
      <c r="M64" s="197" t="s">
        <v>152</v>
      </c>
      <c r="N64" s="463"/>
      <c r="O64" s="463"/>
      <c r="P64" s="463"/>
      <c r="Q64" s="463"/>
      <c r="R64" s="463"/>
      <c r="S64" s="463"/>
      <c r="T64" s="475"/>
      <c r="U64" s="470"/>
      <c r="V64" s="468"/>
      <c r="W64" s="470"/>
      <c r="X64" s="468"/>
      <c r="Y64" s="470"/>
      <c r="Z64" s="472"/>
      <c r="AA64" s="474"/>
      <c r="AB64" s="472"/>
      <c r="AC64" s="463"/>
      <c r="AD64" s="463"/>
      <c r="AE64" s="463"/>
      <c r="AF64" s="465"/>
      <c r="AG64" s="463"/>
      <c r="AH64" s="463"/>
      <c r="AI64" s="463"/>
      <c r="AJ64" s="461"/>
    </row>
  </sheetData>
  <autoFilter ref="A5:AJ6" xr:uid="{00000000-0009-0000-0000-000005000000}"/>
  <mergeCells count="588">
    <mergeCell ref="B1:AI1"/>
    <mergeCell ref="B3:B4"/>
    <mergeCell ref="C3:C4"/>
    <mergeCell ref="D3:D4"/>
    <mergeCell ref="E3:E4"/>
    <mergeCell ref="F3:F4"/>
    <mergeCell ref="G3:G4"/>
    <mergeCell ref="H3:H4"/>
    <mergeCell ref="I3:I4"/>
    <mergeCell ref="J3:M3"/>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Q7:Q10"/>
    <mergeCell ref="AG3:AG4"/>
    <mergeCell ref="AH3:AH4"/>
    <mergeCell ref="AI3:AI4"/>
    <mergeCell ref="AF11:AF14"/>
    <mergeCell ref="AG11:AG14"/>
    <mergeCell ref="X7:X10"/>
    <mergeCell ref="Y7:Y10"/>
    <mergeCell ref="Z7:Z10"/>
    <mergeCell ref="AA7:AA10"/>
    <mergeCell ref="AB7:AB10"/>
    <mergeCell ref="AC7:AC10"/>
    <mergeCell ref="R7:R10"/>
    <mergeCell ref="S7:S10"/>
    <mergeCell ref="T7:T14"/>
    <mergeCell ref="U7:U10"/>
    <mergeCell ref="V7:V10"/>
    <mergeCell ref="W7:W10"/>
    <mergeCell ref="U11:U14"/>
    <mergeCell ref="V11:V14"/>
    <mergeCell ref="W11:W14"/>
    <mergeCell ref="X11:X14"/>
    <mergeCell ref="Y11:Y14"/>
    <mergeCell ref="Z11:Z14"/>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H15:H18"/>
    <mergeCell ref="I15:I18"/>
    <mergeCell ref="N15:N18"/>
    <mergeCell ref="O15:O18"/>
    <mergeCell ref="P15:P18"/>
    <mergeCell ref="Q15:Q18"/>
    <mergeCell ref="B15:B22"/>
    <mergeCell ref="C15:C22"/>
    <mergeCell ref="D15:D22"/>
    <mergeCell ref="E15:E22"/>
    <mergeCell ref="F15:F18"/>
    <mergeCell ref="G15:G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H23:H26"/>
    <mergeCell ref="I23:I26"/>
    <mergeCell ref="N23:N26"/>
    <mergeCell ref="O23:O26"/>
    <mergeCell ref="P23:P26"/>
    <mergeCell ref="Q23:Q26"/>
    <mergeCell ref="B23:B30"/>
    <mergeCell ref="C23:C30"/>
    <mergeCell ref="D23:D30"/>
    <mergeCell ref="E23:E30"/>
    <mergeCell ref="F23:F26"/>
    <mergeCell ref="G23:G30"/>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B31:B34"/>
    <mergeCell ref="C31:C34"/>
    <mergeCell ref="D31:D34"/>
    <mergeCell ref="E31:E34"/>
    <mergeCell ref="F31:F34"/>
    <mergeCell ref="G31:G34"/>
    <mergeCell ref="X27:X30"/>
    <mergeCell ref="Y27:Y30"/>
    <mergeCell ref="Z27:Z30"/>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R61:R64"/>
    <mergeCell ref="S61:S64"/>
    <mergeCell ref="T61:T64"/>
    <mergeCell ref="U61:U64"/>
    <mergeCell ref="V61:V64"/>
    <mergeCell ref="W61:W64"/>
    <mergeCell ref="H61:H64"/>
    <mergeCell ref="I61:I64"/>
    <mergeCell ref="N61:N64"/>
    <mergeCell ref="O61:O64"/>
    <mergeCell ref="P61:P64"/>
    <mergeCell ref="Q61:Q64"/>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254" t="s">
        <v>40</v>
      </c>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55" t="s">
        <v>0</v>
      </c>
      <c r="C3" s="255" t="s">
        <v>1</v>
      </c>
      <c r="D3" s="255" t="s">
        <v>28</v>
      </c>
      <c r="E3" s="255" t="s">
        <v>29</v>
      </c>
      <c r="F3" s="255" t="s">
        <v>30</v>
      </c>
      <c r="G3" s="255" t="s">
        <v>3</v>
      </c>
      <c r="H3" s="255" t="s">
        <v>4</v>
      </c>
      <c r="I3" s="255" t="s">
        <v>5</v>
      </c>
      <c r="J3" s="256" t="s">
        <v>6</v>
      </c>
      <c r="K3" s="256"/>
      <c r="L3" s="256"/>
      <c r="M3" s="256"/>
      <c r="N3" s="257" t="s">
        <v>47</v>
      </c>
      <c r="O3" s="255" t="s">
        <v>31</v>
      </c>
      <c r="P3" s="265" t="s">
        <v>42</v>
      </c>
      <c r="Q3" s="265" t="s">
        <v>32</v>
      </c>
      <c r="R3" s="265" t="s">
        <v>37</v>
      </c>
      <c r="S3" s="265" t="s">
        <v>33</v>
      </c>
      <c r="T3" s="255" t="s">
        <v>55</v>
      </c>
      <c r="U3" s="255" t="s">
        <v>57</v>
      </c>
      <c r="V3" s="256" t="s">
        <v>59</v>
      </c>
      <c r="W3" s="256"/>
      <c r="X3" s="256"/>
      <c r="Y3" s="256"/>
      <c r="Z3" s="256"/>
      <c r="AA3" s="256"/>
      <c r="AB3" s="255" t="s">
        <v>69</v>
      </c>
      <c r="AC3" s="260" t="s">
        <v>75</v>
      </c>
      <c r="AD3" s="262" t="s">
        <v>77</v>
      </c>
      <c r="AE3" s="263"/>
      <c r="AF3" s="264"/>
      <c r="AG3" s="257" t="s">
        <v>27</v>
      </c>
      <c r="AH3" s="257" t="s">
        <v>36</v>
      </c>
      <c r="AI3" s="255" t="s">
        <v>34</v>
      </c>
      <c r="AJ3" s="257" t="s">
        <v>35</v>
      </c>
    </row>
    <row r="4" spans="1:36" ht="140.25" x14ac:dyDescent="0.25">
      <c r="A4" s="1"/>
      <c r="B4" s="255"/>
      <c r="C4" s="255"/>
      <c r="D4" s="255"/>
      <c r="E4" s="255"/>
      <c r="F4" s="255"/>
      <c r="G4" s="255"/>
      <c r="H4" s="255"/>
      <c r="I4" s="255"/>
      <c r="J4" s="3" t="s">
        <v>7</v>
      </c>
      <c r="K4" s="3" t="s">
        <v>8</v>
      </c>
      <c r="L4" s="3" t="s">
        <v>9</v>
      </c>
      <c r="M4" s="11" t="s">
        <v>10</v>
      </c>
      <c r="N4" s="258"/>
      <c r="O4" s="255"/>
      <c r="P4" s="265"/>
      <c r="Q4" s="265"/>
      <c r="R4" s="265"/>
      <c r="S4" s="265"/>
      <c r="T4" s="255"/>
      <c r="U4" s="255"/>
      <c r="V4" s="3" t="s">
        <v>61</v>
      </c>
      <c r="W4" s="3" t="s">
        <v>62</v>
      </c>
      <c r="X4" s="3" t="s">
        <v>15</v>
      </c>
      <c r="Y4" s="3" t="s">
        <v>63</v>
      </c>
      <c r="Z4" s="3" t="s">
        <v>60</v>
      </c>
      <c r="AA4" s="3" t="s">
        <v>25</v>
      </c>
      <c r="AB4" s="255"/>
      <c r="AC4" s="261"/>
      <c r="AD4" s="3" t="s">
        <v>16</v>
      </c>
      <c r="AE4" s="3" t="s">
        <v>17</v>
      </c>
      <c r="AF4" s="3" t="s">
        <v>26</v>
      </c>
      <c r="AG4" s="258"/>
      <c r="AH4" s="258"/>
      <c r="AI4" s="255"/>
      <c r="AJ4" s="25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68" t="s">
        <v>24</v>
      </c>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c r="AB14" s="568"/>
      <c r="AC14" s="568"/>
      <c r="AD14" s="568"/>
      <c r="AE14" s="568"/>
      <c r="AF14" s="568"/>
      <c r="AG14" s="568"/>
      <c r="AH14" s="568"/>
      <c r="AI14" s="568"/>
      <c r="AJ14" s="568"/>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2025-01-02T09:39:16Z</dcterms:modified>
</cp:coreProperties>
</file>