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C:\Users\urte-mo\Downloads\"/>
    </mc:Choice>
  </mc:AlternateContent>
  <xr:revisionPtr revIDLastSave="0" documentId="13_ncr:1_{9CE6DB97-4DAF-4009-A469-15A8F0AB8DB3}" xr6:coauthVersionLast="47" xr6:coauthVersionMax="47" xr10:uidLastSave="{00000000-0000-0000-0000-000000000000}"/>
  <bookViews>
    <workbookView xWindow="-110" yWindow="-110" windowWidth="19420" windowHeight="10300" activeTab="1" xr2:uid="{00000000-000D-0000-FFFF-FFFF00000000}"/>
  </bookViews>
  <sheets>
    <sheet name="ŠMSM" sheetId="15" r:id="rId1"/>
    <sheet name="AM" sheetId="34" r:id="rId2"/>
    <sheet name="SM" sheetId="24" r:id="rId3"/>
    <sheet name="SADM" sheetId="31" r:id="rId4"/>
    <sheet name="VRM" sheetId="33" r:id="rId5"/>
    <sheet name="SAM" sheetId="22" r:id="rId6"/>
    <sheet name="JUNGTINIAI" sheetId="7" r:id="rId7"/>
  </sheets>
  <definedNames>
    <definedName name="_xlnm._FilterDatabase" localSheetId="4" hidden="1">VRM!$B$3:$AJ$86</definedName>
    <definedName name="_xlnm.Print_Area" localSheetId="0">ŠMSM!$A$1:$AI$60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87" i="33" l="1"/>
  <c r="T52" i="33"/>
  <c r="U39" i="33"/>
  <c r="AE62" i="31"/>
  <c r="U62" i="31"/>
  <c r="T62" i="31"/>
  <c r="AE60" i="31"/>
  <c r="U60" i="31"/>
  <c r="T60" i="31"/>
  <c r="AE58" i="31"/>
  <c r="U58" i="31"/>
  <c r="T58" i="31" s="1"/>
  <c r="AE56" i="31"/>
  <c r="U56" i="31"/>
  <c r="T56" i="31"/>
  <c r="AE54" i="31"/>
  <c r="U54" i="31"/>
  <c r="AE52" i="31"/>
  <c r="U52" i="31"/>
  <c r="T52" i="31" s="1"/>
  <c r="AE50" i="31"/>
  <c r="U50" i="31"/>
  <c r="T50" i="31"/>
  <c r="AE48" i="31"/>
  <c r="U48" i="31"/>
  <c r="AE46" i="31"/>
  <c r="U46" i="31"/>
  <c r="T46" i="31" s="1"/>
  <c r="AE42" i="31"/>
  <c r="U42" i="31"/>
  <c r="T42" i="31"/>
  <c r="AE40" i="31"/>
  <c r="U40" i="31"/>
  <c r="AE38" i="31"/>
  <c r="U38" i="31"/>
  <c r="T38" i="31" s="1"/>
  <c r="AE36" i="31"/>
  <c r="U36" i="31"/>
  <c r="AE34" i="31"/>
  <c r="U34" i="31"/>
  <c r="T34" i="31"/>
  <c r="AE32" i="31"/>
  <c r="U32" i="31"/>
  <c r="T32" i="31" s="1"/>
  <c r="AE30" i="31"/>
  <c r="U30" i="31"/>
  <c r="AE28" i="31"/>
  <c r="U28" i="31"/>
  <c r="T28" i="31"/>
  <c r="AE26" i="31"/>
  <c r="U26" i="31"/>
  <c r="AE24" i="31"/>
  <c r="U24" i="31"/>
  <c r="AE22" i="31"/>
  <c r="U22" i="31"/>
  <c r="AE20" i="31"/>
  <c r="U20" i="31"/>
  <c r="AE18" i="31"/>
  <c r="U18" i="31"/>
  <c r="AE16" i="31"/>
  <c r="U16" i="31"/>
  <c r="AE14" i="31"/>
  <c r="U14" i="31"/>
  <c r="AE12" i="31"/>
  <c r="U12" i="31"/>
  <c r="AE10" i="31"/>
  <c r="U10" i="31"/>
  <c r="T10" i="31" s="1"/>
  <c r="AE6" i="31"/>
  <c r="U6" i="31"/>
  <c r="T6" i="31"/>
  <c r="AE54" i="22"/>
  <c r="U54" i="22"/>
  <c r="T54" i="22"/>
  <c r="AE50" i="22"/>
  <c r="U50" i="22"/>
  <c r="T50" i="22" s="1"/>
  <c r="AE46" i="22"/>
  <c r="U46" i="22"/>
  <c r="AE42" i="22"/>
  <c r="U42" i="22"/>
  <c r="AE38" i="22"/>
  <c r="U38" i="22"/>
  <c r="AE34" i="22"/>
  <c r="U34" i="22"/>
  <c r="T34" i="22" s="1"/>
  <c r="AE30" i="22"/>
  <c r="U30" i="22"/>
  <c r="T30" i="22"/>
  <c r="AE26" i="22"/>
  <c r="U26" i="22"/>
  <c r="AE24" i="22"/>
  <c r="U24" i="22"/>
  <c r="T24" i="22" s="1"/>
  <c r="AE20" i="22"/>
  <c r="U20" i="22"/>
  <c r="AE18" i="22"/>
  <c r="U18" i="22"/>
  <c r="T18" i="22"/>
  <c r="AE14" i="22"/>
  <c r="U14" i="22"/>
  <c r="AE12" i="22"/>
  <c r="U12" i="22"/>
  <c r="T12" i="22"/>
  <c r="AE10" i="22"/>
  <c r="U10" i="22"/>
  <c r="T10" i="22"/>
  <c r="AE8" i="22"/>
  <c r="U8" i="22"/>
  <c r="AE6" i="22"/>
  <c r="U6" i="22"/>
  <c r="T6" i="22"/>
  <c r="U41" i="15"/>
  <c r="AE41" i="15" s="1"/>
  <c r="U37" i="15"/>
  <c r="AE37" i="15" s="1"/>
  <c r="T37" i="15"/>
  <c r="U34" i="15"/>
  <c r="AE34" i="15" s="1"/>
  <c r="T34" i="15"/>
  <c r="U29" i="15"/>
  <c r="AE29" i="15" s="1"/>
  <c r="AE24" i="15"/>
  <c r="U24" i="15"/>
  <c r="T24" i="15" s="1"/>
  <c r="AE21" i="15"/>
  <c r="U21" i="15"/>
  <c r="T21" i="15" s="1"/>
  <c r="AE18" i="15"/>
  <c r="U18" i="15"/>
  <c r="T18" i="15"/>
  <c r="AE15" i="15"/>
  <c r="U15" i="15"/>
  <c r="T15" i="15" s="1"/>
  <c r="AE12" i="15"/>
  <c r="U12" i="15"/>
  <c r="T12" i="15"/>
  <c r="AE9" i="15"/>
  <c r="U9" i="15"/>
  <c r="AE6" i="15"/>
  <c r="U6" i="15"/>
  <c r="T6" i="15" s="1"/>
  <c r="T29" i="15" l="1"/>
  <c r="T41" i="15"/>
</calcChain>
</file>

<file path=xl/sharedStrings.xml><?xml version="1.0" encoding="utf-8"?>
<sst xmlns="http://schemas.openxmlformats.org/spreadsheetml/2006/main" count="3005" uniqueCount="678">
  <si>
    <t>Kvietimo numeris</t>
  </si>
  <si>
    <t>Kvietimo pavadinimas</t>
  </si>
  <si>
    <t>Nurodoma pažangos priemonės veikla (poveiklė), dėl kurios planuojamas kvietimas. Jeigu veiklai įgyvendinti suplanuoti projektai, nurodomas projekto pavadinimas. Viename kvietime gali būti nurodyti keli projektai. Gali būti pasirenkamos kelios veiklos (projektai) vienai pažangos priemonei įgyvendinti. Jeigu kvietimas apima kelias pažangos priemones, informacija pateikiama pagal visas nurodytas pažangos priemones. Kai kvietimų planas rengiamas INVESTIS, veiklų (poveiklių) pavadinimai pasirenkami iš sąrašo. Jeigu patvirtinti pasirinktos pažangos priemonės projektai, pasirenkami konkretūs projektai.</t>
  </si>
  <si>
    <t>Konkretus uždavinys arba priemonė (reforma ar investicija)</t>
  </si>
  <si>
    <t>Valstybei svarbus projektas</t>
  </si>
  <si>
    <t>Strateginės svarbos projektas</t>
  </si>
  <si>
    <t>Siektini stebėsenos rodikliai</t>
  </si>
  <si>
    <t>Pavadinimas</t>
  </si>
  <si>
    <t>Kodas</t>
  </si>
  <si>
    <t>Matavimo vienetas</t>
  </si>
  <si>
    <t>Siektina reikšmė</t>
  </si>
  <si>
    <t xml:space="preserve">Nurodomas stebėsenos
rodiklio kodas.
</t>
  </si>
  <si>
    <t>Nurodomas stebėsenos rodiklio pavadinimas.</t>
  </si>
  <si>
    <t>Nurodomas stebėsenos rodiklio matavimo vienetas.</t>
  </si>
  <si>
    <t>Nurodoma siektina stebėsenos rodiklio reikšmė.</t>
  </si>
  <si>
    <t>EGADP paskolos lėšos</t>
  </si>
  <si>
    <t>Sostinės regionas</t>
  </si>
  <si>
    <t>Vidurio ir Vakarų Lietuva</t>
  </si>
  <si>
    <t>Nurodomas ministerijos arba RPPl                                                                            administruojančiosios institucijos suteiktas kvietimo pavadinimas.</t>
  </si>
  <si>
    <t>Nurodoma „Taip“, jeigu veiklai (poveiklei) įgyvendinti suplanuotas valstybei svarbus projektas, kitu atveju nurodoma „Ne“. Jeigu kvietimas apima kelias pažangos priemones, informacija pateikiama pagal visas nurodytas veiklas (poveikles).</t>
  </si>
  <si>
    <t xml:space="preserve">Nurodoma pažangos priemonės veiklos (poveiklės) finansavimo iš bendrojo finansavimo lėšų suma (eurais), skirta kvietimui. </t>
  </si>
  <si>
    <t>Nurodoma planuojama kvietimo pradžios (kvietimo paskelbimo) data metų ir mėnesių tikslumu. Kai planuojamos finansinės priemonės:
- kai teikiamos paskolos, – data, kai kontroliuojančiojo arba specialiojo fondo valdytojas (toliau – fondo valdytojas) pradeda priimti paraiškas iš galutinių gavėjų dėl paskolos;
- kai teikiamos portfelinės garantijos, – data, kai fondo valdytojas pasirašo sutartį dėl garantijų teikimo sąlygų (arba tokios sutarties įsigaliojimo data);
- kai teikiamos individualios garantijos, – data, kai fondo valdytojas pasirašo sutartį dėl garantijų teikimo sąlygų (arba tokios sutarties įsigaliojimo data);
- kai teikiamos rizikos kapitalo investicijos (toliau – RKI), – kai RKI fondas pradeda investavimo veiklą (pasirašyta sutartis su RKI fondo valdytoju ir pritrauktos privačios lėšos).</t>
  </si>
  <si>
    <t>Nurodoma planuojama kvietimo pabaigos (projekto įgyvendinimo plano pateikimo) data metų ir mėnesių tikslumu.</t>
  </si>
  <si>
    <t>Pastabos:</t>
  </si>
  <si>
    <t>_____________________________________________________________________________________________________________________________________________________________________________</t>
  </si>
  <si>
    <t>Valstybės biudžeto lėšos, skirtos ES fondų lėšomis netinkamam finansuoti  pridėtinės vertės mokesčiui apmokėti</t>
  </si>
  <si>
    <t>Netaikoma</t>
  </si>
  <si>
    <t xml:space="preserve">Apskritis </t>
  </si>
  <si>
    <t>Pažangos priemonės numeris</t>
  </si>
  <si>
    <t xml:space="preserve">Pažangos priemonės pavadinimas </t>
  </si>
  <si>
    <t>Finansuojamos projektų veiklos</t>
  </si>
  <si>
    <t>Galimi pareiškėjai</t>
  </si>
  <si>
    <t>Administruojančioji institucija</t>
  </si>
  <si>
    <t>Projektų atrankos būdas</t>
  </si>
  <si>
    <t xml:space="preserve">Planuojama kvietimo pabaigos data </t>
  </si>
  <si>
    <t>Paskelbto kvietimo data</t>
  </si>
  <si>
    <t>Planuojama kvietimo pradžios data</t>
  </si>
  <si>
    <t>Finansavimo forma</t>
  </si>
  <si>
    <t>Nurodoma pažangos priemonės veiklos (poveiklės) apskritis. Taikoma tik TPF. Gali būti kelios apskritys.</t>
  </si>
  <si>
    <t>Ministerijos nepildo.
Iš INVESTIS nurodoma paskelbto kvietimo data.</t>
  </si>
  <si>
    <t>KVIETIMŲ TEIKTI PROJEKTŲ ĮGYVENDINIMO PLANUS PLANAS</t>
  </si>
  <si>
    <t>Nurodomas Europos Sąjungos 2021–2027 metų investicijų programos fondas (Europos regioninės plėtros fondas (toliau – ERPF), Sanglaudos fondas, „Europos socialinis fondas  +“ (toliau – ESF+), Teisingos pertvarkos fondas (toliau – TPF).</t>
  </si>
  <si>
    <t>Asignavimų valdytojas</t>
  </si>
  <si>
    <t>Nurodomas atsakingas asignavimų valdytojas.</t>
  </si>
  <si>
    <t>Nurodoma administruojančioji institucija.</t>
  </si>
  <si>
    <t>Nurodoma pažangos priemonės veiklos (poveiklės) finansavimo forma.</t>
  </si>
  <si>
    <t>Nurodomas projektų atrankos būdas.</t>
  </si>
  <si>
    <t>Pareiškėjų tipas: viešasis,  privatus</t>
  </si>
  <si>
    <t>Nurodomas pareiškėjų tipas (sektorius).</t>
  </si>
  <si>
    <t>Nurodomas Europos Sąjungos investicijų
administravimo informacinėje sistemoje (toliau – INVESTIS) suteiktas kvietimo teikti projektų įgyvendinimo planus (toliau – kvietimas) numeris. Kai kvietimų planą rengia ministerija, pažangos priemonės koordinatorius (jei paskirtas) (toliau kartu – ministerija) arba kai                įgyvendinami regionų plėtros planų įgyvendinimo projektai, regionų plėtros planų   administruojančioji institucija (toliau –   RPPl               administruojančioji institucija), kvietimo numeris sudaromas pagal Kvietimų ir projektų kodavimo instrukciją, paskelbtą svetainėje esinvesticijos.lt.</t>
  </si>
  <si>
    <t>Nurodomas pažangos priemonės, dėl kurios veiklos (-ų) planuojamas kvietimas, numeris. Gali būti nurodomos kelios pažangos priemonės. Kai kvietimų planas rengiamas INVESTIS, numeris pasirenkamas iš pažangos priemonių sąrašo.</t>
  </si>
  <si>
    <t xml:space="preserve">Nurodomas pažangos priemonės, dėl kurios veiklos (-ų) planuojamas kvietimas, pavadinimas. Gali būti nurodomos kelios pažangos priemonės. Kai kvietimų planas rengiamas INVESTIS, pavadinimas pasirenkamas iš pažangos priemonių sąrašo. </t>
  </si>
  <si>
    <r>
      <t xml:space="preserve">Jeigu nurodytą pažangos priemonės veiklą (poveiklę) planuojama iš dalies finansuoti Europos Sąjungos (toliau – ES) fondų lėšomis, nurodomas konkretus 2021–2027 </t>
    </r>
    <r>
      <rPr>
        <i/>
        <sz val="9"/>
        <rFont val="Times New Roman"/>
        <family val="1"/>
        <charset val="186"/>
      </rPr>
      <t xml:space="preserve">metų </t>
    </r>
    <r>
      <rPr>
        <i/>
        <sz val="9"/>
        <color theme="1"/>
        <rFont val="Times New Roman"/>
        <family val="1"/>
        <charset val="186"/>
      </rPr>
      <t>Europos Sąjungos investicijų programos uždavinys (2021 m. birželio 24 d. Europos Parlamento ir Tarybos reglamento (ES)</t>
    </r>
    <r>
      <rPr>
        <i/>
        <sz val="9"/>
        <color rgb="FFFF0000"/>
        <rFont val="Times New Roman"/>
        <family val="1"/>
        <charset val="186"/>
      </rPr>
      <t xml:space="preserve"> </t>
    </r>
    <r>
      <rPr>
        <i/>
        <sz val="9"/>
        <color theme="1"/>
        <rFont val="Times New Roman"/>
        <family val="1"/>
        <charset val="186"/>
      </rPr>
      <t>2021/1060, kuriuo nustatomos bendros Europos regioninės plėtros fondo, „Europos socialinio fondo +“, Sanglaudos fondo, Teisingos pertvarkos fondo ir Europos j</t>
    </r>
    <r>
      <rPr>
        <i/>
        <sz val="9"/>
        <rFont val="Times New Roman"/>
        <family val="1"/>
        <charset val="186"/>
      </rPr>
      <t>ūr</t>
    </r>
    <r>
      <rPr>
        <i/>
        <sz val="9"/>
        <color theme="1"/>
        <rFont val="Times New Roman"/>
        <family val="1"/>
        <charset val="186"/>
      </rPr>
      <t xml:space="preserve">ų reikalų, žvejybos ir akvakultūros fondo nuostatos ir šių fondų bei Prieglobsčio, migracijos ir integracijos fondo, Vidaus saugumo fondo ir Sienų valdymo ir vizų politikos finansinės paramos priemonės taisyklės, su visais pakeitimais 5 straipsnis), prie kurio siekimo prisidedama veikla (poveikle). Jeigu veiklą (poveiklę) planuojama finansuoti Ekonomikos gaivinimo ir atsparumo didinimo priemonės (toliau – EGADP) lėšomis, nurodoma priemonė (reforma ar investicija), prie kurios prisidedama pasirinkta veikla (poveikle). Jeigu kvietimas apima kelias pažangos priemones ir (ar) veiklas, pateikiama informacija apie visas nurodytas veiklas (poveikles). Kai kvietimų planas rengiamas INVESTIS, nurodomi duomenys iš priemonės duomenų INVESTIS formos lauko „III lygio duomuo“, pasirinkus priemonę ir veiklą (poveiklę). Kai INVESTIS užpildytas pasirinktos veiklos (poveiklės) laukas „III lygio duomuo“), šio lauko reikšmė užpildoma nurodant priemonės duomenų INVESTIS formoje nurodytą reikšmę. </t>
    </r>
  </si>
  <si>
    <r>
      <t xml:space="preserve">Strateginės svarbos projektas nurodomas pagal Reglamentą (ES) 2021/1060. Nurodoma „Taip“, jeigu pasirinktai veiklai (poveiklei) įgyvendinti suplanuotas strateginės svarbos projektas pagal </t>
    </r>
    <r>
      <rPr>
        <i/>
        <sz val="9"/>
        <rFont val="Times New Roman"/>
        <family val="1"/>
        <charset val="186"/>
      </rPr>
      <t>2021–2027 metų Europos Sąjungos</t>
    </r>
    <r>
      <rPr>
        <i/>
        <sz val="9"/>
        <color theme="1"/>
        <rFont val="Times New Roman"/>
        <family val="1"/>
        <charset val="186"/>
      </rPr>
      <t xml:space="preserve">  fondų investicijų programą. Jeigu kvietimas apima kelias pažangos priemones, informacija pateikiama pagal visas nurodytas veiklas (poveikles).</t>
    </r>
  </si>
  <si>
    <t xml:space="preserve">Nurodomi galimi pareiškėjai veiklai (poveiklei) įgyvendinti, o  kai planuojamos finan-sinės priemonės, – galimi galutiniai gavėjai.  Kai kvietimų planas rengiamas INVESTIS, laukas automatiškai užpildomas priemonės duomenų INVESTIS formoje pasirinkus pažangos priemonę ir veiklą (poveiklę) (išskyrus, kai planuojamos
finansinės priemonės).
</t>
  </si>
  <si>
    <t xml:space="preserve">Bendra kvietimui skirta finansavimo lėšų suma (eurais) </t>
  </si>
  <si>
    <r>
      <t>Nurodoma bendra kvietimui skirta finansavimo lėšų suma (s</t>
    </r>
    <r>
      <rPr>
        <i/>
        <sz val="9"/>
        <rFont val="Times New Roman"/>
        <family val="1"/>
        <charset val="186"/>
      </rPr>
      <t>usumuojamos 21–26 stulpeliuose nurodytos sumos).</t>
    </r>
    <r>
      <rPr>
        <i/>
        <sz val="9"/>
        <color theme="1"/>
        <rFont val="Times New Roman"/>
        <family val="1"/>
        <charset val="186"/>
      </rPr>
      <t xml:space="preserve"> Jeigu kvietimas apima kelias pažangos priemones, nurodomi visų pažangos prie-monių duomenys atskirose eilutėse. </t>
    </r>
  </si>
  <si>
    <t xml:space="preserve">Didžiausia galima skirti finansavimo lėšų suma projektui ir (arba) projekto veiklai įgyvendinti (eurais) </t>
  </si>
  <si>
    <t>Nurodoma didžiausia galima skirti finansavimo lėšų suma projektui ir (ar) projekto veiklai įgyvendinti (jei taikoma).</t>
  </si>
  <si>
    <t>Finansavimo šaltinis (-iai) ir sumos (eurais)</t>
  </si>
  <si>
    <t>Valstybės biudžeto lėšos</t>
  </si>
  <si>
    <r>
      <t xml:space="preserve">Europos Sąjungos (toliau </t>
    </r>
    <r>
      <rPr>
        <b/>
        <sz val="10"/>
        <rFont val="Times New Roman"/>
        <family val="1"/>
        <charset val="186"/>
      </rPr>
      <t>–</t>
    </r>
    <r>
      <rPr>
        <b/>
        <sz val="10"/>
        <color theme="1"/>
        <rFont val="Times New Roman"/>
        <family val="1"/>
        <charset val="186"/>
      </rPr>
      <t xml:space="preserve"> ES) fondų lėšos</t>
    </r>
  </si>
  <si>
    <t>Ekonomikos gaivinimo ir atsparumo didinimo priemonės (toliau – EGADP) subsidijos lėšos</t>
  </si>
  <si>
    <t xml:space="preserve">
Bendrojo finansavimo lėšos</t>
  </si>
  <si>
    <t>Nurodoma pažangos priemonės veiklos (poveiklės) finansavimo iš ES fondų lėšų suma (eurais), skirta kvietimui.</t>
  </si>
  <si>
    <t>Nurodoma pažangos priemonės veiklos (poveiklės) finansavimo iš EGADP subsidijos lėšų suma (eurais), skirta kvietimui.</t>
  </si>
  <si>
    <r>
      <t>Nurodoma pažangos priemonės veiklos (poveiklės) finansavimo iš</t>
    </r>
    <r>
      <rPr>
        <sz val="9"/>
        <color theme="1"/>
        <rFont val="Times New Roman"/>
        <family val="1"/>
        <charset val="186"/>
      </rPr>
      <t xml:space="preserve"> </t>
    </r>
    <r>
      <rPr>
        <i/>
        <sz val="9"/>
        <color theme="1"/>
        <rFont val="Times New Roman"/>
        <family val="1"/>
        <charset val="186"/>
      </rPr>
      <t xml:space="preserve">EGADP paskolos lėšų suma (eurais), skirta kvietimui. </t>
    </r>
  </si>
  <si>
    <t xml:space="preserve">Nurodoma pažangos priemonės veiklos (poveiklės) finansavimo iš valstybės biudžeto lėšų suma (eurais), skirta kvietimui.   </t>
  </si>
  <si>
    <t xml:space="preserve">Nurodoma pažangos priemonės veiklos (poveiklės)  iš valstybės biudžeto lėšų skiriama finansavimo  lėšų suma ES fondų lėšomis netinkamam finansuoti pridėtinės vertės mokesčiui ir su juo susijusioms netiesioginėms išlaidoms apmokėti  (eurais), skirta kvietimui. </t>
  </si>
  <si>
    <t>Nuosavo įnašo dydis (eurais)</t>
  </si>
  <si>
    <t>Nurodomas bendras nuosavo įnašo dydis, kuriuo prisidedama prie pažangos priemonės veiklos (poveiklės) įgyvendinimo (eurais).</t>
  </si>
  <si>
    <t>Nurodoma finansavimo lėšų suma, skirta Sostinės regionui                   (Vilniaus apskritis). Taikoma ERPF arba ESF+  veikloms (poveiklėms).</t>
  </si>
  <si>
    <t>Nurodoma finansavimo lėšų suma, skirta Vidurio ir Vakarų Lietuvos regionui (visos apskritys, išskyrus Vilniaus apskritį).
Taikoma ERPF, ESF+ veikloms (poveiklėms).</t>
  </si>
  <si>
    <t>1. Lentelės 3–5, 15, 16,  28 stulpeliuose nurodomi INVESTIS formoje pateikiami šie duomenų grupavimo lygiai: Europos Sąjungos lėšų fondas, asignavimų valdytojas, administruojančioji institucija, pažangos priemonė, veikla.</t>
  </si>
  <si>
    <t>2. Lentelės 3–5, 14–18, 21–26, 28–35 stulpeliuose duomenys filtruojami iš INVESTIS formos.</t>
  </si>
  <si>
    <t>ES lėšų fondas</t>
  </si>
  <si>
    <t>Nurodoma Sanglaudos fondo arba EGADP, arba  TPF finansavimo lėšų suma.</t>
  </si>
  <si>
    <r>
      <t>Finansavimas pagal regioną, kuriam gali būti priskiriama</t>
    </r>
    <r>
      <rPr>
        <b/>
        <sz val="10"/>
        <color theme="1"/>
        <rFont val="Times New Roman"/>
        <family val="1"/>
        <charset val="186"/>
      </rPr>
      <t xml:space="preserve"> (-os) projekto veikla
 (-os) </t>
    </r>
  </si>
  <si>
    <t>24-001-P</t>
  </si>
  <si>
    <t>Konkretus 2021–2027 m. Europos Sąjungos investicijų programos uždavinys   "4.5. Gerinti vienodas galimybes naudotis įtraukiomis ir kokybiškomis švietimo, mokymo ir mokymosi visą gyvenimą paslaugomis plėtojant prieinamą infrastruktūrą, be kita ko, didinant atsparumą naudojantis nuotoliniu ir internetiniu švietimu bei mokymu (ERPF)"</t>
  </si>
  <si>
    <t>Ne</t>
  </si>
  <si>
    <t>Naujos arba modernizuotos vaikų priežiūros infrastruktūros mokymo klasių talpumas</t>
  </si>
  <si>
    <t>P.B.2.0066</t>
  </si>
  <si>
    <t>asmenys</t>
  </si>
  <si>
    <t>Kazlų Rūdos savivaldybės administracija</t>
  </si>
  <si>
    <t>ŠMSM</t>
  </si>
  <si>
    <t>CPVA</t>
  </si>
  <si>
    <t>Dotacija</t>
  </si>
  <si>
    <t>Planavimo</t>
  </si>
  <si>
    <t>ERPF</t>
  </si>
  <si>
    <t>Naujos arba modernizuotos vaikų priežiūros infrastruktūros naudotojų skaičius per metus</t>
  </si>
  <si>
    <t>R.B.2.2070</t>
  </si>
  <si>
    <t>naudotojai per metus</t>
  </si>
  <si>
    <t>Sukurtų naujų ikimokyklinio ugdymo vietų skaičius</t>
  </si>
  <si>
    <t>P.S.2.1024</t>
  </si>
  <si>
    <t>skaičius</t>
  </si>
  <si>
    <t>Vilkaviškio rajono savivaldybės administracija</t>
  </si>
  <si>
    <t>Vaikų, pasinaudojusių pavėžėjimo paslaugomis naujai įsigytomis transporto priemonėmis, skaičius per metus</t>
  </si>
  <si>
    <t>asmenys per metus</t>
  </si>
  <si>
    <t>Šakių rajono savivaldybės administracija</t>
  </si>
  <si>
    <t>Naujos arba modernizuotos švietimo infrastruktūros mokymo klasių talpumas</t>
  </si>
  <si>
    <t xml:space="preserve">P.B.2.0067 </t>
  </si>
  <si>
    <t>Naujos arba modernizuotos švietimo infrastruktūros naudotojų skaičius per metus</t>
  </si>
  <si>
    <t>Mokyklos, kuriose buvo įdiegtos universalaus dizaino ir kitos inžinerinės priemonės pritaikant aplinką asmenims, turintiems negalią</t>
  </si>
  <si>
    <t xml:space="preserve">P.S.2.1025 </t>
  </si>
  <si>
    <t>Mokyklų, kuriose buvo įdiegtos universalaus dizaino ir kitos inžinerinės priemonės, aplinką pritaikant asmenims, turintiems negalią, dalis nuo visų mokyklų</t>
  </si>
  <si>
    <t xml:space="preserve">R.S.2.3026 </t>
  </si>
  <si>
    <t>24-002-P</t>
  </si>
  <si>
    <t>Marijampolės savivaldybės administracija</t>
  </si>
  <si>
    <t>2024-03</t>
  </si>
  <si>
    <t>2024-05</t>
  </si>
  <si>
    <t>24-003-P</t>
  </si>
  <si>
    <t>Mokinių, kurie naudojasi sukurta visos dienos mokyklos infrastruktūra, skaičius</t>
  </si>
  <si>
    <t>Asmenys</t>
  </si>
  <si>
    <t xml:space="preserve">R.B.2.2071 </t>
  </si>
  <si>
    <t>Naudotojai per metus</t>
  </si>
  <si>
    <t>24-004-P</t>
  </si>
  <si>
    <t>24-005-P</t>
  </si>
  <si>
    <t>24-101-P</t>
  </si>
  <si>
    <t>Eismo saugos priemonių diegimas Marijampolės regione</t>
  </si>
  <si>
    <t>10-001-05-03-07 (RE)</t>
  </si>
  <si>
    <t>Gerinti eismo saugą vietinės reikšmės keliuose ir gatvėse</t>
  </si>
  <si>
    <t>Inžinerinių eismo saugumo priemonių diegimas Marijampolės miesto Vilkaviškio gatvėje, įrengiant žiedinę sankryžą</t>
  </si>
  <si>
    <t>Eismo saugumo sprendinių įdiegimas Dariaus ir Girėno gatvės atkarpoje, įrengiant pėsčiųjų perėjos šviesoforinį valdymą</t>
  </si>
  <si>
    <t>Įdiegtos saugų eismą gerinančios priemonės vietinės reikšmės keliuose (gatvėse)</t>
  </si>
  <si>
    <t>Panaikintos juodosios dėmės ar avaringos vietos vietinės reikšmės keliuose (gatvėse)</t>
  </si>
  <si>
    <t>P.S.2.1023</t>
  </si>
  <si>
    <t>Skaičius</t>
  </si>
  <si>
    <t>R.S.2.3024</t>
  </si>
  <si>
    <t xml:space="preserve">Finansavimas pagal regioną, kuriam gali būti priskiriama (-os) projekto veikla
 (-os) </t>
  </si>
  <si>
    <r>
      <t xml:space="preserve">Europos Sąjungos (toliau </t>
    </r>
    <r>
      <rPr>
        <b/>
        <sz val="9"/>
        <rFont val="Times New Roman"/>
        <family val="1"/>
        <charset val="186"/>
      </rPr>
      <t>–</t>
    </r>
    <r>
      <rPr>
        <b/>
        <sz val="9"/>
        <color theme="1"/>
        <rFont val="Times New Roman"/>
        <family val="1"/>
        <charset val="186"/>
      </rPr>
      <t xml:space="preserve"> ES) fondų lėšos</t>
    </r>
  </si>
  <si>
    <t>Konkretus 2021–2027 m. Europos Sąjungos investicijų programos uždavinys " 3.2. Plėtoti ir stiprinti tvarų, klimato kaitai atsparų,
pažangų ir įvairiarūšį nacionalinį, regioninį ir vietos judumą, įskaitant geresnes galimybes naudotis
TEN-T ir tarpvalstybinį judumą"</t>
  </si>
  <si>
    <t>Viešasis</t>
  </si>
  <si>
    <t xml:space="preserve">Marijampolės savivaldybės administracija
</t>
  </si>
  <si>
    <t>SM</t>
  </si>
  <si>
    <t>2024 balandis</t>
  </si>
  <si>
    <t>2024 liepa</t>
  </si>
  <si>
    <t>24-507-P</t>
  </si>
  <si>
    <t>Padidinti visuomenės sveikatos paslaugų prieinamumą bei sudaryti sąlygas sveikai gyvensenai</t>
  </si>
  <si>
    <t>11-001-02-10-03(RE)</t>
  </si>
  <si>
    <t>Gerinti kokybiškų visuomenės sveikatos paslaugų prieinamumą regionuose</t>
  </si>
  <si>
    <r>
      <t xml:space="preserve">Asmenų, po dalyvavimo veiklose pagerinusių sveikatos raštingumo kompetenciją, dalis </t>
    </r>
    <r>
      <rPr>
        <sz val="9"/>
        <color theme="1"/>
        <rFont val="Times New Roman"/>
        <family val="1"/>
        <charset val="186"/>
      </rPr>
      <t/>
    </r>
  </si>
  <si>
    <t xml:space="preserve">R.S.2.3523 </t>
  </si>
  <si>
    <t>Procentai</t>
  </si>
  <si>
    <t xml:space="preserve">80
(2029)
</t>
  </si>
  <si>
    <t>viešas</t>
  </si>
  <si>
    <t>Kazlų Rūdos savivaldybės visuomenės sveikatos biuras</t>
  </si>
  <si>
    <t>SAM</t>
  </si>
  <si>
    <t>Planavimas</t>
  </si>
  <si>
    <t>ESF+</t>
  </si>
  <si>
    <t>2024-01</t>
  </si>
  <si>
    <t xml:space="preserve">Asmenys, dalyvavę sveikatos raštingumo didinimo veiklose </t>
  </si>
  <si>
    <t xml:space="preserve">P.S.2.1519 </t>
  </si>
  <si>
    <t xml:space="preserve">1746
(2029)
</t>
  </si>
  <si>
    <t>Asmenų, palankiai vertinančių visuomenės sveikatos priežiūros paslaugų kokybę, dalis</t>
  </si>
  <si>
    <t xml:space="preserve">'R.S.2.3526 </t>
  </si>
  <si>
    <t>Paramą gavusių nacionalinio, regionų ar vietos lygmens viešojo administravimo ar viešąsias paslaugas teikiančių įstaigų skaičius</t>
  </si>
  <si>
    <t xml:space="preserve">'P.B.2.0518 </t>
  </si>
  <si>
    <t>Subjektų skaičius</t>
  </si>
  <si>
    <t>1 (2029)</t>
  </si>
  <si>
    <t>Vilkaviškio rajono savivaldybės visuomenės sveikatos biuras</t>
  </si>
  <si>
    <t xml:space="preserve">1800
(2029)
</t>
  </si>
  <si>
    <t>Šakių rajono visuomenės sveikatos biuras</t>
  </si>
  <si>
    <t>Marijampolės savivaldybės visuomenės sveikatos biuras</t>
  </si>
  <si>
    <t>24-201-P</t>
  </si>
  <si>
    <t xml:space="preserve">Vandens tiekimo įrenginių ir nuotekų valymo sistemų plėtra Kazlų Rūdos savivaldybėje  </t>
  </si>
  <si>
    <t xml:space="preserve">Didinti geriamojo vandens tiekimo ir nuotekų tvarkymo paslaugų prieinamumą </t>
  </si>
  <si>
    <t xml:space="preserve">Vandens tiekimo įrenginių ir nuotekų valymo sistemų plėtra Kazlų Rūdos savivaldybėje e           </t>
  </si>
  <si>
    <t>2.5. Skatinti prieigą prie vandens ir tvarią vandentvarką</t>
  </si>
  <si>
    <t>Ne.</t>
  </si>
  <si>
    <t xml:space="preserve">Viešojo nuotekų surinkimo tinklo naujų arba atnaujintų vamzdynų ilgis </t>
  </si>
  <si>
    <t xml:space="preserve">P.B.2.0031 </t>
  </si>
  <si>
    <t>km</t>
  </si>
  <si>
    <t>Privatus</t>
  </si>
  <si>
    <t xml:space="preserve">UAB „Kazlų Rūdos šilumos tinklai“
</t>
  </si>
  <si>
    <t>AM</t>
  </si>
  <si>
    <t>1.050.000,00</t>
  </si>
  <si>
    <t>-</t>
  </si>
  <si>
    <t>Sanglaudos fondas</t>
  </si>
  <si>
    <t>Nauji arba atnaujinti nuotekų valymo pajėgumai</t>
  </si>
  <si>
    <t xml:space="preserve">RCO32, P.B.2.0032 </t>
  </si>
  <si>
    <t>Gyventojų ekvivalentas</t>
  </si>
  <si>
    <t xml:space="preserve">Gyventojai, prisijungę prie patobulintų viešojo vandens tiekimo sistemų </t>
  </si>
  <si>
    <t>RCR41
R.B.2.2041</t>
  </si>
  <si>
    <t xml:space="preserve">Gyventojai, prisijungę bent prie antrinių viešojo nuotekų valymo įrenginių </t>
  </si>
  <si>
    <t>RCR42, R.B.2.2042</t>
  </si>
  <si>
    <t xml:space="preserve">Nauji arba atnaujinti geriamojo vandens ruošimo pajėgumai </t>
  </si>
  <si>
    <t xml:space="preserve">P.S.2.1013 </t>
  </si>
  <si>
    <t>m3/parą</t>
  </si>
  <si>
    <t>24-202-P</t>
  </si>
  <si>
    <t>Vandens tiekimo ir nuotekų sistemų plėtojimas Vilkaviškio rajono savivaldybėje</t>
  </si>
  <si>
    <t xml:space="preserve">Vandens tiekimo ir nuotekų sistemų plėtojimas Vilkaviškio rajono savivaldybėje </t>
  </si>
  <si>
    <t>UAB „Vilkaviškio vandenys“</t>
  </si>
  <si>
    <t xml:space="preserve">3.769.400,00	</t>
  </si>
  <si>
    <t xml:space="preserve">3.769.400,00 	</t>
  </si>
  <si>
    <t>3.769.400,00</t>
  </si>
  <si>
    <t>2024-08</t>
  </si>
  <si>
    <t>2024-10</t>
  </si>
  <si>
    <t>24-203-P</t>
  </si>
  <si>
    <t>Šakių rajono vandentvarkos sistemos plėtra</t>
  </si>
  <si>
    <t xml:space="preserve">Viešojo vandens tiekimo paskirstymo sistemų naujų arba atnaujintų vamzdynų ilgis </t>
  </si>
  <si>
    <t xml:space="preserve">P.B.2.0030 </t>
  </si>
  <si>
    <t>UAB „Šakių vandenys“</t>
  </si>
  <si>
    <t>3.333.563,77</t>
  </si>
  <si>
    <t xml:space="preserve">RCO31, P.B.2.0031 </t>
  </si>
  <si>
    <t>24-204-P</t>
  </si>
  <si>
    <t>Geriamojo vandens tiekimo ir nuotekų tvarkymo paslaugų plėtra bei kokybės gerinimas Marijampolės savivaldybėje</t>
  </si>
  <si>
    <t xml:space="preserve">Geriamojo vandens tiekimo ir nuotekų tvarkymo paslaugų plėtra bei kokybės gerinimas Marijampolės savivaldybėje  </t>
  </si>
  <si>
    <t>UAB „Sūduvos vandenys“</t>
  </si>
  <si>
    <t>2.851.500,00</t>
  </si>
  <si>
    <t>2024-11</t>
  </si>
  <si>
    <t>2025-01</t>
  </si>
  <si>
    <t xml:space="preserve">Finansavimas pagal regioną, kuriam gali būti priskiriama (-os) projekto veikla (-os) </t>
  </si>
  <si>
    <t>24-401-P</t>
  </si>
  <si>
    <t>09-003-02-02-11-(RE)-24-(LT024-01-01-01)</t>
  </si>
  <si>
    <t>Sumažinti pažeidžiamų visuomenės grupių gerovės teritorinius skirtumus</t>
  </si>
  <si>
    <t>Konkretus 2021–2027 m. Europos Sąjungos investicijų programos uždavinys "4.9. Skatinti marginalizuotų bendruomenių, mažas pajamas gaunančių mažų ūkių ir nepalankioje padėtyje esančių grupių, įskaitant specialiųjų poreikių turinčius asmenis, socialinę ir ekonominę įtrauktį vykdant integruotus veiksmus, be kita ko, teikti aprūpinimą būstu ir socialines paslaugas (Europos regioninės plėtros fondas (toliau – ERPF)"</t>
  </si>
  <si>
    <t>Naujų arba modernizuotų socialinių būstų talpumas</t>
  </si>
  <si>
    <t>P.B.2.0065</t>
  </si>
  <si>
    <t>Lietuvos Respublikos socialinės apsaugos ir darbo ministerija</t>
  </si>
  <si>
    <t>Centrinė projektų valdymo agentūra</t>
  </si>
  <si>
    <t>Naujų arba modernizuotų socialinių būstų naudotojų skaičius per metus</t>
  </si>
  <si>
    <t>R.B.2.2067</t>
  </si>
  <si>
    <t>24-402-P</t>
  </si>
  <si>
    <t>Institucinės globos pertvarka Marijampolės regione I</t>
  </si>
  <si>
    <t>Apsaugoto būsto plėtra Kazlų Rūdos savivaldybėje</t>
  </si>
  <si>
    <t xml:space="preserve">Paslaugų intelekto ir (ar) psichikos negalią turintiems asmenims vietų skaičius naujoje ar modernizuotoje infrastruktūroje </t>
  </si>
  <si>
    <t>P.S.2.1030</t>
  </si>
  <si>
    <t>Asmenų, turinčių intelekto ir (ar) psichikos negalią, gavusių paslaugas naujoje ar modernizuotoje infrastruktūroje skaičius per metus</t>
  </si>
  <si>
    <t>R.S.2.3031</t>
  </si>
  <si>
    <t>Asmenys per metus</t>
  </si>
  <si>
    <t>Kazlų Rūdos kompleksinių paslaugų centro vaikams plėtra</t>
  </si>
  <si>
    <t>Apsaugoto būsto įsigijimas ir modernizavimas asmenims, turintiems intelekto ir (arba) psichikos negalią</t>
  </si>
  <si>
    <t xml:space="preserve">Grupinio gyvenimo namų įkūrimas ir plėtra asmenims, turintiems intelekto (arba) psichikos negalią </t>
  </si>
  <si>
    <t>Apsaugoto būsto plėtra Vilkaviškio rajono savivaldybėje</t>
  </si>
  <si>
    <t>Bendruomeninių apgyvendinimo paslaugų asmenims su intelekto ir psichikos negalia plėtra Vilkaviškio rajono savivaldybėje</t>
  </si>
  <si>
    <t>Užimtumo paslaugų asmenims su intelekto ir psichikos negalia plėtra Vilkaviškio rajono savivaldybėje</t>
  </si>
  <si>
    <t>24-403-P</t>
  </si>
  <si>
    <t>Nestacionarių socialinių paslaugų plėtra Marijampolės regione I</t>
  </si>
  <si>
    <t>Laikinosios nakvynės namų padalinio išplėtimas ir modernizavimas</t>
  </si>
  <si>
    <t>Paslaugų socialiai pažeidžiamiems, socialinę riziką (atskirtį) patiriantiems asmenims vietų skaičius naujoje ar modernizuotoje infrastruktūroje</t>
  </si>
  <si>
    <t>P.S.2.1031</t>
  </si>
  <si>
    <t>Socialiai pažeidžiamų, socialinę riziką (atskirtį) patiriančių asmenų, gavusių paslaugas naujoje ar modernizuotoje infrastruktūroje skaičius per metus</t>
  </si>
  <si>
    <t>R.S.2.3033</t>
  </si>
  <si>
    <t>Nestacionarių socialinių paslaugų plėtra Vilkaviškio rajono savivaldybėje</t>
  </si>
  <si>
    <t>Vilkaviškio socialinės pagalbos centras</t>
  </si>
  <si>
    <t>24-404-P</t>
  </si>
  <si>
    <t>Socialinių paslaugų senyvo amžiaus asmenims plėtra Marijampolės regione I</t>
  </si>
  <si>
    <t>VšĮ Marijampolės pirminės sveikatos priežiūros centro Socialinės globos skyriaus infrastruktūros modernizavimas</t>
  </si>
  <si>
    <t>Konkretus 2021–2027 m. Europos Sąjungos investicijų programos uždavinys "4.10. Užtikrinti vienodas galimybes naudotis sveikatos priežiūros paslaugomis, didinti sveikatos priežiūros sistemų, įskaitant pirminę sveikatos priežiūrą, atsparumą, ir skatinti perėjimą nuo institucinės globos prie globos šeimoje ir bendruomeninės globos (ERPF)"</t>
  </si>
  <si>
    <t>Naujos arba modernizuotos socialinės rūpybos infrastruktūros (ne būsto) talpumas</t>
  </si>
  <si>
    <t>P.B.2.0070</t>
  </si>
  <si>
    <t>Naujos arba modernizuotos socialinės rūpybos infrastruktūros naudotojų skaičius per metus</t>
  </si>
  <si>
    <t>R.B.2.2074</t>
  </si>
  <si>
    <t>24-405-P</t>
  </si>
  <si>
    <t>Socialinio būsto fondo plėtra Marijampolės regione II</t>
  </si>
  <si>
    <t>Kalvarijos savivaldybės administracija</t>
  </si>
  <si>
    <t>Socialinio būsto fondo plėtra Kazlų Rūdos savivaldybėje</t>
  </si>
  <si>
    <t>24-406-P</t>
  </si>
  <si>
    <t>Institucinės globos pertvarka Marijampolės regione II</t>
  </si>
  <si>
    <t>Paslaugų, reikalingų institucinės globos pertvarkai įgyvendinti, infrastruktūros modernizavimas ir plėtra Kalvarijos savivaldybėje</t>
  </si>
  <si>
    <t>Paslaugų infrastruktūros vaikams su negalia plėtra Vilkaviškio rajone</t>
  </si>
  <si>
    <t>24-407-P</t>
  </si>
  <si>
    <t>Nestacionarių socialinių paslaugų plėtra Marijampolės regione II</t>
  </si>
  <si>
    <t>24-408-P</t>
  </si>
  <si>
    <t>Socialinių paslaugų senyvo amžiaus asmenims plėtra Marijampolės regione II</t>
  </si>
  <si>
    <t>Senatvė – likimo dovana</t>
  </si>
  <si>
    <t>Socialinių paslaugų senyvo amžiaus asmenims infrastruktūros plėtra Vilkaviškio rajone</t>
  </si>
  <si>
    <t>Gudkaimio globos namai</t>
  </si>
  <si>
    <t>24-409-P</t>
  </si>
  <si>
    <t>Socialinio būsto fondo plėtra Marijampolės regione III</t>
  </si>
  <si>
    <t>Socialinio būsto fondo plėtra Vilkaviškio rajono savivaldybėje</t>
  </si>
  <si>
    <t>24-410-P</t>
  </si>
  <si>
    <t>Institucinės globos pertvarka Marijampolės regione III</t>
  </si>
  <si>
    <t>Apsaugotų būstų infrastruktūros plėtra Šakių rajone</t>
  </si>
  <si>
    <t>Socialinių dirbtuvių modernizavimas ir plėtra Šakių rajone</t>
  </si>
  <si>
    <t>24-411-P</t>
  </si>
  <si>
    <t>Socialinių paslaugų senyvo amžiaus asmenims plėtra Marijampolės regione III</t>
  </si>
  <si>
    <t>Socialinės globos paslaugų plėtra Kalvarijos savivaldybėje</t>
  </si>
  <si>
    <t>24-412-P</t>
  </si>
  <si>
    <t>Institucinės globos pertvarka Marijampolės regione IV</t>
  </si>
  <si>
    <t>. Grupinio gyvenimo namų plėtra Šakių mieste</t>
  </si>
  <si>
    <t>24-102-P</t>
  </si>
  <si>
    <t>Marijampolės miesto dviračių ir pėsčiųjų takų  infrastruktūros plėtra, skatinant bevariklio transporto integraciją</t>
  </si>
  <si>
    <t xml:space="preserve"> Skatinti darnų judumą miestuose</t>
  </si>
  <si>
    <t>Marijampolės miesto Stoties, Sporto, Gamyklų gatvių dviračių ir pėsčiųjų takų infrastruktūros plėtra, skatinant bevariklio transporto integraciją</t>
  </si>
  <si>
    <t>2021–2027 m. Europos Sąjungos investicijų programos uždavinys "8.1 Skatinti tvarų daugiarūšį judumą miestuose kaip vieną iš perėjimo prie nulinio anglies dioksido kiekio technologijų ekonomikos dalių"</t>
  </si>
  <si>
    <t>Dviračiams skirtos infrastruktūros naudotojų skaičius per metus</t>
  </si>
  <si>
    <t>R.B.2.2064</t>
  </si>
  <si>
    <t xml:space="preserve">Dotacija </t>
  </si>
  <si>
    <t>2024-09</t>
  </si>
  <si>
    <t xml:space="preserve">Dviračiams skirta infrastruktūra, kuriai
suteikta parama </t>
  </si>
  <si>
    <t>P.B.2.0058</t>
  </si>
  <si>
    <t>Kilometrai</t>
  </si>
  <si>
    <t>Dviračių ir pėsčiųjų tako tarp A. Civinsko g. ir Aušros g. Marijampolės mieste įrengimas, skatinant bevariklio transporto integraciją</t>
  </si>
  <si>
    <t>Marijampolės miesto Tyliosios, Skaisčiūnų, Mikalinės gatvių dviračių ir pėsčiųjų takų infrastruktūros plėtra, skatinant bevariklio transporto integraciją</t>
  </si>
  <si>
    <t>Dviračių tako įrengimas Marijampolės miesto J. Dailidės g. ir Vilkaviškio g. atkarpoje, skatinant bevariklio transporto integraciją</t>
  </si>
  <si>
    <t>Dviračių ir pėsčiųjų tako nuo senosios užtvankos iki Karklų g. Marijampolės mieste įrengimas, skatinant bevariklio transporto integraciją</t>
  </si>
  <si>
    <t>24-205-P</t>
  </si>
  <si>
    <t>Rūšiuojamojo atliekų surinkimo skatinimas Marijampolės regione</t>
  </si>
  <si>
    <t>02-001-06-10-01(RE)-24-(LT024-03-02-04)</t>
  </si>
  <si>
    <t>Skatinti rūšiuojamąjį atliekų surinkimą</t>
  </si>
  <si>
    <t>2.6. Skatinti perėjimą prie žiedinės ir efektyvaus išteklių naudojimo ekonomikos</t>
  </si>
  <si>
    <t xml:space="preserve">Investicijos į rūšiuojamojo atliekų surinkimo įrenginius </t>
  </si>
  <si>
    <t xml:space="preserve">P.B.2.0107 </t>
  </si>
  <si>
    <t>Eurai</t>
  </si>
  <si>
    <t>UAB „Marijampolės apskrities atliekų tvarkymo centras“</t>
  </si>
  <si>
    <t>Įgyvendintos viešinimo kampanijos atliekų prevencijos ir tvarkymo temomis</t>
  </si>
  <si>
    <t xml:space="preserve">P.S.2.1015 </t>
  </si>
  <si>
    <t>Surinktos atskirai išrūšiuotos atliekos</t>
  </si>
  <si>
    <t xml:space="preserve">R.B.2.2103  </t>
  </si>
  <si>
    <t>Tonos per metus</t>
  </si>
  <si>
    <t>10-001-06-01-03 (RE) - 24 - (LT024-03-01-02)</t>
  </si>
  <si>
    <t>24-103-P</t>
  </si>
  <si>
    <t>Dviračių saugyklų prie Marijampolės miesto bendrojo lavinimo įstaigų įrengimas, įgyvendinant darnaus judumo priemones</t>
  </si>
  <si>
    <t>Skatinti darnų judumą miestuose</t>
  </si>
  <si>
    <t>Įgyvendintos darnaus judumo priemonės, skaičius</t>
  </si>
  <si>
    <t>P.S.2.1035</t>
  </si>
  <si>
    <t>2024-06</t>
  </si>
  <si>
    <t>24-104-P</t>
  </si>
  <si>
    <t>Viešojo transporto informacinės sistemos
modernizavimas, įgyvendinant darnaus judumo
priemones</t>
  </si>
  <si>
    <t>2025-03</t>
  </si>
  <si>
    <t>2025-05</t>
  </si>
  <si>
    <t>24-105-P</t>
  </si>
  <si>
    <t>Viešojo transporto infrastruktūros
modernizavimas, įgyvendinant darnaus judumo
priemones</t>
  </si>
  <si>
    <t>2025-06</t>
  </si>
  <si>
    <t>2025-08</t>
  </si>
  <si>
    <t>https://www.e-tar.lt/portal/lt/legalAct/d5d06b60a84111ed8df094f359a60216/asr</t>
  </si>
  <si>
    <t>Įvairialypio švietimo plėtojimas vykdant visos dienos mokyklų veiklą ir ugdymo prieinamumo didinimas atskirtį patiriantiems vaikams Kazlų Rūdos savivaldybėje</t>
  </si>
  <si>
    <t>12-003-03-02-17-(RE)-24-(LT024-01-03-01)</t>
  </si>
  <si>
    <t xml:space="preserve">Plėtoti įvairialypį švietimą  vykdant visos dienos mokyklų veiklą
</t>
  </si>
  <si>
    <t>3.1.1. Ikimokyklinio ugdymo paslaugų ir įvairialypio švietimo plėtra Kazlų Rūdos savivaldybėje *</t>
  </si>
  <si>
    <t xml:space="preserve">Mokinių, kurie naudojasi sukurta visos dienos mokyklos infrastruktūra, skaičius </t>
  </si>
  <si>
    <t xml:space="preserve">R.S.2.3027 </t>
  </si>
  <si>
    <t xml:space="preserve">asmenys per metus </t>
  </si>
  <si>
    <t xml:space="preserve">Naujos arba modernizuotos švietimo infrastruktūros naudotojų skaičius per metus, </t>
  </si>
  <si>
    <t>12-003-03-01-23-(RE)-24-(LT024-01-03-01)</t>
  </si>
  <si>
    <t>Padidinti ugdymo prieinamumą atskirtį patiriantiems vaikams</t>
  </si>
  <si>
    <t>1.1.1. Ikimokyklinio ugdymo paslaugų ir įvairialypio švietimo plėtra Kazlų Rūdos savivaldybėje *</t>
  </si>
  <si>
    <t xml:space="preserve">P.B.2.0066 </t>
  </si>
  <si>
    <t>Įvairialypio švietimo plėtojimas vykdant visos dienos mokyklų veiklą Marijampolės savivaldybėje I</t>
  </si>
  <si>
    <t>3.1.3. Visos dienos mokyklos erdvių sukūrimas ir pritaikymas Marijampolės savivaldybės pradinio ir pagrindinio ugdymo įstaigose</t>
  </si>
  <si>
    <t>Įvairialypio švietimo plėtojimas vykdant visos dienos mokyklų veiklą Šakių rajone I</t>
  </si>
  <si>
    <t>3.1.4. Visos dienos mokyklos įkūrimas Šakių „Varpo“ mokykloje</t>
  </si>
  <si>
    <t>, naudotojai per metus</t>
  </si>
  <si>
    <t>Įvairialypio švietimo plėtojimas vykdant visos dienos mokyklų veiklą Marijampolės savivaldybėje II</t>
  </si>
  <si>
    <t>3.1.2. Visos dienos mokyklos erdvių sukūrimas ir pritaikymas Marijampolės savivaldybės vaikų lopšeliuose-darželiuose</t>
  </si>
  <si>
    <t xml:space="preserve"> Naujos arba modernizuotos vaikų priežiūros infrastruktūros naudotojų skaičius per metus,</t>
  </si>
  <si>
    <t>Įvairialypio švietimo plėtojimas vykdant visos dienos mokyklų veiklą Šakių rajone II</t>
  </si>
  <si>
    <t>3.1.5. Visos dienos mokyklos įkūrimas Lukšių Vinco Grybo gimnazijoje</t>
  </si>
  <si>
    <t>24-006-P</t>
  </si>
  <si>
    <t>Įvairialypio švietimo plėtojimas vykdant visos dienos mokyklų veiklą Vilkaviškio rajone</t>
  </si>
  <si>
    <t>3.1.6. Plėtoti įvairialypį švietimą vykdant visos dienos mokyklų veiklą Vilkaviškio rajone</t>
  </si>
  <si>
    <t xml:space="preserve">R.B.2.2070 </t>
  </si>
  <si>
    <t>24-007-P</t>
  </si>
  <si>
    <t>Ugdymo prieinamumo didinimas atskirtį patiriantiems vaikams Šakių rajone</t>
  </si>
  <si>
    <t>1.1.2. Ikimokyklinio ugdymo prieinamumo didinimas Šakių rajono savivaldybėje</t>
  </si>
  <si>
    <t xml:space="preserve"> Sukurtų naujų ikimokyklinio ugdymo vietų skaičius</t>
  </si>
  <si>
    <t xml:space="preserve">Tikslinės transporto priemonės, </t>
  </si>
  <si>
    <t xml:space="preserve">P.S.2.1029 </t>
  </si>
  <si>
    <t xml:space="preserve">Vaikų, pasinaudojusių pavėžėjimo paslaugomis naujai įsigytomis transporto priemonėmis, skaičius per metus </t>
  </si>
  <si>
    <t xml:space="preserve">R.S.2.3030 </t>
  </si>
  <si>
    <t>24-008-P</t>
  </si>
  <si>
    <t>Ugdymo prieinamumo didinimas atskirtį patiriantiems vaikams Vilkaviškio rajone I</t>
  </si>
  <si>
    <t>1.1.3. Naujų ikimokyklinio ugdymo vietų kūrimas Vilkaviškio rajone</t>
  </si>
  <si>
    <t xml:space="preserve">P.S.2.1024 </t>
  </si>
  <si>
    <t xml:space="preserve"> skaičius</t>
  </si>
  <si>
    <t>24-009-P</t>
  </si>
  <si>
    <t>Ugdymo prieinamumo didinimas atskirtį patiriantiems vaikams Kalvarijos savivaldybėje</t>
  </si>
  <si>
    <t>2.1.1. Saugios ir palankios aplinkos mokiniams sukūrimas Kalvarijos gimnazijoje</t>
  </si>
  <si>
    <t xml:space="preserve">procentas </t>
  </si>
  <si>
    <t xml:space="preserve">- </t>
  </si>
  <si>
    <t>24-010-P</t>
  </si>
  <si>
    <t>Ugdymo prieinamumo didinimas atskirtį patiriantiems vaikams Vilkaviškio rajone II</t>
  </si>
  <si>
    <t>2.1.2. Ugdymo prieinamumo didinimas atskirtį patiriantiems vaikams Vilkaviškio rajone</t>
  </si>
  <si>
    <t xml:space="preserve">,procentas </t>
  </si>
  <si>
    <t>Tikslinės transporto priemonės</t>
  </si>
  <si>
    <t>24-301-P</t>
  </si>
  <si>
    <t xml:space="preserve">Pagerinti sąlygas investicijų pritraukimui (I etapas)                                                                </t>
  </si>
  <si>
    <t>01-004-07-01-01 (RE)-24-(LT024-02-01-01)</t>
  </si>
  <si>
    <t>Paskatinti regionų, funkcinių zonų, savivaldybių ir miestų ekonominį augimą pasitelkiant jų turimus išteklius</t>
  </si>
  <si>
    <t>Investicijoms tinkamų teritorijų išvystymo netolygumų šalinimas Šakių rajono savivaldybėje</t>
  </si>
  <si>
    <t xml:space="preserve">Konkretus 2021–2027 m. Europos Sąjungos investicijų programos uždavinys "5.2. Skatinti integruotą ir įtraukią socialinę, ekonominę ir aplinkosaugos plėtrą vietos lygmeniu, puoselėti kultūrą, gamtos paveldą, darnų turizmą ir saugumą kitose nei miestų teritorijose"
</t>
  </si>
  <si>
    <t xml:space="preserve">Sukurtos arba atkurtos teritorijos, naudojamos ekonominei, rekreacinei ar turizmo paskirčiai, </t>
  </si>
  <si>
    <t>R.S.2.3040</t>
  </si>
  <si>
    <t>hektarai</t>
  </si>
  <si>
    <t>VRM</t>
  </si>
  <si>
    <t>Integruoti teritorinio vystymo projektai, projektai</t>
  </si>
  <si>
    <t>P.B.2.0076</t>
  </si>
  <si>
    <t>projektai</t>
  </si>
  <si>
    <t>24-302-P</t>
  </si>
  <si>
    <t>Paskatinti regiono ekonominį augimą išnaudojant regiono turistinius išteklius (I etapas)</t>
  </si>
  <si>
    <t>Antanavo dvaro parko pritaikymas lankymui</t>
  </si>
  <si>
    <t>Konkretus 2021–2027 m. Europos Sąjungos investicijų programos uždavinys "5.2. Skatinti integruotą ir įtraukią socialinę, ekonominę ir aplinkosaugos plėtrą vietos lygmeniu, puoselėti kultūrą, gamtos paveldą, darnų turizmą ir saugumą kitose nei miestų teritorijose"</t>
  </si>
  <si>
    <t>Sukurtos arba atkurtos atviros erdvės</t>
  </si>
  <si>
    <t>P.S.2.1039</t>
  </si>
  <si>
    <t>kvadratiniai metrai</t>
  </si>
  <si>
    <t>Etnografinio Višakio Rūdos kaimo pritaikymas lankymui</t>
  </si>
  <si>
    <t>Sukurtos arba atkurtos teritorijos, naudojamos ekonominei, rekreacinei ar turizmo paskirčiai</t>
  </si>
  <si>
    <t>Dviračiams skirtos infrastruktūros metinis naudotojų skaičius</t>
  </si>
  <si>
    <t>R. S.2.3025</t>
  </si>
  <si>
    <t>Dviračiams skirta infrastruktūra, kuriai siteikta parama</t>
  </si>
  <si>
    <t>kilometrai</t>
  </si>
  <si>
    <t>Turizmo infrastruktūros plėtra Vilkaviškio rajono savivaldybėje</t>
  </si>
  <si>
    <t>Integruoti teritorinio vystymo projektai</t>
  </si>
  <si>
    <t>31.000</t>
  </si>
  <si>
    <t>24-303-P</t>
  </si>
  <si>
    <t>Padidinti viešųjų paslaugų ir išteklių naudojimo efektyvumą (I etapas)</t>
  </si>
  <si>
    <t>01-004-07-02-01 (RE)-24-(LT024-02-02-01)</t>
  </si>
  <si>
    <t>Pagerinti viešųjų paslaugų prieinamumą, darbo vietų pasiekiamumą ir tam reikalingų išteklių naudojimo efektyvumą</t>
  </si>
  <si>
    <t>Viešųjų turizmo paslaugų efektyvinimas Marijampolės regione</t>
  </si>
  <si>
    <t>Metinis konsoliduotų viešųjų paslaugų vartotojų skaičius</t>
  </si>
  <si>
    <t>R.S.2.3039</t>
  </si>
  <si>
    <t>vartotojai per metus</t>
  </si>
  <si>
    <t>4.300</t>
  </si>
  <si>
    <t>VšĮ Vilkaviškio turizmo ir verslo informacijos centras</t>
  </si>
  <si>
    <t>24-304-P</t>
  </si>
  <si>
    <t xml:space="preserve">Pagerinti sąlygas investicijų pritraukimui (II etapas) </t>
  </si>
  <si>
    <t>Investicijoms tinkamos infrastruktūros parengimas Vilkaviškio rajono savivaldybėje</t>
  </si>
  <si>
    <t>36,40</t>
  </si>
  <si>
    <t>1</t>
  </si>
  <si>
    <t>24-305-P</t>
  </si>
  <si>
    <t>Paskatinti regiono ekonominį augimą išnaudojant regiono turistinius išteklius (II etapas)</t>
  </si>
  <si>
    <t>Orijos ežero pakrančių pritaikymas poilsiui ir lankymui</t>
  </si>
  <si>
    <t>3.150</t>
  </si>
  <si>
    <t>31.500</t>
  </si>
  <si>
    <t>Kačergų kalno pritaikymas lankymui</t>
  </si>
  <si>
    <t>2,000</t>
  </si>
  <si>
    <t>20.000</t>
  </si>
  <si>
    <t>Viešosios turizmo infrastruktūros sukūrimas Šakių rajono savivaldybėje, pritaikant Sūduvos istorinius piliakalnius lankymui</t>
  </si>
  <si>
    <t>16,126</t>
  </si>
  <si>
    <t>161.284</t>
  </si>
  <si>
    <t>Viešosios turizmo infrastruktūros sukūrimas Šakių rajono savivaldybėje, pritaikant Nemuno pakrantę lankymui</t>
  </si>
  <si>
    <t>R.S.2.3025</t>
  </si>
  <si>
    <t>Šakių miesto istorinis žiedas</t>
  </si>
  <si>
    <t>129.490</t>
  </si>
  <si>
    <t>Zyplių dvaro sodybos pritaikymas lankymui</t>
  </si>
  <si>
    <t>45,000</t>
  </si>
  <si>
    <t>500</t>
  </si>
  <si>
    <t>46.250</t>
  </si>
  <si>
    <t>0,5</t>
  </si>
  <si>
    <t>Turizmo infrastruktūros prie Paežerių ežero plėtra</t>
  </si>
  <si>
    <t>4,020</t>
  </si>
  <si>
    <t>5.400</t>
  </si>
  <si>
    <t>40.200</t>
  </si>
  <si>
    <t>18</t>
  </si>
  <si>
    <t>24-306-P</t>
  </si>
  <si>
    <t>Paskatinti regiono ekonominį augimą išnaudojant regiono turistinius išteklius (III etapas)</t>
  </si>
  <si>
    <t>01-004-07-01-01 (RE)-24-(LT024-02-01-01</t>
  </si>
  <si>
    <t>2024-12</t>
  </si>
  <si>
    <t>2025-02</t>
  </si>
  <si>
    <t>4,140</t>
  </si>
  <si>
    <t>1.455</t>
  </si>
  <si>
    <t>780</t>
  </si>
  <si>
    <t>24-307-P</t>
  </si>
  <si>
    <t>Padidinti viešųjų paslaugų ir išteklių naudojimo efektyvumą (II etapas)</t>
  </si>
  <si>
    <t>200</t>
  </si>
  <si>
    <t>24-308-P</t>
  </si>
  <si>
    <t>Paskatinti regiono ekonominį augimą išnaudojant regiono turistinius išteklius (IV etapas)</t>
  </si>
  <si>
    <t>3,790</t>
  </si>
  <si>
    <t>3.500</t>
  </si>
  <si>
    <t>24-309-P</t>
  </si>
  <si>
    <t>9,00</t>
  </si>
  <si>
    <t>2025-09</t>
  </si>
  <si>
    <t>2025-11</t>
  </si>
  <si>
    <t>6.500</t>
  </si>
  <si>
    <t>24-310-P</t>
  </si>
  <si>
    <t>Paskatinti regiono ekonominį augimą išnaudojant regiono turistinius išteklius (V etapas)</t>
  </si>
  <si>
    <t>47,080</t>
  </si>
  <si>
    <t>470.790,63</t>
  </si>
  <si>
    <t>02-001-06-07-02-(RE)-24-(LT024-03-02-01)</t>
  </si>
  <si>
    <t>22.518</t>
  </si>
  <si>
    <t>24-206-P</t>
  </si>
  <si>
    <t>Kazlų Rūdos
savivaldybės aplinkos oro monitoringo
infrastruktūros plėtra</t>
  </si>
  <si>
    <t>02-001-06-11-02-(RE)-24-(LT024-03-02-03)</t>
  </si>
  <si>
    <t>Stiprinti savivaldybių aplinkos oro monitoringą</t>
  </si>
  <si>
    <t>2.7. Stiprinti gamtos, biologinės įvairovės ir žaliosios infrastruktūros apsaugą ir išsaugojimą, be kita ko, miestų teritorijose ir mažinti visų rūšių taršą.</t>
  </si>
  <si>
    <t>Teritorijos, kurioms taikomos oro taršos stebėsenos sistemos</t>
  </si>
  <si>
    <t>PRCO39
P.B.2.0039</t>
  </si>
  <si>
    <t>oro kokybės zonos</t>
  </si>
  <si>
    <t>Kazlų Rūdos
savivaldybės
administracija</t>
  </si>
  <si>
    <t>Miestai, kuriuose įrengta ar modernizuota oro monitoringo infrastruktūra</t>
  </si>
  <si>
    <t>R.N.2.5051</t>
  </si>
  <si>
    <t>miestų skaičius</t>
  </si>
  <si>
    <t>24-207-P</t>
  </si>
  <si>
    <t>Šakių rajono
savivaldybės oro
monitoringo stiprinimas</t>
  </si>
  <si>
    <t>Šakių rajono
savivaldybės
administracija</t>
  </si>
  <si>
    <t>2025-04</t>
  </si>
  <si>
    <t>24-208-P</t>
  </si>
  <si>
    <t>Vilkaviškio rajono
savivaldybės oro
monitoringo stiprinimas</t>
  </si>
  <si>
    <t>Vilkaviškio rajono
savivaldybės
administracija</t>
  </si>
  <si>
    <t>37,500.00</t>
  </si>
  <si>
    <t>Socialinio būsto fondo plėtra ir dienos užimtumo centro steigimas Šakių rajone</t>
  </si>
  <si>
    <t>Socialinio būsto plėtra Šakių rajone ir senyvo amžiaus asmenų socialinės gerovės didinimas steigiant dienos užimtumo centrą ,,Senjorų biuras“</t>
  </si>
  <si>
    <t>2024 04</t>
  </si>
  <si>
    <t>2024 09</t>
  </si>
  <si>
    <t>Kompleksinių paslaugų centro vaikams su negalia įkūrimas ir plėtra</t>
  </si>
  <si>
    <t>Nestacionarių socialinių paslaugų infrastruktūros plėtra Draugystės g. 19</t>
  </si>
  <si>
    <t>2024 12</t>
  </si>
  <si>
    <t>24-501-P</t>
  </si>
  <si>
    <t>Ilgalaikės priežiūros paslaugų plėtra Marijampolės regione I</t>
  </si>
  <si>
    <t>11-002-02-11-02 (RE)</t>
  </si>
  <si>
    <t>Užtikrinti ilgalaikės priežiūros paslaugų plėtrą</t>
  </si>
  <si>
    <t>1.1.2. Ambulatorinių slaugos paslaugų namuose prieinamumo gerinimas Marijampolės savivaldybės gyventojams</t>
  </si>
  <si>
    <t>2021–2027 metų Europos Sąjungos fondų investicijų programos  "Konkretus uždavinys – 4.10. Užtikrinti vienodas galimybes naudotis sveikatos priežiūros paslaugomis, didinti sveikatos priežiūros sistemų, įskaitant pirminę sveikatos priežiūrą, atsparumą, ir skatinti perėjimą nuo institucinės globos prie globos šeimoje ir bendruomeninės globos (ERPF)".</t>
  </si>
  <si>
    <t>Naujos arba modernizuotos sveikatos priežiūros infrastruktūros naudotojų skaičius per metus</t>
  </si>
  <si>
    <t xml:space="preserve">R.B.2.2073 </t>
  </si>
  <si>
    <t xml:space="preserve">389
(2026)
</t>
  </si>
  <si>
    <t xml:space="preserve">  2024-07</t>
  </si>
  <si>
    <t xml:space="preserve">  2024-08  </t>
  </si>
  <si>
    <t xml:space="preserve">Naujos arba modernizuotos sveikatos priežiūros infrastruktūros talpumas </t>
  </si>
  <si>
    <t xml:space="preserve">P.B.2.0069 </t>
  </si>
  <si>
    <t xml:space="preserve">430
(2026)
</t>
  </si>
  <si>
    <t>1.1.3. Paliatyviosios pagalbos paslaugų infrastruktūros plėtojimas ir modernizavimas Marijampolės ligoninėje</t>
  </si>
  <si>
    <t xml:space="preserve">20
(2027)
</t>
  </si>
  <si>
    <t>24-502-P</t>
  </si>
  <si>
    <t>Ilgalaikės priežiūros paslaugų plėtra Marijampolės regione II</t>
  </si>
  <si>
    <t>1.1.4. Paliatyviosios pagalbos skyriaus įsteigimas Šakių ligoninėje</t>
  </si>
  <si>
    <t xml:space="preserve">27
(2028)
</t>
  </si>
  <si>
    <t xml:space="preserve">  2024-10</t>
  </si>
  <si>
    <t xml:space="preserve">  2024-12</t>
  </si>
  <si>
    <t xml:space="preserve">8
(2028)
</t>
  </si>
  <si>
    <t>24-503-P</t>
  </si>
  <si>
    <t>Ilgalaikės priežiūros paslaugų plėtra Marijampolės regione III</t>
  </si>
  <si>
    <t>1.1.1. Stacionarinių slaugos paslaugų žmonėms plėtojimas ir ilgalaikės priežiūros paslaugų diegimas Kazlų Rūdos savivaldybėje</t>
  </si>
  <si>
    <t xml:space="preserve">36
(2027)
</t>
  </si>
  <si>
    <t>2.1.2. Stacionarinių slaugos paslaugų žmonėms plėtojimas ir ilgalaikės priežiūros paslaugų diegimas Kazlų Rūdos savivaldybėje</t>
  </si>
  <si>
    <t>2021–2027 metų Europos Sąjungos fondų investicijų programos  "Konkretus uždavinys – 4.8. Suteikti daugiau vienodų galimybių už prieinamą kainą laiku gauti kokybiškas ir tvarias paslaugas, įskaitant paslaugas, kuriomis skatinamos galimybės gauti būstą ir į asmenį orientuotą priežiūrą, įskaitant sveikatos priežiūrą; modernizuoti socialinės apsaugos sistemas, be kita ko, skatinti, kad būtų suteikta galimybė naudotis socialine apsauga, daugiau dėmesio skiriant vaikams ir palankių sąlygų neturinčioms grupėms; gerinti sveikatos priežiūros sistemų ir ilgalaikės priežiūros paslaugų prieinamumą, taip pat ir neįgaliesiems, rezultatyvumą ir tvarumą".</t>
  </si>
  <si>
    <t>Asmenys, gavę ilgalaikės priežiūros paslaugas, asmenys</t>
  </si>
  <si>
    <t xml:space="preserve">'P.S.2.1525 </t>
  </si>
  <si>
    <t xml:space="preserve">54
(2029)
</t>
  </si>
  <si>
    <t xml:space="preserve"> Sveikatos priežiūros įstaigos, įgyvendinusios sveikatos priežiūros specialistų įgalinimo, pritraukimo ir išlaikymo projektus, skaičius</t>
  </si>
  <si>
    <t>'P.S.2.1526</t>
  </si>
  <si>
    <t xml:space="preserve">1
(2029)
</t>
  </si>
  <si>
    <t xml:space="preserve"> Ilgalaikės priežiūros paslaugų gavėjų, palankiai vertinančių gaunamų paslaugų kokybę, dalis, procentai</t>
  </si>
  <si>
    <t>'R.S.2.3530</t>
  </si>
  <si>
    <t xml:space="preserve"> Sveikatos priežiūros specialistų, kurie po dalyvavimo veiklose mažiausiai 2 metus dirbo sveikatos priežiūros įstaigose, dalis, procentai</t>
  </si>
  <si>
    <t>'R.S.2.3532</t>
  </si>
  <si>
    <t>80 
(2029)</t>
  </si>
  <si>
    <t>24-504-P</t>
  </si>
  <si>
    <t>Ilgalaikės priežiūros paslaugų plėtra Marijampolės regione IV</t>
  </si>
  <si>
    <t>1.1.5. Ilgalaikės priežiūros paslaugų plėtra VšĮ Vilkaviškio PSPC</t>
  </si>
  <si>
    <t xml:space="preserve">105
(2027)
</t>
  </si>
  <si>
    <t>VšĮ Vilkaviškio pirminės sveikatos priežiūros centras</t>
  </si>
  <si>
    <t xml:space="preserve">210
(2027)
</t>
  </si>
  <si>
    <t>2.1.3. Ilgalaikės priežiūros paslaugų plėtra VšĮ Vilkaviškio PSPC</t>
  </si>
  <si>
    <t xml:space="preserve">100
(2029)
</t>
  </si>
  <si>
    <t>24-505-P</t>
  </si>
  <si>
    <t>Ilgalaikės priežiūros paslaugų plėtra Marijampolės regione V</t>
  </si>
  <si>
    <t>1.1.6. Ilgalaikės priežiūros paslaugų plėtra VšĮ Vilkaviškio ligoninėje</t>
  </si>
  <si>
    <t xml:space="preserve">80
(2028)
</t>
  </si>
  <si>
    <t>VšĮ Vilkaviškio ligoninė</t>
  </si>
  <si>
    <t>2.1.4. Ilgalaikės priežiūros paslaugų plėtra VšĮ Vilkaviškio ligoninėje</t>
  </si>
  <si>
    <t xml:space="preserve">55
(2028)
</t>
  </si>
  <si>
    <t xml:space="preserve">1
(2028)
</t>
  </si>
  <si>
    <t>80 
(2028)</t>
  </si>
  <si>
    <t>24-506-P</t>
  </si>
  <si>
    <t>Ilgalaikės priežiūros paslaugų plėtra Marijampolės regione VI</t>
  </si>
  <si>
    <t>2.1.1. Tikslinių ilgalaikės priežiūros paslaugų diegimas ir plėtojimas Kalvarijos savivaldybėje</t>
  </si>
  <si>
    <t xml:space="preserve">25
(2029)
</t>
  </si>
  <si>
    <t>24-106-P</t>
  </si>
  <si>
    <t>Marijampolės viešojo transporto priemonių parko atnaujinimas</t>
  </si>
  <si>
    <t>Naujo ar modernizuoto viešojo transporto naudotojų skaičius per metus</t>
  </si>
  <si>
    <t>R.B.2.2062</t>
  </si>
  <si>
    <t>UAB „Marijampolės autobusų parkas“</t>
  </si>
  <si>
    <t>2026-03</t>
  </si>
  <si>
    <t>2026-05</t>
  </si>
  <si>
    <t>Įsigytos nulinės emisijos viešojo transporto priemonės</t>
  </si>
  <si>
    <t>P.S.2.1036</t>
  </si>
  <si>
    <t>Kolektyviniam viešajam transportui skirtų ekologiškų riedmenų pajėgumai</t>
  </si>
  <si>
    <t>P.B.2.0057</t>
  </si>
  <si>
    <t>keleiviai</t>
  </si>
  <si>
    <t>1.1 Kazlų Rūdos savivaldybės gyventojų sveikatos stiprinimas</t>
  </si>
  <si>
    <t>2024-01-15 
(1.1 ir 1.2 veiksmuose nurodyti PĮP buvo atsiimti)</t>
  </si>
  <si>
    <t>1.2. Sveikos gyvensenos skatinimas Vilkaviškio rajono savivaldybėje</t>
  </si>
  <si>
    <t>1.3. Visuomenės sveikatos paslaugų kokybės gerinimas Šakių rajone</t>
  </si>
  <si>
    <t xml:space="preserve">1404
(2029)
</t>
  </si>
  <si>
    <t>1.4. Prevencinių priemonių, skirtų visuomenės sveikatos stiprinimui įgyvendinimas Kalvarijos ir Marijampolės savivaldybėse</t>
  </si>
  <si>
    <t xml:space="preserve">600
(2029)
</t>
  </si>
  <si>
    <t>24-508-P</t>
  </si>
  <si>
    <t xml:space="preserve">Kokybiškų prevencijos paslaugų prieinamumo didinimas visuomenės sveikatai stiprinti </t>
  </si>
  <si>
    <t>1.1.Kazlų Rūdos savivaldybės gyventojų sveikatos stiprinimas</t>
  </si>
  <si>
    <t xml:space="preserve"> 2024-10</t>
  </si>
  <si>
    <t xml:space="preserve"> 2024-12</t>
  </si>
  <si>
    <t xml:space="preserve">770
(2029)
</t>
  </si>
  <si>
    <t>24-509-P</t>
  </si>
  <si>
    <t xml:space="preserve">715
(2029)
</t>
  </si>
  <si>
    <t>2024-08-29</t>
  </si>
  <si>
    <t>2024-08-30</t>
  </si>
  <si>
    <t>24-209-P</t>
  </si>
  <si>
    <t>Žaliosios
infrastruktūros plėtojimas
Vilkaviškio mieste</t>
  </si>
  <si>
    <t>02-001-06-08-02-(RE)-24-(LT024-03-02-02)</t>
  </si>
  <si>
    <t>Plėtoti žaliąją infrastruktūrą urbanizuotoje aplinkoje</t>
  </si>
  <si>
    <t>2.7. Stiprinti gamtos, biologinės įvairovės ir žaliosios infrastruktūros apsaugą ir išsaugojimą, be kita ko, miestų teritorijose ir mažinti visų rūšių taršą</t>
  </si>
  <si>
    <t>Gyventojai, galintys naudotis nauja ar patobulinta žaliąja infrastruktūra</t>
  </si>
  <si>
    <t>RCR95
R.B.2.2095</t>
  </si>
  <si>
    <t>Žalioji infrastruktūra, kuriai suteikta parama kitais nei prisitaikymo prie klimato kaitos tikslais</t>
  </si>
  <si>
    <t>RCO36
P.B.2.0036</t>
  </si>
  <si>
    <t>Pastebėjimai dėl stebėsenos rodiklių</t>
  </si>
  <si>
    <t xml:space="preserve">Šio kvietimo patvirtintos rodiklių kortelės įkeltos (1 priedo 4 priedas)  M:\2. PROGRAMOS\3.1 EGADP - SP 21-27\2. Kvietimai\DTPS\1.2 KVIETIMŲ PLANAI\Suderintos rodiklių kortelės\10-001-06-01-03 (RE) </t>
  </si>
  <si>
    <t>01-004-07-02-01 (RE)-24-(LT024-02-01-01)</t>
  </si>
  <si>
    <t>2,5 Varnupių piliakalnio pritaikymas lankymui</t>
  </si>
  <si>
    <t>2,7 Ivoniškio ežero pritaikymas turizmo infrastruktūrai</t>
  </si>
  <si>
    <t>2,8Viešosios turizmo infrastruktūros prie Yglos ežero plėtra</t>
  </si>
  <si>
    <t>2,9 Viešosios turizmo infrastruktūros prie Žaltyčio ežero sukūrimas</t>
  </si>
  <si>
    <t>3,1 Investicijų skatinimo priemonių įgyvendinimas Marijampolės rajone</t>
  </si>
  <si>
    <t>2,6 Pažink Šunskų kraštą</t>
  </si>
  <si>
    <t xml:space="preserve">Pagerinti sąlygas investicijų pritraukimui (III etapas) Kurti prielaidas didinti miesto investicinį potencialą </t>
  </si>
  <si>
    <t>1,1 Investicijų pritraukimui svarbios susisiekimo infrastruktūros plėtra</t>
  </si>
  <si>
    <t>01-004-07-01-01 (RE)-24-(LT024-02-02-01)</t>
  </si>
  <si>
    <t>2,3 Investicijų pritraukimui svarbios susisiekimo infrastruktūros plėtra</t>
  </si>
  <si>
    <t>Konkretus 2021–2027 m. Europos Sąjungos investicijų programos uždavinys "5.1. Skatinti integruotą ir įtraukią socialinę, ekonominę ir aplinkosaugos plėtrą, puoselėti kultūrą, gamtos paveldą, darnų turizmą ir saugumą miestų teritorijose"</t>
  </si>
  <si>
    <t>0</t>
  </si>
  <si>
    <t>Sukurtos arba atkurtos teritorijos, naudojamos ekonominei veiklai</t>
  </si>
  <si>
    <t xml:space="preserve">R.S.2.3038 </t>
  </si>
  <si>
    <t>2,11 Dviračių takas Šakiai-Gelgaudiškis</t>
  </si>
  <si>
    <t>24-312-P</t>
  </si>
  <si>
    <t>Pagerinti viešųjų paslaugų  prieinamumą ir kurti prielaidas tvariai miesto aplinkai (I etapas)</t>
  </si>
  <si>
    <t>1,2 Bendrojo ugdymo įstaigų paslaugų plėtra ir 
prieinamumo didinimas</t>
  </si>
  <si>
    <t>..</t>
  </si>
  <si>
    <t>24-311-P</t>
  </si>
  <si>
    <t>Pagerinti viešųjų paslaugų  prieinamumą ir kurti prielaidas tvariai miesto aplinkai (II etapas)</t>
  </si>
  <si>
    <t>1,1 Ikimokyklinio ugdymo sąlygų gerinimas ir prieinamumo didinimas</t>
  </si>
  <si>
    <t>24-313-P</t>
  </si>
  <si>
    <t>Pagerinti viešųjų paslaugų  prieinamumą ir kurti prielaidas tvariai miesto aplinkai (III etapas)</t>
  </si>
  <si>
    <t>1,3 Meno mokyklos teikiamų paslaugų plėtra ir jų prieinamumo gerinimas</t>
  </si>
  <si>
    <t>24-314-P</t>
  </si>
  <si>
    <t>Pagerinti viešųjų paslaugų  prieinamumą ir kurti prielaidas tvariai miesto aplinkai (IV etapas)</t>
  </si>
  <si>
    <t>1,4 Baseino Jaunimo g. teikiamų paslaugų gerinimas</t>
  </si>
  <si>
    <t>2026-06</t>
  </si>
  <si>
    <t>2026-08</t>
  </si>
  <si>
    <t>1,5 Sporto centro paslaugų plėtra</t>
  </si>
  <si>
    <t>1,6 Draugystės mikrorajono šiaurinio kvartalo gyvenamosios aplinkos kokybės gerinimas</t>
  </si>
  <si>
    <t>Rekultivuota žemė, naudojama žaliesiems plotams, socialiniams būstams, ekonominei arba kitai paskirčiai</t>
  </si>
  <si>
    <t>R.B.2.2052</t>
  </si>
  <si>
    <t>Atviros erdvės, sukurtos arba atkurtos miestų teritorijose</t>
  </si>
  <si>
    <t xml:space="preserve">P.B.2.0114 </t>
  </si>
  <si>
    <t>kv. metrai</t>
  </si>
  <si>
    <t>24-315-P</t>
  </si>
  <si>
    <t>Kurti prielaidas didinti miesto investicinį potencialą (I etapas)</t>
  </si>
  <si>
    <t>2,2 Investicijoms pritraukti ir skatinti, gyvenimo kokybei gerinti, ir tvaraus judumo plėtrai užtikrinti būtinos infrastruktūros sukūrimas</t>
  </si>
  <si>
    <t>R.S.2.3038</t>
  </si>
  <si>
    <t>24-316-P</t>
  </si>
  <si>
    <t>Kurti prielaidas didinti miesto investicinį potencialą (II etapas)</t>
  </si>
  <si>
    <t>2,1 Investicinio sklypo Gamyklų g. parengimas, siekiant pritraukti naujas investicijas ir kurti darbo vietas</t>
  </si>
  <si>
    <t>2024-11-28</t>
  </si>
  <si>
    <t>Europos Sąjungos (toliau – ES) fondų lėšos</t>
  </si>
  <si>
    <t>Socialinių dirbtuvių įkūrimas asmenims, turintiems intelekto ir (ar) psichikos negalią*</t>
  </si>
  <si>
    <t>Socialinio būsto fondo plėtra Kalvarijos savivaldybėje**</t>
  </si>
  <si>
    <t>Paslaugų, reikalingų institucinės globos pertvarkai įgyvendinti, infrastruktūros modernizavimas ir plėtra Kalvarijos savivaldybėje***</t>
  </si>
  <si>
    <t>2025 02</t>
  </si>
  <si>
    <t>24-413-P</t>
  </si>
  <si>
    <t>Institucinės globos pertvarka Marijampolės regione V</t>
  </si>
  <si>
    <r>
      <rPr>
        <b/>
        <sz val="10"/>
        <color theme="1"/>
        <rFont val="Times New Roman"/>
        <family val="1"/>
        <charset val="186"/>
      </rPr>
      <t>***PASTABA</t>
    </r>
    <r>
      <rPr>
        <sz val="10"/>
        <color theme="1"/>
        <rFont val="Times New Roman"/>
        <family val="1"/>
        <charset val="186"/>
      </rPr>
      <t>. Paskelbus kvietimą Nr. 24-406-P PĮP nebuvo pateiktas. Patikslinus RPPl informaciją, projektui suplanuotas naujas kvietimas Nr. 24-413-P</t>
    </r>
  </si>
  <si>
    <t>2024-03-18 (2024-07-04 PĮP buvo atsiimtas.)</t>
  </si>
  <si>
    <t>2024-03-18 (2024-07-11 PĮP buvo atsiimtas.)</t>
  </si>
  <si>
    <t>24-210-P</t>
  </si>
  <si>
    <t>UAB „Kazlų Rūdos
energija“</t>
  </si>
  <si>
    <t>2026-01</t>
  </si>
  <si>
    <t>24-211-P</t>
  </si>
  <si>
    <t>2.773</t>
  </si>
  <si>
    <t>UAB „Šakių vandenys</t>
  </si>
  <si>
    <t>25.928</t>
  </si>
  <si>
    <t>5,3947</t>
  </si>
  <si>
    <t>Dviračiams skirta infrastruktūra, kuriai suteikta parama</t>
  </si>
  <si>
    <t xml:space="preserve">P.B.2.0058 </t>
  </si>
  <si>
    <t xml:space="preserve">R.S.2.3025 </t>
  </si>
  <si>
    <t>Socialinio būsto fondo plėtra Kazlų Rūdos savivaldybėje****</t>
  </si>
  <si>
    <t>24-414-P</t>
  </si>
  <si>
    <t>Socialinio būsto fondo plėtra Marijampolės regione IV</t>
  </si>
  <si>
    <t>2025 06</t>
  </si>
  <si>
    <t>2025 08</t>
  </si>
  <si>
    <r>
      <rPr>
        <b/>
        <sz val="10"/>
        <color theme="1"/>
        <rFont val="Times New Roman"/>
        <family val="1"/>
        <charset val="186"/>
      </rPr>
      <t>*PASTABA.</t>
    </r>
    <r>
      <rPr>
        <sz val="10"/>
        <color theme="1"/>
        <rFont val="Times New Roman"/>
        <family val="1"/>
        <charset val="186"/>
      </rPr>
      <t>Paskelbus kvietimą Nr. 24-402-P PĮP atsiimtas, nes projektas Marijampolės RPT 2024-11-25 sprendimu Nr. S-19 apjungtas į vieną projektą su kitu projektu kvietime Nr. 24-407-P.</t>
    </r>
  </si>
  <si>
    <r>
      <rPr>
        <b/>
        <sz val="10"/>
        <color theme="1"/>
        <rFont val="Times New Roman"/>
        <family val="1"/>
        <charset val="186"/>
      </rPr>
      <t xml:space="preserve">**PASTABA. </t>
    </r>
    <r>
      <rPr>
        <sz val="10"/>
        <color theme="1"/>
        <rFont val="Times New Roman"/>
        <family val="1"/>
        <charset val="186"/>
      </rPr>
      <t>Paskelbus kvietimą Nr. 24-405-P PĮP nebuvo pateiktas. Marijampolės RPT 2024-11-25 sprendimu Nr. S-19 patvirtino RPPl keitimą, kuriame projektas nebeplanuojamas įgyvendinti, todėl naujas kvietimas šiam projektui neplanuojamas</t>
    </r>
  </si>
  <si>
    <r>
      <rPr>
        <b/>
        <sz val="10"/>
        <color theme="1"/>
        <rFont val="Times New Roman"/>
        <family val="1"/>
        <charset val="186"/>
      </rPr>
      <t xml:space="preserve">****PASTABA. </t>
    </r>
    <r>
      <rPr>
        <sz val="10"/>
        <color theme="1"/>
        <rFont val="Times New Roman"/>
        <family val="1"/>
        <charset val="186"/>
      </rPr>
      <t xml:space="preserve">Kvietimui Nr. 24-405-P pateiktas PĮP atsiimtas. Marijampolės RPT 2024-12-11 sprendimu Nr. S-21 patvirtino RPPl keitimą, kuriame pavėlinta projekto pradžios data iki 2025 m. IV ketv., todėl projektui suplanuotas naujas kvietimas Nr. 24-414-P </t>
    </r>
  </si>
  <si>
    <t>24-317-P</t>
  </si>
  <si>
    <t>Paskatinti regiono ekonominį augimą išnaudojant regiono turistinius išteklius (VI etapas)</t>
  </si>
  <si>
    <t>2025-02-28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</si>
</sst>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yyyy/mm"/>
    <numFmt numFmtId="165" formatCode="_-* #,##0.00\ _€_-;\-* #,##0.00\ _€_-;_-* &quot;-&quot;??\ _€_-;_-@_-"/>
    <numFmt numFmtId="166" formatCode="#,##0.00\ _€"/>
    <numFmt numFmtId="167" formatCode="#,##0.000"/>
  </numFmts>
  <fonts count="52" x14ac:knownFonts="1">
    <font>
      <sz val="11"/>
      <color theme="1"/>
      <name val="Calibri"/>
      <family val="2"/>
      <charset val="186"/>
      <scheme val="minor"/>
    </font>
    <font>
      <i/>
      <sz val="9"/>
      <color theme="1"/>
      <name val="Times New Roman"/>
      <family val="1"/>
      <charset val="186"/>
    </font>
    <font>
      <i/>
      <sz val="10"/>
      <color theme="1"/>
      <name val="Times New Roman"/>
      <family val="1"/>
      <charset val="186"/>
    </font>
    <font>
      <b/>
      <i/>
      <sz val="9"/>
      <color theme="1"/>
      <name val="Times New Roman"/>
      <family val="1"/>
      <charset val="186"/>
    </font>
    <font>
      <sz val="10"/>
      <color theme="1"/>
      <name val="Times New Roman"/>
      <family val="1"/>
      <charset val="186"/>
    </font>
    <font>
      <b/>
      <sz val="10"/>
      <color theme="1"/>
      <name val="Times New Roman"/>
      <family val="1"/>
      <charset val="186"/>
    </font>
    <font>
      <b/>
      <i/>
      <sz val="9"/>
      <name val="Times New Roman"/>
      <family val="1"/>
      <charset val="186"/>
    </font>
    <font>
      <b/>
      <sz val="10"/>
      <name val="Times New Roman"/>
      <family val="1"/>
      <charset val="186"/>
    </font>
    <font>
      <sz val="10"/>
      <name val="Times New Roman"/>
      <family val="1"/>
      <charset val="186"/>
    </font>
    <font>
      <i/>
      <sz val="9"/>
      <name val="Times New Roman"/>
      <family val="1"/>
      <charset val="186"/>
    </font>
    <font>
      <i/>
      <sz val="9"/>
      <color rgb="FFFF0000"/>
      <name val="Times New Roman"/>
      <family val="1"/>
      <charset val="186"/>
    </font>
    <font>
      <i/>
      <sz val="10"/>
      <name val="Times New Roman"/>
      <family val="1"/>
      <charset val="186"/>
    </font>
    <font>
      <sz val="9"/>
      <color theme="1"/>
      <name val="Times New Roman"/>
      <family val="1"/>
      <charset val="186"/>
    </font>
    <font>
      <sz val="11"/>
      <color theme="1"/>
      <name val="Calibri"/>
      <family val="2"/>
      <charset val="186"/>
      <scheme val="minor"/>
    </font>
    <font>
      <sz val="11"/>
      <name val="Calibri"/>
      <family val="2"/>
      <charset val="186"/>
      <scheme val="minor"/>
    </font>
    <font>
      <b/>
      <sz val="9"/>
      <color theme="1"/>
      <name val="Calibri"/>
      <family val="2"/>
      <charset val="186"/>
      <scheme val="minor"/>
    </font>
    <font>
      <b/>
      <sz val="9"/>
      <color theme="1"/>
      <name val="Times New Roman"/>
      <family val="1"/>
      <charset val="186"/>
    </font>
    <font>
      <b/>
      <sz val="9"/>
      <name val="Times New Roman"/>
      <family val="1"/>
      <charset val="186"/>
    </font>
    <font>
      <sz val="11"/>
      <name val="Calibri"/>
      <family val="2"/>
      <charset val="186"/>
    </font>
    <font>
      <i/>
      <sz val="9"/>
      <color theme="1"/>
      <name val="Times New Roman"/>
      <family val="1"/>
    </font>
    <font>
      <i/>
      <sz val="9"/>
      <name val="Times New Roman"/>
      <family val="1"/>
    </font>
    <font>
      <sz val="10"/>
      <color theme="1"/>
      <name val="Times New Roman"/>
      <family val="1"/>
    </font>
    <font>
      <strike/>
      <sz val="10"/>
      <color rgb="FFFF0000"/>
      <name val="Times New Roman"/>
      <family val="1"/>
      <charset val="186"/>
    </font>
    <font>
      <sz val="9"/>
      <name val="Times New Roman"/>
      <family val="1"/>
      <charset val="186"/>
    </font>
    <font>
      <sz val="9"/>
      <color theme="1"/>
      <name val="Calibri"/>
      <family val="2"/>
      <charset val="186"/>
      <scheme val="minor"/>
    </font>
    <font>
      <sz val="9"/>
      <name val="Times New Roman"/>
      <family val="1"/>
    </font>
    <font>
      <sz val="9"/>
      <color theme="1"/>
      <name val="Times New Roman"/>
      <family val="1"/>
    </font>
    <font>
      <i/>
      <sz val="10"/>
      <color theme="1"/>
      <name val="Times New Roman"/>
      <family val="1"/>
    </font>
    <font>
      <b/>
      <sz val="9"/>
      <name val="Times New Roman"/>
      <family val="1"/>
    </font>
    <font>
      <sz val="10"/>
      <color rgb="FFFF0000"/>
      <name val="Times New Roman"/>
      <family val="1"/>
      <charset val="186"/>
    </font>
    <font>
      <u/>
      <sz val="11"/>
      <color theme="10"/>
      <name val="Calibri"/>
      <family val="2"/>
      <charset val="186"/>
      <scheme val="minor"/>
    </font>
    <font>
      <u/>
      <sz val="11"/>
      <color theme="0" tint="-4.9989318521683403E-2"/>
      <name val="Calibri"/>
      <family val="2"/>
      <charset val="186"/>
      <scheme val="minor"/>
    </font>
    <font>
      <sz val="10"/>
      <color theme="0"/>
      <name val="Times New Roman"/>
      <family val="1"/>
      <charset val="186"/>
    </font>
    <font>
      <b/>
      <sz val="11"/>
      <color theme="1"/>
      <name val="Times New Roman"/>
      <family val="1"/>
      <charset val="186"/>
    </font>
    <font>
      <sz val="11"/>
      <color theme="1"/>
      <name val="Times New Roman"/>
      <family val="1"/>
      <charset val="186"/>
    </font>
    <font>
      <sz val="11"/>
      <color rgb="FF000000"/>
      <name val="Times New Roman"/>
      <family val="1"/>
      <charset val="186"/>
    </font>
    <font>
      <b/>
      <sz val="11"/>
      <color theme="0" tint="-0.14999847407452621"/>
      <name val="Times New Roman"/>
      <family val="1"/>
      <charset val="186"/>
    </font>
    <font>
      <b/>
      <sz val="11"/>
      <name val="Times New Roman"/>
      <family val="1"/>
      <charset val="186"/>
    </font>
    <font>
      <b/>
      <sz val="11"/>
      <color theme="0" tint="-4.9989318521683403E-2"/>
      <name val="Times New Roman"/>
      <family val="1"/>
      <charset val="186"/>
    </font>
    <font>
      <sz val="11"/>
      <color theme="0" tint="-4.9989318521683403E-2"/>
      <name val="Times New Roman"/>
      <family val="1"/>
      <charset val="186"/>
    </font>
    <font>
      <b/>
      <sz val="11"/>
      <color rgb="FF000000"/>
      <name val="Times New Roman"/>
      <family val="1"/>
      <charset val="186"/>
    </font>
    <font>
      <b/>
      <sz val="12"/>
      <color theme="1"/>
      <name val="Times New Roman"/>
      <family val="1"/>
      <charset val="186"/>
    </font>
    <font>
      <sz val="8"/>
      <name val="Times New Roman"/>
      <family val="1"/>
      <charset val="186"/>
    </font>
    <font>
      <sz val="11"/>
      <color rgb="FFFF0000"/>
      <name val="Calibri"/>
      <family val="2"/>
      <charset val="186"/>
      <scheme val="minor"/>
    </font>
    <font>
      <i/>
      <strike/>
      <sz val="9"/>
      <color theme="1"/>
      <name val="Times New Roman"/>
      <family val="1"/>
      <charset val="186"/>
    </font>
    <font>
      <sz val="11"/>
      <color rgb="FFFF0000"/>
      <name val="Times New Roman"/>
      <family val="1"/>
      <charset val="186"/>
    </font>
    <font>
      <b/>
      <sz val="11"/>
      <color theme="1"/>
      <name val="Calibri"/>
      <family val="2"/>
      <charset val="186"/>
      <scheme val="minor"/>
    </font>
    <font>
      <sz val="9"/>
      <name val="Calibri"/>
      <family val="2"/>
      <charset val="186"/>
      <scheme val="minor"/>
    </font>
    <font>
      <sz val="10"/>
      <name val="Calibri"/>
      <family val="2"/>
      <charset val="186"/>
      <scheme val="minor"/>
    </font>
    <font>
      <sz val="8"/>
      <name val="Times New Roman"/>
      <family val="1"/>
    </font>
    <font>
      <i/>
      <sz val="10"/>
      <color theme="0" tint="-0.499984740745262"/>
      <name val="Times New Roman"/>
      <family val="1"/>
      <charset val="186"/>
    </font>
    <font>
      <b/>
      <i/>
      <sz val="10"/>
      <color theme="0" tint="-0.499984740745262"/>
      <name val="Times New Roman"/>
      <family val="1"/>
      <charset val="186"/>
    </font>
  </fonts>
  <fills count="6">
    <fill>
      <patternFill patternType="none"/>
    </fill>
    <fill>
      <patternFill patternType="gray125"/>
    </fill>
    <fill>
      <patternFill patternType="solid">
        <fgColor theme="0"/>
        <bgColor indexed="64"/>
      </patternFill>
    </fill>
    <fill>
      <patternFill patternType="solid">
        <fgColor rgb="FFFFFFCC"/>
      </patternFill>
    </fill>
    <fill>
      <patternFill patternType="solid">
        <fgColor theme="4" tint="0.39997558519241921"/>
        <bgColor indexed="64"/>
      </patternFill>
    </fill>
    <fill>
      <patternFill patternType="solid">
        <fgColor theme="0" tint="-0.14999847407452621"/>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right style="thin">
        <color indexed="64"/>
      </right>
      <top/>
      <bottom/>
      <diagonal/>
    </border>
    <border>
      <left style="thin">
        <color indexed="64"/>
      </left>
      <right style="thin">
        <color indexed="64"/>
      </right>
      <top/>
      <bottom style="slantDashDot">
        <color indexed="64"/>
      </bottom>
      <diagonal/>
    </border>
    <border>
      <left style="thin">
        <color indexed="64"/>
      </left>
      <right style="thin">
        <color indexed="64"/>
      </right>
      <top style="slantDashDot">
        <color indexed="64"/>
      </top>
      <bottom/>
      <diagonal/>
    </border>
    <border>
      <left style="thin">
        <color indexed="64"/>
      </left>
      <right style="thin">
        <color indexed="64"/>
      </right>
      <top style="slantDashDot">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bottom/>
      <diagonal/>
    </border>
    <border>
      <left style="thin">
        <color indexed="64"/>
      </left>
      <right/>
      <top/>
      <bottom style="medium">
        <color indexed="64"/>
      </bottom>
      <diagonal/>
    </border>
  </borders>
  <cellStyleXfs count="3">
    <xf numFmtId="0" fontId="0" fillId="0" borderId="0"/>
    <xf numFmtId="0" fontId="13" fillId="3" borderId="7" applyNumberFormat="0" applyFont="0" applyAlignment="0" applyProtection="0"/>
    <xf numFmtId="0" fontId="30" fillId="0" borderId="0" applyNumberFormat="0" applyFill="0" applyBorder="0" applyAlignment="0" applyProtection="0"/>
  </cellStyleXfs>
  <cellXfs count="648">
    <xf numFmtId="0" fontId="0" fillId="0" borderId="0" xfId="0"/>
    <xf numFmtId="0" fontId="4" fillId="0" borderId="0" xfId="0" applyFont="1"/>
    <xf numFmtId="0" fontId="2" fillId="0" borderId="1" xfId="0" applyFont="1" applyBorder="1" applyAlignment="1">
      <alignment horizontal="center"/>
    </xf>
    <xf numFmtId="0" fontId="5" fillId="0" borderId="1" xfId="0" applyFont="1" applyBorder="1" applyAlignment="1">
      <alignment horizontal="center" vertical="center" wrapText="1"/>
    </xf>
    <xf numFmtId="0" fontId="1" fillId="0" borderId="1" xfId="0" applyFont="1" applyBorder="1" applyAlignment="1">
      <alignment horizontal="center" vertical="top" wrapText="1"/>
    </xf>
    <xf numFmtId="0" fontId="6" fillId="0" borderId="1" xfId="0" applyFont="1" applyBorder="1" applyAlignment="1">
      <alignment horizontal="center" vertical="top" wrapText="1"/>
    </xf>
    <xf numFmtId="0" fontId="3" fillId="0" borderId="1" xfId="0" applyFont="1" applyBorder="1" applyAlignment="1">
      <alignment horizontal="center" vertical="top" wrapText="1"/>
    </xf>
    <xf numFmtId="0" fontId="6" fillId="2" borderId="1" xfId="0" applyFont="1" applyFill="1" applyBorder="1" applyAlignment="1">
      <alignment horizontal="center" vertical="top" wrapText="1"/>
    </xf>
    <xf numFmtId="0" fontId="7" fillId="0" borderId="0" xfId="0" applyFont="1"/>
    <xf numFmtId="0" fontId="8" fillId="0" borderId="0" xfId="0" applyFont="1"/>
    <xf numFmtId="0" fontId="9" fillId="0" borderId="1" xfId="0" applyFont="1" applyBorder="1" applyAlignment="1">
      <alignment horizontal="center" vertical="top" wrapText="1"/>
    </xf>
    <xf numFmtId="0" fontId="7" fillId="0" borderId="1" xfId="0" applyFont="1" applyBorder="1" applyAlignment="1">
      <alignment horizontal="center" vertical="center" wrapText="1"/>
    </xf>
    <xf numFmtId="0" fontId="11" fillId="0" borderId="1" xfId="0" applyFont="1" applyBorder="1" applyAlignment="1">
      <alignment horizontal="center"/>
    </xf>
    <xf numFmtId="0" fontId="9" fillId="2" borderId="1" xfId="0" applyFont="1" applyFill="1" applyBorder="1" applyAlignment="1">
      <alignment horizontal="center" vertical="top" wrapText="1"/>
    </xf>
    <xf numFmtId="0" fontId="8" fillId="2" borderId="0" xfId="0" applyFont="1" applyFill="1"/>
    <xf numFmtId="0" fontId="16" fillId="4" borderId="10" xfId="0" applyFont="1" applyFill="1" applyBorder="1" applyAlignment="1">
      <alignment horizontal="center" vertical="center" wrapText="1"/>
    </xf>
    <xf numFmtId="0" fontId="16" fillId="4" borderId="3" xfId="0" applyFont="1" applyFill="1" applyBorder="1" applyAlignment="1">
      <alignment horizontal="center" vertical="center" wrapText="1"/>
    </xf>
    <xf numFmtId="0" fontId="17" fillId="4" borderId="1" xfId="0" applyFont="1" applyFill="1" applyBorder="1" applyAlignment="1">
      <alignment horizontal="center" vertical="center" wrapText="1"/>
    </xf>
    <xf numFmtId="0" fontId="16" fillId="4" borderId="3" xfId="0" applyFont="1" applyFill="1" applyBorder="1" applyAlignment="1">
      <alignment vertical="center" wrapText="1"/>
    </xf>
    <xf numFmtId="0" fontId="17" fillId="4" borderId="8" xfId="0" applyFont="1" applyFill="1" applyBorder="1" applyAlignment="1">
      <alignment vertical="center" wrapText="1"/>
    </xf>
    <xf numFmtId="0" fontId="17" fillId="4" borderId="1" xfId="0" applyFont="1" applyFill="1" applyBorder="1" applyAlignment="1">
      <alignment vertical="center" wrapText="1"/>
    </xf>
    <xf numFmtId="0" fontId="15" fillId="4" borderId="1" xfId="0" applyFont="1" applyFill="1" applyBorder="1" applyAlignment="1">
      <alignment horizontal="center"/>
    </xf>
    <xf numFmtId="0" fontId="4" fillId="0" borderId="0" xfId="0" applyFont="1" applyAlignment="1">
      <alignment vertical="center" wrapText="1"/>
    </xf>
    <xf numFmtId="0" fontId="4" fillId="2" borderId="0" xfId="0" applyFont="1" applyFill="1"/>
    <xf numFmtId="0" fontId="2" fillId="0" borderId="2" xfId="0" applyFont="1" applyBorder="1" applyAlignment="1">
      <alignment horizontal="center"/>
    </xf>
    <xf numFmtId="0" fontId="11" fillId="0" borderId="2" xfId="0" applyFont="1" applyBorder="1" applyAlignment="1">
      <alignment horizontal="center"/>
    </xf>
    <xf numFmtId="0" fontId="0" fillId="0" borderId="0" xfId="0" applyAlignment="1">
      <alignment vertical="center"/>
    </xf>
    <xf numFmtId="0" fontId="0" fillId="0" borderId="1" xfId="0" quotePrefix="1" applyBorder="1" applyAlignment="1">
      <alignment horizontal="left" vertical="center" wrapText="1"/>
    </xf>
    <xf numFmtId="0" fontId="0" fillId="0" borderId="1" xfId="0" applyBorder="1" applyAlignment="1">
      <alignment horizontal="center" vertical="center" wrapText="1"/>
    </xf>
    <xf numFmtId="0" fontId="0" fillId="0" borderId="1" xfId="0" quotePrefix="1" applyBorder="1" applyAlignment="1">
      <alignment horizontal="center" vertical="center" wrapText="1"/>
    </xf>
    <xf numFmtId="0" fontId="0" fillId="0" borderId="1" xfId="0" applyBorder="1" applyAlignment="1">
      <alignment vertical="center"/>
    </xf>
    <xf numFmtId="0" fontId="0" fillId="0" borderId="0" xfId="0" applyAlignment="1">
      <alignment vertical="center" wrapText="1"/>
    </xf>
    <xf numFmtId="0" fontId="0" fillId="2" borderId="0" xfId="0" applyFill="1"/>
    <xf numFmtId="0" fontId="8" fillId="0" borderId="0" xfId="0" applyFont="1" applyAlignment="1">
      <alignment horizontal="center"/>
    </xf>
    <xf numFmtId="0" fontId="19" fillId="0" borderId="1" xfId="0" applyFont="1" applyBorder="1" applyAlignment="1">
      <alignment horizontal="center" vertical="center" wrapText="1"/>
    </xf>
    <xf numFmtId="0" fontId="4" fillId="0" borderId="0" xfId="0" applyFont="1" applyAlignment="1">
      <alignment horizontal="center"/>
    </xf>
    <xf numFmtId="0" fontId="5" fillId="0" borderId="24" xfId="0" applyFont="1" applyBorder="1" applyAlignment="1">
      <alignment horizontal="center" vertical="center" wrapText="1"/>
    </xf>
    <xf numFmtId="0" fontId="7" fillId="0" borderId="24" xfId="0" applyFont="1" applyBorder="1" applyAlignment="1">
      <alignment horizontal="center" vertical="center" wrapText="1"/>
    </xf>
    <xf numFmtId="0" fontId="4" fillId="0" borderId="26" xfId="0" applyFont="1" applyBorder="1" applyAlignment="1">
      <alignment horizontal="center"/>
    </xf>
    <xf numFmtId="0" fontId="4" fillId="0" borderId="24" xfId="0" applyFont="1" applyBorder="1" applyAlignment="1">
      <alignment horizontal="center"/>
    </xf>
    <xf numFmtId="0" fontId="8" fillId="0" borderId="24" xfId="0" applyFont="1" applyBorder="1" applyAlignment="1">
      <alignment horizontal="center"/>
    </xf>
    <xf numFmtId="0" fontId="4" fillId="0" borderId="27" xfId="0" applyFont="1" applyBorder="1" applyAlignment="1">
      <alignment horizontal="center"/>
    </xf>
    <xf numFmtId="0" fontId="4" fillId="0" borderId="28" xfId="0" applyFont="1" applyBorder="1" applyAlignment="1">
      <alignment horizontal="center" vertical="center" wrapText="1"/>
    </xf>
    <xf numFmtId="0" fontId="4" fillId="0" borderId="28" xfId="0" applyFont="1" applyBorder="1" applyAlignment="1">
      <alignment horizontal="center" vertical="center"/>
    </xf>
    <xf numFmtId="0" fontId="4" fillId="0" borderId="29" xfId="0" applyFont="1" applyBorder="1" applyAlignment="1">
      <alignment horizontal="center" vertical="center" wrapText="1"/>
    </xf>
    <xf numFmtId="0" fontId="4" fillId="0" borderId="29" xfId="0" applyFont="1" applyBorder="1" applyAlignment="1">
      <alignment horizontal="center" vertical="center"/>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4" fillId="0" borderId="0" xfId="0" applyFont="1" applyAlignment="1">
      <alignment horizontal="center" vertical="center"/>
    </xf>
    <xf numFmtId="0" fontId="0" fillId="0" borderId="0" xfId="0" applyAlignment="1">
      <alignment horizontal="center" vertical="center"/>
    </xf>
    <xf numFmtId="0" fontId="12" fillId="0" borderId="0" xfId="0" applyFont="1"/>
    <xf numFmtId="0" fontId="1" fillId="0" borderId="1" xfId="0" applyFont="1" applyBorder="1" applyAlignment="1">
      <alignment horizontal="center" vertical="center" wrapText="1"/>
    </xf>
    <xf numFmtId="4" fontId="1" fillId="0" borderId="1" xfId="0" applyNumberFormat="1" applyFont="1" applyBorder="1" applyAlignment="1">
      <alignment horizontal="center" vertical="center"/>
    </xf>
    <xf numFmtId="0" fontId="24" fillId="0" borderId="0" xfId="0" applyFont="1"/>
    <xf numFmtId="0" fontId="23" fillId="0" borderId="0" xfId="0" applyFont="1"/>
    <xf numFmtId="0" fontId="23" fillId="2" borderId="0" xfId="0" applyFont="1" applyFill="1"/>
    <xf numFmtId="0" fontId="9" fillId="0" borderId="3" xfId="0" applyFont="1" applyBorder="1" applyAlignment="1">
      <alignment horizontal="center" vertical="center" wrapText="1"/>
    </xf>
    <xf numFmtId="0" fontId="27" fillId="0" borderId="1" xfId="0" applyFont="1" applyBorder="1" applyAlignment="1">
      <alignment horizontal="center" vertical="top" wrapText="1"/>
    </xf>
    <xf numFmtId="2" fontId="27" fillId="0" borderId="1" xfId="0" applyNumberFormat="1" applyFont="1" applyBorder="1" applyAlignment="1">
      <alignment horizontal="center" vertical="top" wrapText="1"/>
    </xf>
    <xf numFmtId="0" fontId="5" fillId="2" borderId="1" xfId="0" applyFont="1" applyFill="1" applyBorder="1" applyAlignment="1">
      <alignment horizontal="center" vertical="center" wrapText="1"/>
    </xf>
    <xf numFmtId="0" fontId="29" fillId="0" borderId="0" xfId="0" applyFont="1" applyAlignment="1">
      <alignment horizontal="center" vertical="center"/>
    </xf>
    <xf numFmtId="0" fontId="9" fillId="0" borderId="1" xfId="0" applyFont="1" applyBorder="1" applyAlignment="1">
      <alignment horizontal="center" vertical="center" wrapText="1"/>
    </xf>
    <xf numFmtId="4" fontId="11" fillId="0" borderId="3" xfId="0" applyNumberFormat="1" applyFont="1" applyBorder="1" applyAlignment="1">
      <alignment horizontal="center" vertical="center"/>
    </xf>
    <xf numFmtId="49" fontId="9" fillId="0" borderId="3" xfId="0" applyNumberFormat="1" applyFont="1" applyBorder="1" applyAlignment="1">
      <alignment horizontal="center" vertical="center" wrapText="1"/>
    </xf>
    <xf numFmtId="0" fontId="10" fillId="0" borderId="3" xfId="0" applyFont="1" applyBorder="1" applyAlignment="1">
      <alignment horizontal="center" vertical="center" wrapText="1"/>
    </xf>
    <xf numFmtId="0" fontId="10" fillId="0" borderId="1" xfId="0" applyFont="1" applyBorder="1" applyAlignment="1">
      <alignment horizontal="center" vertical="center" wrapText="1"/>
    </xf>
    <xf numFmtId="4" fontId="4" fillId="0" borderId="0" xfId="0" applyNumberFormat="1" applyFont="1"/>
    <xf numFmtId="0" fontId="32" fillId="0" borderId="0" xfId="0" applyFont="1"/>
    <xf numFmtId="0" fontId="32" fillId="0" borderId="0" xfId="0" applyFont="1" applyAlignment="1">
      <alignment horizontal="center" vertical="top"/>
    </xf>
    <xf numFmtId="4" fontId="32" fillId="0" borderId="0" xfId="0" applyNumberFormat="1" applyFont="1"/>
    <xf numFmtId="0" fontId="5" fillId="2" borderId="7" xfId="1" applyFont="1" applyFill="1" applyAlignment="1">
      <alignment horizontal="center" vertical="center" wrapText="1"/>
    </xf>
    <xf numFmtId="0" fontId="7" fillId="0" borderId="1" xfId="0" applyFont="1" applyBorder="1" applyAlignment="1">
      <alignment horizontal="center" vertical="top" wrapText="1"/>
    </xf>
    <xf numFmtId="0" fontId="2" fillId="0" borderId="2" xfId="0" applyFont="1" applyBorder="1" applyAlignment="1">
      <alignment horizontal="center" vertical="center"/>
    </xf>
    <xf numFmtId="0" fontId="2" fillId="0" borderId="2" xfId="0" applyFont="1" applyBorder="1" applyAlignment="1">
      <alignment horizontal="center" vertical="top"/>
    </xf>
    <xf numFmtId="0" fontId="33" fillId="0" borderId="2" xfId="0" applyFont="1" applyBorder="1" applyAlignment="1">
      <alignment horizontal="left" vertical="top" wrapText="1"/>
    </xf>
    <xf numFmtId="0" fontId="34" fillId="0" borderId="2" xfId="0" applyFont="1" applyBorder="1" applyAlignment="1">
      <alignment horizontal="left" vertical="top" wrapText="1"/>
    </xf>
    <xf numFmtId="0" fontId="35" fillId="0" borderId="2" xfId="0" applyFont="1" applyBorder="1" applyAlignment="1">
      <alignment horizontal="left" vertical="top" wrapText="1"/>
    </xf>
    <xf numFmtId="0" fontId="34" fillId="0" borderId="2" xfId="0" applyFont="1" applyBorder="1" applyAlignment="1">
      <alignment horizontal="center" vertical="top" wrapText="1"/>
    </xf>
    <xf numFmtId="0" fontId="35" fillId="0" borderId="2" xfId="0" applyFont="1" applyBorder="1" applyAlignment="1">
      <alignment horizontal="center" vertical="top" wrapText="1"/>
    </xf>
    <xf numFmtId="4" fontId="34" fillId="0" borderId="2" xfId="0" applyNumberFormat="1" applyFont="1" applyBorder="1" applyAlignment="1">
      <alignment horizontal="left" vertical="top" wrapText="1"/>
    </xf>
    <xf numFmtId="0" fontId="34" fillId="0" borderId="2" xfId="0" applyFont="1" applyBorder="1" applyAlignment="1">
      <alignment horizontal="left" vertical="top"/>
    </xf>
    <xf numFmtId="164" fontId="34" fillId="0" borderId="2" xfId="0" applyNumberFormat="1" applyFont="1" applyBorder="1" applyAlignment="1">
      <alignment horizontal="center" vertical="top"/>
    </xf>
    <xf numFmtId="164" fontId="34" fillId="0" borderId="4" xfId="0" applyNumberFormat="1" applyFont="1" applyBorder="1" applyAlignment="1">
      <alignment horizontal="center" vertical="top"/>
    </xf>
    <xf numFmtId="4" fontId="34" fillId="0" borderId="0" xfId="0" applyNumberFormat="1" applyFont="1" applyAlignment="1">
      <alignment horizontal="left" vertical="top" wrapText="1"/>
    </xf>
    <xf numFmtId="0" fontId="34" fillId="0" borderId="0" xfId="0" applyFont="1" applyAlignment="1">
      <alignment horizontal="left" vertical="top" wrapText="1"/>
    </xf>
    <xf numFmtId="0" fontId="36" fillId="0" borderId="8" xfId="0" applyFont="1" applyBorder="1" applyAlignment="1">
      <alignment horizontal="left" vertical="top" wrapText="1"/>
    </xf>
    <xf numFmtId="0" fontId="34" fillId="0" borderId="8" xfId="0" applyFont="1" applyBorder="1" applyAlignment="1">
      <alignment horizontal="left" vertical="top" wrapText="1"/>
    </xf>
    <xf numFmtId="0" fontId="35" fillId="0" borderId="8" xfId="0" applyFont="1" applyBorder="1" applyAlignment="1">
      <alignment horizontal="left" vertical="top" wrapText="1"/>
    </xf>
    <xf numFmtId="0" fontId="34" fillId="0" borderId="8" xfId="0" applyFont="1" applyBorder="1" applyAlignment="1">
      <alignment horizontal="center" vertical="top" wrapText="1"/>
    </xf>
    <xf numFmtId="0" fontId="35" fillId="0" borderId="8" xfId="0" applyFont="1" applyBorder="1" applyAlignment="1">
      <alignment horizontal="center" vertical="top" wrapText="1"/>
    </xf>
    <xf numFmtId="4" fontId="34" fillId="0" borderId="8" xfId="0" applyNumberFormat="1" applyFont="1" applyBorder="1" applyAlignment="1">
      <alignment horizontal="left" vertical="top" wrapText="1"/>
    </xf>
    <xf numFmtId="164" fontId="34" fillId="0" borderId="8" xfId="0" applyNumberFormat="1" applyFont="1" applyBorder="1" applyAlignment="1">
      <alignment horizontal="center" vertical="top" wrapText="1"/>
    </xf>
    <xf numFmtId="164" fontId="34" fillId="0" borderId="32" xfId="0" applyNumberFormat="1" applyFont="1" applyBorder="1" applyAlignment="1">
      <alignment horizontal="center" vertical="top" wrapText="1"/>
    </xf>
    <xf numFmtId="0" fontId="34" fillId="0" borderId="3" xfId="0" applyFont="1" applyBorder="1" applyAlignment="1">
      <alignment horizontal="left" vertical="top" wrapText="1"/>
    </xf>
    <xf numFmtId="0" fontId="35" fillId="0" borderId="3" xfId="0" applyFont="1" applyBorder="1" applyAlignment="1">
      <alignment horizontal="left" vertical="top" wrapText="1"/>
    </xf>
    <xf numFmtId="0" fontId="34" fillId="0" borderId="3" xfId="0" applyFont="1" applyBorder="1" applyAlignment="1">
      <alignment horizontal="center" vertical="top" wrapText="1"/>
    </xf>
    <xf numFmtId="0" fontId="35" fillId="0" borderId="3" xfId="0" applyFont="1" applyBorder="1" applyAlignment="1">
      <alignment horizontal="center" vertical="top" wrapText="1"/>
    </xf>
    <xf numFmtId="4" fontId="34" fillId="0" borderId="3" xfId="0" applyNumberFormat="1" applyFont="1" applyBorder="1" applyAlignment="1">
      <alignment horizontal="left" vertical="top" wrapText="1"/>
    </xf>
    <xf numFmtId="0" fontId="34" fillId="0" borderId="8" xfId="0" applyFont="1" applyBorder="1" applyAlignment="1">
      <alignment horizontal="left" vertical="top"/>
    </xf>
    <xf numFmtId="164" fontId="34" fillId="0" borderId="8" xfId="0" applyNumberFormat="1" applyFont="1" applyBorder="1" applyAlignment="1">
      <alignment horizontal="center" vertical="top"/>
    </xf>
    <xf numFmtId="164" fontId="34" fillId="0" borderId="32" xfId="0" applyNumberFormat="1" applyFont="1" applyBorder="1" applyAlignment="1">
      <alignment horizontal="center" vertical="top"/>
    </xf>
    <xf numFmtId="164" fontId="34" fillId="0" borderId="8" xfId="0" applyNumberFormat="1" applyFont="1" applyBorder="1" applyAlignment="1">
      <alignment horizontal="left" vertical="top" wrapText="1"/>
    </xf>
    <xf numFmtId="0" fontId="37" fillId="0" borderId="2" xfId="0" applyFont="1" applyBorder="1" applyAlignment="1">
      <alignment horizontal="left" vertical="top" wrapText="1"/>
    </xf>
    <xf numFmtId="0" fontId="34" fillId="0" borderId="4" xfId="0" applyFont="1" applyBorder="1" applyAlignment="1">
      <alignment vertical="top" wrapText="1"/>
    </xf>
    <xf numFmtId="0" fontId="34" fillId="0" borderId="2" xfId="0" applyFont="1" applyBorder="1" applyAlignment="1">
      <alignment vertical="top" wrapText="1"/>
    </xf>
    <xf numFmtId="4" fontId="34" fillId="0" borderId="2" xfId="0" applyNumberFormat="1" applyFont="1" applyBorder="1" applyAlignment="1">
      <alignment horizontal="center" vertical="top" wrapText="1"/>
    </xf>
    <xf numFmtId="4" fontId="34" fillId="0" borderId="2" xfId="0" applyNumberFormat="1" applyFont="1" applyBorder="1" applyAlignment="1">
      <alignment vertical="top" wrapText="1"/>
    </xf>
    <xf numFmtId="0" fontId="4" fillId="0" borderId="0" xfId="0" applyFont="1" applyAlignment="1">
      <alignment vertical="top" wrapText="1"/>
    </xf>
    <xf numFmtId="0" fontId="38" fillId="0" borderId="8" xfId="0" applyFont="1" applyBorder="1" applyAlignment="1">
      <alignment horizontal="left" vertical="top" wrapText="1"/>
    </xf>
    <xf numFmtId="0" fontId="34" fillId="0" borderId="32" xfId="0" applyFont="1" applyBorder="1" applyAlignment="1">
      <alignment vertical="top" wrapText="1"/>
    </xf>
    <xf numFmtId="0" fontId="34" fillId="0" borderId="8" xfId="0" applyFont="1" applyBorder="1" applyAlignment="1">
      <alignment vertical="top" wrapText="1"/>
    </xf>
    <xf numFmtId="3" fontId="35" fillId="0" borderId="8" xfId="0" applyNumberFormat="1" applyFont="1" applyBorder="1" applyAlignment="1">
      <alignment horizontal="center" vertical="top" wrapText="1"/>
    </xf>
    <xf numFmtId="4" fontId="34" fillId="0" borderId="8" xfId="0" applyNumberFormat="1" applyFont="1" applyBorder="1" applyAlignment="1">
      <alignment horizontal="center" vertical="top" wrapText="1"/>
    </xf>
    <xf numFmtId="4" fontId="34" fillId="0" borderId="8" xfId="0" applyNumberFormat="1" applyFont="1" applyBorder="1" applyAlignment="1">
      <alignment vertical="top" wrapText="1"/>
    </xf>
    <xf numFmtId="4" fontId="4" fillId="0" borderId="0" xfId="0" applyNumberFormat="1" applyFont="1" applyAlignment="1">
      <alignment vertical="top" wrapText="1"/>
    </xf>
    <xf numFmtId="0" fontId="38" fillId="0" borderId="3" xfId="0" applyFont="1" applyBorder="1" applyAlignment="1">
      <alignment horizontal="left" vertical="top" wrapText="1"/>
    </xf>
    <xf numFmtId="0" fontId="37" fillId="0" borderId="8" xfId="0" applyFont="1" applyBorder="1" applyAlignment="1">
      <alignment horizontal="left" vertical="top" wrapText="1"/>
    </xf>
    <xf numFmtId="4" fontId="34" fillId="0" borderId="0" xfId="0" applyNumberFormat="1" applyFont="1" applyAlignment="1">
      <alignment vertical="top" wrapText="1"/>
    </xf>
    <xf numFmtId="0" fontId="34" fillId="0" borderId="0" xfId="0" applyFont="1" applyAlignment="1">
      <alignment vertical="top" wrapText="1"/>
    </xf>
    <xf numFmtId="0" fontId="34" fillId="0" borderId="3" xfId="0" applyFont="1" applyBorder="1" applyAlignment="1">
      <alignment vertical="top" wrapText="1"/>
    </xf>
    <xf numFmtId="4" fontId="34" fillId="0" borderId="3" xfId="0" applyNumberFormat="1" applyFont="1" applyBorder="1" applyAlignment="1">
      <alignment horizontal="center" vertical="top" wrapText="1"/>
    </xf>
    <xf numFmtId="0" fontId="34" fillId="0" borderId="3" xfId="0" applyFont="1" applyBorder="1" applyAlignment="1">
      <alignment horizontal="left" vertical="top"/>
    </xf>
    <xf numFmtId="4" fontId="34" fillId="0" borderId="3" xfId="0" applyNumberFormat="1" applyFont="1" applyBorder="1" applyAlignment="1">
      <alignment vertical="top" wrapText="1"/>
    </xf>
    <xf numFmtId="164" fontId="34" fillId="0" borderId="3" xfId="0" applyNumberFormat="1" applyFont="1" applyBorder="1" applyAlignment="1">
      <alignment horizontal="center" vertical="top"/>
    </xf>
    <xf numFmtId="0" fontId="35" fillId="0" borderId="2" xfId="0" applyFont="1" applyBorder="1" applyAlignment="1">
      <alignment vertical="top" wrapText="1"/>
    </xf>
    <xf numFmtId="164" fontId="33" fillId="0" borderId="2" xfId="0" applyNumberFormat="1" applyFont="1" applyBorder="1" applyAlignment="1">
      <alignment horizontal="center" vertical="top"/>
    </xf>
    <xf numFmtId="0" fontId="35" fillId="0" borderId="8" xfId="0" applyFont="1" applyBorder="1" applyAlignment="1">
      <alignment vertical="top" wrapText="1"/>
    </xf>
    <xf numFmtId="0" fontId="4" fillId="0" borderId="2" xfId="0" applyFont="1" applyBorder="1" applyAlignment="1">
      <alignment vertical="top" wrapText="1"/>
    </xf>
    <xf numFmtId="4" fontId="4" fillId="0" borderId="2" xfId="0" applyNumberFormat="1" applyFont="1" applyBorder="1" applyAlignment="1">
      <alignment vertical="top" wrapText="1"/>
    </xf>
    <xf numFmtId="0" fontId="4" fillId="0" borderId="32" xfId="0" applyFont="1" applyBorder="1" applyAlignment="1">
      <alignment vertical="top" wrapText="1"/>
    </xf>
    <xf numFmtId="0" fontId="4" fillId="0" borderId="8" xfId="0" applyFont="1" applyBorder="1" applyAlignment="1">
      <alignment vertical="top" wrapText="1"/>
    </xf>
    <xf numFmtId="4" fontId="4" fillId="0" borderId="8" xfId="0" applyNumberFormat="1" applyFont="1" applyBorder="1" applyAlignment="1">
      <alignment vertical="top" wrapText="1"/>
    </xf>
    <xf numFmtId="0" fontId="36" fillId="0" borderId="3" xfId="0" applyFont="1" applyBorder="1" applyAlignment="1">
      <alignment horizontal="left" vertical="top" wrapText="1"/>
    </xf>
    <xf numFmtId="4" fontId="35" fillId="0" borderId="2" xfId="0" applyNumberFormat="1" applyFont="1" applyBorder="1" applyAlignment="1">
      <alignment horizontal="right" vertical="top" wrapText="1"/>
    </xf>
    <xf numFmtId="4" fontId="35" fillId="0" borderId="8" xfId="0" applyNumberFormat="1" applyFont="1" applyBorder="1" applyAlignment="1">
      <alignment horizontal="right" vertical="top" wrapText="1"/>
    </xf>
    <xf numFmtId="4" fontId="35" fillId="0" borderId="2" xfId="0" applyNumberFormat="1" applyFont="1" applyBorder="1" applyAlignment="1">
      <alignment vertical="top"/>
    </xf>
    <xf numFmtId="0" fontId="35" fillId="0" borderId="8" xfId="0" applyFont="1" applyBorder="1" applyAlignment="1">
      <alignment vertical="top"/>
    </xf>
    <xf numFmtId="4" fontId="35" fillId="0" borderId="8" xfId="0" applyNumberFormat="1" applyFont="1" applyBorder="1" applyAlignment="1">
      <alignment vertical="top"/>
    </xf>
    <xf numFmtId="0" fontId="35" fillId="0" borderId="3" xfId="0" applyFont="1" applyBorder="1" applyAlignment="1">
      <alignment vertical="top"/>
    </xf>
    <xf numFmtId="0" fontId="35" fillId="0" borderId="3" xfId="0" applyFont="1" applyBorder="1" applyAlignment="1">
      <alignment vertical="top" wrapText="1"/>
    </xf>
    <xf numFmtId="4" fontId="35" fillId="0" borderId="3" xfId="0" applyNumberFormat="1" applyFont="1" applyBorder="1" applyAlignment="1">
      <alignment vertical="top"/>
    </xf>
    <xf numFmtId="3" fontId="35" fillId="0" borderId="2" xfId="0" applyNumberFormat="1" applyFont="1" applyBorder="1" applyAlignment="1">
      <alignment horizontal="center" vertical="top" wrapText="1"/>
    </xf>
    <xf numFmtId="0" fontId="39" fillId="0" borderId="8" xfId="0" applyFont="1" applyBorder="1" applyAlignment="1">
      <alignment vertical="top" wrapText="1"/>
    </xf>
    <xf numFmtId="0" fontId="39" fillId="0" borderId="3" xfId="0" applyFont="1" applyBorder="1" applyAlignment="1">
      <alignment vertical="top" wrapText="1"/>
    </xf>
    <xf numFmtId="0" fontId="4" fillId="0" borderId="0" xfId="0" applyFont="1" applyAlignment="1">
      <alignment horizontal="left" vertical="top" wrapText="1"/>
    </xf>
    <xf numFmtId="0" fontId="4" fillId="0" borderId="0" xfId="0" applyFont="1" applyAlignment="1">
      <alignment horizontal="center" vertical="top" wrapText="1"/>
    </xf>
    <xf numFmtId="4" fontId="40" fillId="0" borderId="0" xfId="0" applyNumberFormat="1" applyFont="1"/>
    <xf numFmtId="0" fontId="4" fillId="0" borderId="9" xfId="0" applyFont="1" applyBorder="1" applyAlignment="1">
      <alignment vertical="top" wrapText="1"/>
    </xf>
    <xf numFmtId="0" fontId="4" fillId="0" borderId="9" xfId="0" applyFont="1" applyBorder="1" applyAlignment="1">
      <alignment horizontal="center" vertical="top" wrapText="1"/>
    </xf>
    <xf numFmtId="4" fontId="41" fillId="0" borderId="9" xfId="0" applyNumberFormat="1" applyFont="1" applyBorder="1" applyAlignment="1">
      <alignment vertical="top" wrapText="1"/>
    </xf>
    <xf numFmtId="4" fontId="41" fillId="0" borderId="0" xfId="0" applyNumberFormat="1" applyFont="1" applyAlignment="1">
      <alignment vertical="top" wrapText="1"/>
    </xf>
    <xf numFmtId="0" fontId="4" fillId="0" borderId="0" xfId="0" applyFont="1" applyAlignment="1">
      <alignment wrapText="1"/>
    </xf>
    <xf numFmtId="4" fontId="4" fillId="0" borderId="0" xfId="0" applyNumberFormat="1" applyFont="1" applyAlignment="1">
      <alignment wrapText="1"/>
    </xf>
    <xf numFmtId="0" fontId="4" fillId="0" borderId="0" xfId="0" applyFont="1" applyAlignment="1">
      <alignment horizontal="left" vertical="top"/>
    </xf>
    <xf numFmtId="0" fontId="4" fillId="0" borderId="0" xfId="0" applyFont="1" applyAlignment="1">
      <alignment horizontal="center" vertical="top"/>
    </xf>
    <xf numFmtId="0" fontId="4" fillId="0" borderId="17"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 xfId="0" applyFont="1" applyBorder="1" applyAlignment="1">
      <alignment horizontal="left" vertical="top" wrapText="1"/>
    </xf>
    <xf numFmtId="3" fontId="4" fillId="0" borderId="1" xfId="0" applyNumberFormat="1" applyFont="1" applyBorder="1" applyAlignment="1">
      <alignment horizontal="left" vertical="top" wrapText="1"/>
    </xf>
    <xf numFmtId="0" fontId="4" fillId="0" borderId="8" xfId="0" applyFont="1" applyBorder="1" applyAlignment="1">
      <alignment horizontal="center" vertical="center"/>
    </xf>
    <xf numFmtId="0" fontId="4" fillId="0" borderId="3" xfId="0" applyFont="1" applyBorder="1" applyAlignment="1">
      <alignment horizontal="center" vertical="center"/>
    </xf>
    <xf numFmtId="0" fontId="2" fillId="0" borderId="2" xfId="0" applyFont="1" applyBorder="1" applyAlignment="1">
      <alignment horizontal="center" vertical="center" wrapText="1"/>
    </xf>
    <xf numFmtId="0" fontId="2" fillId="2" borderId="2" xfId="0" applyFont="1" applyFill="1" applyBorder="1" applyAlignment="1">
      <alignment horizontal="center"/>
    </xf>
    <xf numFmtId="0" fontId="43" fillId="2" borderId="0" xfId="0" applyFont="1" applyFill="1" applyAlignment="1">
      <alignment vertical="center"/>
    </xf>
    <xf numFmtId="0" fontId="14" fillId="2" borderId="28" xfId="0" applyFont="1" applyFill="1" applyBorder="1" applyAlignment="1">
      <alignment horizontal="center" vertical="center" wrapText="1"/>
    </xf>
    <xf numFmtId="0" fontId="14" fillId="2" borderId="28" xfId="0" quotePrefix="1" applyFont="1" applyFill="1" applyBorder="1" applyAlignment="1">
      <alignment horizontal="left" vertical="center" wrapText="1"/>
    </xf>
    <xf numFmtId="0" fontId="14" fillId="2" borderId="28" xfId="0" quotePrefix="1" applyFont="1" applyFill="1" applyBorder="1" applyAlignment="1">
      <alignment horizontal="center" vertical="center" wrapText="1"/>
    </xf>
    <xf numFmtId="0" fontId="43" fillId="2" borderId="0" xfId="0" applyFont="1" applyFill="1"/>
    <xf numFmtId="0" fontId="14" fillId="2" borderId="1" xfId="0" applyFont="1" applyFill="1" applyBorder="1" applyAlignment="1">
      <alignment horizontal="center" vertical="center" wrapText="1"/>
    </xf>
    <xf numFmtId="0" fontId="14" fillId="2" borderId="1" xfId="0" quotePrefix="1" applyFont="1" applyFill="1" applyBorder="1" applyAlignment="1">
      <alignment horizontal="left" vertical="center" wrapText="1"/>
    </xf>
    <xf numFmtId="0" fontId="14" fillId="2" borderId="1" xfId="0" quotePrefix="1" applyFont="1" applyFill="1" applyBorder="1" applyAlignment="1">
      <alignment horizontal="center" vertical="center" wrapText="1"/>
    </xf>
    <xf numFmtId="0" fontId="14" fillId="2" borderId="29" xfId="0" applyFont="1" applyFill="1" applyBorder="1" applyAlignment="1">
      <alignment horizontal="center" vertical="center" wrapText="1"/>
    </xf>
    <xf numFmtId="0" fontId="14" fillId="2" borderId="29" xfId="0" quotePrefix="1" applyFont="1" applyFill="1" applyBorder="1" applyAlignment="1">
      <alignment horizontal="left" vertical="center" wrapText="1"/>
    </xf>
    <xf numFmtId="0" fontId="14" fillId="2" borderId="29" xfId="0" quotePrefix="1" applyFont="1" applyFill="1" applyBorder="1" applyAlignment="1">
      <alignment horizontal="center" vertical="center" wrapText="1"/>
    </xf>
    <xf numFmtId="0" fontId="14" fillId="2" borderId="3" xfId="0" quotePrefix="1" applyFont="1" applyFill="1" applyBorder="1" applyAlignment="1">
      <alignment horizontal="left" vertical="center" wrapText="1"/>
    </xf>
    <xf numFmtId="0" fontId="14" fillId="2" borderId="3" xfId="0" applyFont="1" applyFill="1" applyBorder="1" applyAlignment="1">
      <alignment horizontal="center" vertical="center" wrapText="1"/>
    </xf>
    <xf numFmtId="0" fontId="14" fillId="2" borderId="3" xfId="0" quotePrefix="1" applyFont="1" applyFill="1" applyBorder="1" applyAlignment="1">
      <alignment horizontal="center" vertical="center" wrapText="1"/>
    </xf>
    <xf numFmtId="0" fontId="14" fillId="2" borderId="2" xfId="0" quotePrefix="1" applyFont="1" applyFill="1" applyBorder="1" applyAlignment="1">
      <alignment horizontal="left" vertical="center" wrapText="1"/>
    </xf>
    <xf numFmtId="0" fontId="14" fillId="2" borderId="2" xfId="0" applyFont="1" applyFill="1" applyBorder="1" applyAlignment="1">
      <alignment horizontal="center" vertical="center" wrapText="1"/>
    </xf>
    <xf numFmtId="0" fontId="14" fillId="2" borderId="2" xfId="0" quotePrefix="1" applyFont="1" applyFill="1" applyBorder="1" applyAlignment="1">
      <alignment horizontal="center" vertical="center" wrapText="1"/>
    </xf>
    <xf numFmtId="0" fontId="14" fillId="0" borderId="1"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29" xfId="0" applyFont="1" applyBorder="1" applyAlignment="1">
      <alignment horizontal="center" vertical="center" wrapText="1"/>
    </xf>
    <xf numFmtId="0" fontId="14" fillId="0" borderId="28" xfId="0" applyFont="1" applyBorder="1" applyAlignment="1">
      <alignment horizontal="center" vertical="center" wrapText="1"/>
    </xf>
    <xf numFmtId="0" fontId="44" fillId="0" borderId="1" xfId="0" applyFont="1" applyBorder="1" applyAlignment="1">
      <alignment horizontal="center" vertical="center" wrapText="1"/>
    </xf>
    <xf numFmtId="4" fontId="44" fillId="0" borderId="1" xfId="0" applyNumberFormat="1" applyFont="1" applyBorder="1" applyAlignment="1">
      <alignment horizontal="center" vertical="center"/>
    </xf>
    <xf numFmtId="1" fontId="9" fillId="0" borderId="1" xfId="0" applyNumberFormat="1" applyFont="1" applyBorder="1" applyAlignment="1">
      <alignment horizontal="center" vertical="center" wrapText="1"/>
    </xf>
    <xf numFmtId="0" fontId="7" fillId="0" borderId="0" xfId="0" applyFont="1" applyAlignment="1">
      <alignment horizontal="center" vertical="center"/>
    </xf>
    <xf numFmtId="0" fontId="8" fillId="0" borderId="0" xfId="0" applyFont="1" applyAlignment="1">
      <alignment horizontal="center" vertical="center"/>
    </xf>
    <xf numFmtId="0" fontId="8" fillId="2" borderId="0" xfId="0" applyFont="1" applyFill="1" applyAlignment="1">
      <alignment horizontal="left" vertical="center"/>
    </xf>
    <xf numFmtId="0" fontId="8" fillId="2" borderId="0" xfId="0" applyFont="1" applyFill="1" applyAlignment="1">
      <alignment horizontal="center" vertical="center"/>
    </xf>
    <xf numFmtId="0" fontId="43" fillId="0" borderId="0" xfId="0" applyFont="1" applyAlignment="1">
      <alignment vertical="center"/>
    </xf>
    <xf numFmtId="0" fontId="14" fillId="0" borderId="28" xfId="0" quotePrefix="1" applyFont="1" applyBorder="1" applyAlignment="1">
      <alignment horizontal="left" vertical="center" wrapText="1"/>
    </xf>
    <xf numFmtId="0" fontId="14" fillId="0" borderId="28" xfId="0" quotePrefix="1" applyFont="1" applyBorder="1" applyAlignment="1">
      <alignment horizontal="center" vertical="center" wrapText="1"/>
    </xf>
    <xf numFmtId="0" fontId="43" fillId="0" borderId="0" xfId="0" applyFont="1"/>
    <xf numFmtId="0" fontId="14" fillId="0" borderId="1" xfId="0" quotePrefix="1" applyFont="1" applyBorder="1" applyAlignment="1">
      <alignment horizontal="left" vertical="center" wrapText="1"/>
    </xf>
    <xf numFmtId="0" fontId="14" fillId="0" borderId="1" xfId="0" quotePrefix="1" applyFont="1" applyBorder="1" applyAlignment="1">
      <alignment horizontal="center" vertical="center" wrapText="1"/>
    </xf>
    <xf numFmtId="0" fontId="14" fillId="0" borderId="2" xfId="0" quotePrefix="1" applyFont="1" applyBorder="1" applyAlignment="1">
      <alignment horizontal="left" vertical="center" wrapText="1"/>
    </xf>
    <xf numFmtId="0" fontId="14" fillId="0" borderId="29" xfId="0" quotePrefix="1" applyFont="1" applyBorder="1" applyAlignment="1">
      <alignment horizontal="left" vertical="center" wrapText="1"/>
    </xf>
    <xf numFmtId="0" fontId="16" fillId="4" borderId="1" xfId="0" applyFont="1" applyFill="1" applyBorder="1" applyAlignment="1">
      <alignment vertical="center" wrapText="1"/>
    </xf>
    <xf numFmtId="0" fontId="4" fillId="0" borderId="2" xfId="0" applyFont="1" applyBorder="1" applyAlignment="1">
      <alignment horizontal="center" vertical="center" wrapText="1"/>
    </xf>
    <xf numFmtId="0" fontId="50" fillId="5" borderId="1" xfId="0" applyFont="1" applyFill="1" applyBorder="1" applyAlignment="1">
      <alignment horizontal="center" vertical="center" wrapText="1"/>
    </xf>
    <xf numFmtId="0" fontId="50" fillId="5" borderId="1" xfId="0" applyFont="1" applyFill="1" applyBorder="1" applyAlignment="1">
      <alignment horizontal="center" vertical="center"/>
    </xf>
    <xf numFmtId="0" fontId="50" fillId="5" borderId="28" xfId="0" applyFont="1" applyFill="1" applyBorder="1" applyAlignment="1">
      <alignment horizontal="center" vertical="center" wrapText="1"/>
    </xf>
    <xf numFmtId="0" fontId="50" fillId="5" borderId="28" xfId="0" applyFont="1" applyFill="1" applyBorder="1" applyAlignment="1">
      <alignment horizontal="center" vertical="center"/>
    </xf>
    <xf numFmtId="0" fontId="23" fillId="2" borderId="2" xfId="0" applyFont="1" applyFill="1" applyBorder="1" applyAlignment="1">
      <alignment horizontal="center" vertical="center" wrapText="1"/>
    </xf>
    <xf numFmtId="0" fontId="23" fillId="2" borderId="3" xfId="0" applyFont="1" applyFill="1" applyBorder="1" applyAlignment="1">
      <alignment horizontal="center" vertical="center" wrapText="1"/>
    </xf>
    <xf numFmtId="0" fontId="23" fillId="2" borderId="8" xfId="0" applyFont="1" applyFill="1" applyBorder="1" applyAlignment="1">
      <alignment horizontal="center" vertical="center" wrapText="1"/>
    </xf>
    <xf numFmtId="0" fontId="23" fillId="2" borderId="1" xfId="0" applyFont="1" applyFill="1" applyBorder="1" applyAlignment="1">
      <alignment horizontal="center" vertical="center" wrapText="1"/>
    </xf>
    <xf numFmtId="165" fontId="9" fillId="2" borderId="8" xfId="0" applyNumberFormat="1" applyFont="1" applyFill="1" applyBorder="1" applyAlignment="1">
      <alignment horizontal="center" vertical="center" wrapText="1"/>
    </xf>
    <xf numFmtId="0" fontId="14" fillId="2" borderId="1" xfId="0" applyFont="1" applyFill="1" applyBorder="1" applyAlignment="1">
      <alignment horizontal="center" vertical="center"/>
    </xf>
    <xf numFmtId="0" fontId="7" fillId="2" borderId="1" xfId="0" applyFont="1" applyFill="1" applyBorder="1" applyAlignment="1">
      <alignment horizontal="center" vertical="center" wrapText="1"/>
    </xf>
    <xf numFmtId="0" fontId="11" fillId="2" borderId="1" xfId="0" applyFont="1" applyFill="1" applyBorder="1" applyAlignment="1">
      <alignment horizontal="center" vertical="center"/>
    </xf>
    <xf numFmtId="165" fontId="23" fillId="2" borderId="2" xfId="0" applyNumberFormat="1" applyFont="1" applyFill="1" applyBorder="1" applyAlignment="1">
      <alignment horizontal="center" vertical="center" wrapText="1"/>
    </xf>
    <xf numFmtId="49" fontId="23" fillId="2" borderId="1" xfId="0" applyNumberFormat="1" applyFont="1" applyFill="1" applyBorder="1" applyAlignment="1">
      <alignment horizontal="center" vertical="center" wrapText="1"/>
    </xf>
    <xf numFmtId="0" fontId="42" fillId="2" borderId="29" xfId="0" applyFont="1" applyFill="1" applyBorder="1" applyAlignment="1">
      <alignment horizontal="center" vertical="center" wrapText="1"/>
    </xf>
    <xf numFmtId="0" fontId="23" fillId="2" borderId="13" xfId="0" applyFont="1" applyFill="1" applyBorder="1" applyAlignment="1">
      <alignment horizontal="center" vertical="center" wrapText="1"/>
    </xf>
    <xf numFmtId="2" fontId="23" fillId="2" borderId="1" xfId="0" applyNumberFormat="1" applyFont="1" applyFill="1" applyBorder="1" applyAlignment="1">
      <alignment horizontal="center" vertical="center" wrapText="1"/>
    </xf>
    <xf numFmtId="49" fontId="23" fillId="2" borderId="2" xfId="0" applyNumberFormat="1" applyFont="1" applyFill="1" applyBorder="1" applyAlignment="1">
      <alignment horizontal="center" vertical="center" wrapText="1"/>
    </xf>
    <xf numFmtId="4" fontId="49" fillId="2" borderId="1" xfId="0" applyNumberFormat="1" applyFont="1" applyFill="1" applyBorder="1" applyAlignment="1">
      <alignment horizontal="center" vertical="center" wrapText="1"/>
    </xf>
    <xf numFmtId="165" fontId="23" fillId="2" borderId="8" xfId="0" applyNumberFormat="1" applyFont="1" applyFill="1" applyBorder="1" applyAlignment="1">
      <alignment horizontal="center" vertical="center" wrapText="1"/>
    </xf>
    <xf numFmtId="3" fontId="49" fillId="2" borderId="1" xfId="0" applyNumberFormat="1" applyFont="1" applyFill="1" applyBorder="1" applyAlignment="1">
      <alignment horizontal="center" vertical="center" wrapText="1"/>
    </xf>
    <xf numFmtId="0" fontId="42" fillId="2" borderId="2" xfId="0" applyFont="1" applyFill="1" applyBorder="1" applyAlignment="1">
      <alignment horizontal="center" vertical="center" wrapText="1"/>
    </xf>
    <xf numFmtId="2" fontId="49" fillId="2" borderId="1" xfId="0" applyNumberFormat="1" applyFont="1" applyFill="1" applyBorder="1" applyAlignment="1">
      <alignment horizontal="center" vertical="center" wrapText="1"/>
    </xf>
    <xf numFmtId="0" fontId="42" fillId="2" borderId="3" xfId="0" applyFont="1" applyFill="1" applyBorder="1" applyAlignment="1">
      <alignment horizontal="center" vertical="center" wrapText="1"/>
    </xf>
    <xf numFmtId="0" fontId="23" fillId="2" borderId="14" xfId="0" applyFont="1" applyFill="1" applyBorder="1" applyAlignment="1">
      <alignment horizontal="center" vertical="center" wrapText="1"/>
    </xf>
    <xf numFmtId="49" fontId="23" fillId="2" borderId="3" xfId="0" applyNumberFormat="1" applyFont="1" applyFill="1" applyBorder="1" applyAlignment="1">
      <alignment horizontal="center" vertical="center" wrapText="1"/>
    </xf>
    <xf numFmtId="165" fontId="23" fillId="2" borderId="35" xfId="0" applyNumberFormat="1" applyFont="1" applyFill="1" applyBorder="1" applyAlignment="1">
      <alignment horizontal="center" vertical="center" wrapText="1"/>
    </xf>
    <xf numFmtId="165" fontId="9" fillId="2" borderId="35" xfId="0" applyNumberFormat="1" applyFont="1" applyFill="1" applyBorder="1" applyAlignment="1">
      <alignment horizontal="center" vertical="center" wrapText="1"/>
    </xf>
    <xf numFmtId="0" fontId="42" fillId="2" borderId="8" xfId="0" applyFont="1" applyFill="1" applyBorder="1" applyAlignment="1">
      <alignment horizontal="center" vertical="center" wrapText="1"/>
    </xf>
    <xf numFmtId="0" fontId="47" fillId="2" borderId="1" xfId="0" applyFont="1" applyFill="1" applyBorder="1" applyAlignment="1">
      <alignment horizontal="center" vertical="center" wrapText="1"/>
    </xf>
    <xf numFmtId="0" fontId="48" fillId="2" borderId="1" xfId="0" applyFont="1" applyFill="1" applyBorder="1" applyAlignment="1">
      <alignment horizontal="center" vertical="center"/>
    </xf>
    <xf numFmtId="0" fontId="42" fillId="2" borderId="1" xfId="0" applyFont="1" applyFill="1" applyBorder="1" applyAlignment="1">
      <alignment horizontal="center" vertical="center" wrapText="1"/>
    </xf>
    <xf numFmtId="0" fontId="50" fillId="5" borderId="29" xfId="0" applyFont="1" applyFill="1" applyBorder="1" applyAlignment="1">
      <alignment horizontal="center" vertical="center" wrapText="1"/>
    </xf>
    <xf numFmtId="0" fontId="50" fillId="5" borderId="29" xfId="0" applyFont="1" applyFill="1" applyBorder="1" applyAlignment="1">
      <alignment horizontal="center" vertical="center"/>
    </xf>
    <xf numFmtId="0" fontId="14" fillId="2" borderId="0" xfId="0" applyFont="1" applyFill="1"/>
    <xf numFmtId="0" fontId="25" fillId="2" borderId="1" xfId="0" applyFont="1" applyFill="1" applyBorder="1" applyAlignment="1">
      <alignment horizontal="center" vertical="center" wrapText="1"/>
    </xf>
    <xf numFmtId="167" fontId="49" fillId="0" borderId="1" xfId="0" applyNumberFormat="1" applyFont="1" applyBorder="1" applyAlignment="1">
      <alignment horizontal="center" vertical="center" wrapText="1"/>
    </xf>
    <xf numFmtId="49" fontId="25" fillId="2" borderId="1" xfId="0" applyNumberFormat="1" applyFont="1" applyFill="1" applyBorder="1" applyAlignment="1">
      <alignment horizontal="center" vertical="center" wrapText="1"/>
    </xf>
    <xf numFmtId="3" fontId="49" fillId="0" borderId="1" xfId="0" applyNumberFormat="1"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8" fillId="0" borderId="0" xfId="0" applyFont="1" applyAlignment="1">
      <alignment horizontal="center" wrapText="1"/>
    </xf>
    <xf numFmtId="0" fontId="7" fillId="0" borderId="1" xfId="0" applyFont="1" applyBorder="1" applyAlignment="1">
      <alignment horizontal="center" vertical="center" wrapText="1"/>
    </xf>
    <xf numFmtId="0" fontId="5" fillId="0" borderId="1" xfId="0" applyFont="1" applyBorder="1" applyAlignment="1">
      <alignment horizontal="center" vertical="center" wrapText="1"/>
    </xf>
    <xf numFmtId="0" fontId="5" fillId="2" borderId="1" xfId="0" applyFont="1" applyFill="1" applyBorder="1" applyAlignment="1">
      <alignment horizontal="center" vertical="center"/>
    </xf>
    <xf numFmtId="0" fontId="5" fillId="2" borderId="7" xfId="1" applyFont="1" applyFill="1" applyAlignment="1">
      <alignment horizontal="center" vertical="center" wrapText="1"/>
    </xf>
    <xf numFmtId="0" fontId="7" fillId="2" borderId="2"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5" fillId="0" borderId="1" xfId="0" applyFont="1" applyBorder="1" applyAlignment="1">
      <alignment horizontal="center" vertical="center"/>
    </xf>
    <xf numFmtId="0" fontId="5" fillId="2" borderId="5"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0" borderId="0" xfId="0" applyFont="1" applyAlignment="1">
      <alignment horizontal="center"/>
    </xf>
    <xf numFmtId="0" fontId="31" fillId="0" borderId="9" xfId="2" applyFont="1" applyBorder="1" applyAlignment="1">
      <alignment horizontal="center" vertical="center"/>
    </xf>
    <xf numFmtId="0" fontId="20" fillId="2" borderId="2" xfId="0" applyFont="1" applyFill="1" applyBorder="1" applyAlignment="1">
      <alignment horizontal="center" vertical="center" wrapText="1"/>
    </xf>
    <xf numFmtId="0" fontId="20" fillId="2" borderId="8" xfId="0" applyFont="1" applyFill="1" applyBorder="1" applyAlignment="1">
      <alignment horizontal="center" vertical="center" wrapText="1"/>
    </xf>
    <xf numFmtId="0" fontId="20" fillId="2" borderId="3" xfId="0" applyFont="1" applyFill="1" applyBorder="1" applyAlignment="1">
      <alignment horizontal="center" vertical="center" wrapText="1"/>
    </xf>
    <xf numFmtId="49" fontId="20" fillId="2" borderId="2" xfId="0" applyNumberFormat="1" applyFont="1" applyFill="1" applyBorder="1" applyAlignment="1">
      <alignment horizontal="center" vertical="center" wrapText="1"/>
    </xf>
    <xf numFmtId="49" fontId="20" fillId="2" borderId="8" xfId="0" applyNumberFormat="1" applyFont="1" applyFill="1" applyBorder="1" applyAlignment="1">
      <alignment horizontal="center" vertical="center" wrapText="1"/>
    </xf>
    <xf numFmtId="49" fontId="20" fillId="2" borderId="3" xfId="0" applyNumberFormat="1" applyFont="1" applyFill="1" applyBorder="1" applyAlignment="1">
      <alignment horizontal="center" vertical="center" wrapText="1"/>
    </xf>
    <xf numFmtId="0" fontId="20" fillId="0" borderId="2" xfId="0" applyFont="1" applyBorder="1" applyAlignment="1">
      <alignment horizontal="center" vertical="center" wrapText="1"/>
    </xf>
    <xf numFmtId="0" fontId="20" fillId="0" borderId="8" xfId="0" applyFont="1" applyBorder="1" applyAlignment="1">
      <alignment horizontal="center" vertical="center" wrapText="1"/>
    </xf>
    <xf numFmtId="0" fontId="20" fillId="0" borderId="3"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1" xfId="0" applyFont="1" applyBorder="1" applyAlignment="1">
      <alignment horizontal="center" vertical="center" wrapText="1"/>
    </xf>
    <xf numFmtId="0" fontId="4" fillId="0" borderId="2" xfId="0" applyFont="1" applyBorder="1" applyAlignment="1">
      <alignment horizontal="left" vertical="top" wrapText="1"/>
    </xf>
    <xf numFmtId="0" fontId="4" fillId="0" borderId="3" xfId="0" applyFont="1" applyBorder="1" applyAlignment="1">
      <alignment horizontal="left" vertical="top" wrapText="1"/>
    </xf>
    <xf numFmtId="49" fontId="4" fillId="0" borderId="2" xfId="0" applyNumberFormat="1" applyFont="1" applyBorder="1" applyAlignment="1">
      <alignment horizontal="center" vertical="top" wrapText="1"/>
    </xf>
    <xf numFmtId="49" fontId="4" fillId="0" borderId="3" xfId="0" applyNumberFormat="1" applyFont="1" applyBorder="1" applyAlignment="1">
      <alignment horizontal="center" vertical="top" wrapText="1"/>
    </xf>
    <xf numFmtId="2" fontId="4" fillId="0" borderId="2" xfId="0" applyNumberFormat="1" applyFont="1" applyBorder="1" applyAlignment="1">
      <alignment horizontal="left" vertical="top" wrapText="1"/>
    </xf>
    <xf numFmtId="2" fontId="4" fillId="0" borderId="3" xfId="0" applyNumberFormat="1" applyFont="1" applyBorder="1" applyAlignment="1">
      <alignment horizontal="left" vertical="top" wrapText="1"/>
    </xf>
    <xf numFmtId="3" fontId="4" fillId="0" borderId="2" xfId="0" applyNumberFormat="1" applyFont="1" applyBorder="1" applyAlignment="1">
      <alignment horizontal="left" vertical="top" wrapText="1"/>
    </xf>
    <xf numFmtId="4" fontId="4" fillId="0" borderId="1" xfId="0" applyNumberFormat="1" applyFont="1" applyBorder="1" applyAlignment="1">
      <alignment horizontal="left" vertical="top"/>
    </xf>
    <xf numFmtId="0" fontId="4" fillId="0" borderId="1" xfId="0" applyFont="1" applyBorder="1" applyAlignment="1">
      <alignment horizontal="left" vertical="top"/>
    </xf>
    <xf numFmtId="3" fontId="4" fillId="0" borderId="2" xfId="0" applyNumberFormat="1" applyFont="1" applyBorder="1" applyAlignment="1">
      <alignment horizontal="center" vertical="top" wrapText="1"/>
    </xf>
    <xf numFmtId="0" fontId="4" fillId="0" borderId="3" xfId="0" applyFont="1" applyBorder="1" applyAlignment="1">
      <alignment horizontal="center" vertical="top" wrapText="1"/>
    </xf>
    <xf numFmtId="0" fontId="4" fillId="0" borderId="2" xfId="0" applyFont="1" applyBorder="1" applyAlignment="1">
      <alignment horizontal="center" vertical="top" wrapText="1"/>
    </xf>
    <xf numFmtId="0" fontId="25" fillId="0" borderId="2" xfId="0" applyFont="1" applyBorder="1" applyAlignment="1">
      <alignment horizontal="left" vertical="top" wrapText="1"/>
    </xf>
    <xf numFmtId="0" fontId="25" fillId="0" borderId="8" xfId="0" applyFont="1" applyBorder="1" applyAlignment="1">
      <alignment horizontal="left" vertical="top" wrapText="1"/>
    </xf>
    <xf numFmtId="0" fontId="25" fillId="0" borderId="3" xfId="0" applyFont="1" applyBorder="1" applyAlignment="1">
      <alignment horizontal="left" vertical="top" wrapText="1"/>
    </xf>
    <xf numFmtId="49" fontId="26" fillId="0" borderId="2" xfId="0" applyNumberFormat="1" applyFont="1" applyBorder="1" applyAlignment="1">
      <alignment horizontal="left" vertical="top" wrapText="1"/>
    </xf>
    <xf numFmtId="49" fontId="26" fillId="0" borderId="8" xfId="0" applyNumberFormat="1" applyFont="1" applyBorder="1" applyAlignment="1">
      <alignment horizontal="left" vertical="top" wrapText="1"/>
    </xf>
    <xf numFmtId="49" fontId="26" fillId="0" borderId="3" xfId="0" applyNumberFormat="1" applyFont="1" applyBorder="1" applyAlignment="1">
      <alignment horizontal="left" vertical="top" wrapText="1"/>
    </xf>
    <xf numFmtId="14" fontId="28" fillId="0" borderId="2" xfId="0" applyNumberFormat="1" applyFont="1" applyBorder="1" applyAlignment="1">
      <alignment horizontal="left" vertical="top" wrapText="1"/>
    </xf>
    <xf numFmtId="14" fontId="28" fillId="0" borderId="8" xfId="0" applyNumberFormat="1" applyFont="1" applyBorder="1" applyAlignment="1">
      <alignment horizontal="left" vertical="top" wrapText="1"/>
    </xf>
    <xf numFmtId="14" fontId="28" fillId="0" borderId="3" xfId="0" applyNumberFormat="1" applyFont="1" applyBorder="1" applyAlignment="1">
      <alignment horizontal="left" vertical="top" wrapText="1"/>
    </xf>
    <xf numFmtId="2" fontId="25" fillId="2" borderId="2" xfId="0" applyNumberFormat="1" applyFont="1" applyFill="1" applyBorder="1" applyAlignment="1">
      <alignment horizontal="left" vertical="top" wrapText="1"/>
    </xf>
    <xf numFmtId="2" fontId="25" fillId="2" borderId="8" xfId="0" applyNumberFormat="1" applyFont="1" applyFill="1" applyBorder="1" applyAlignment="1">
      <alignment horizontal="left" vertical="top" wrapText="1"/>
    </xf>
    <xf numFmtId="2" fontId="25" fillId="2" borderId="3" xfId="0" applyNumberFormat="1" applyFont="1" applyFill="1" applyBorder="1" applyAlignment="1">
      <alignment horizontal="left" vertical="top" wrapText="1"/>
    </xf>
    <xf numFmtId="2" fontId="26" fillId="0" borderId="2" xfId="0" applyNumberFormat="1" applyFont="1" applyBorder="1" applyAlignment="1">
      <alignment horizontal="left" vertical="top" wrapText="1"/>
    </xf>
    <xf numFmtId="2" fontId="26" fillId="0" borderId="8" xfId="0" applyNumberFormat="1" applyFont="1" applyBorder="1" applyAlignment="1">
      <alignment horizontal="left" vertical="top" wrapText="1"/>
    </xf>
    <xf numFmtId="2" fontId="26" fillId="0" borderId="3" xfId="0" applyNumberFormat="1" applyFont="1" applyBorder="1" applyAlignment="1">
      <alignment horizontal="left" vertical="top" wrapText="1"/>
    </xf>
    <xf numFmtId="2" fontId="25" fillId="0" borderId="2" xfId="0" applyNumberFormat="1" applyFont="1" applyBorder="1" applyAlignment="1">
      <alignment horizontal="left" vertical="top" wrapText="1"/>
    </xf>
    <xf numFmtId="2" fontId="25" fillId="0" borderId="8" xfId="0" applyNumberFormat="1" applyFont="1" applyBorder="1" applyAlignment="1">
      <alignment horizontal="left" vertical="top" wrapText="1"/>
    </xf>
    <xf numFmtId="2" fontId="25" fillId="0" borderId="3" xfId="0" applyNumberFormat="1" applyFont="1" applyBorder="1" applyAlignment="1">
      <alignment horizontal="left" vertical="top" wrapText="1"/>
    </xf>
    <xf numFmtId="0" fontId="26" fillId="0" borderId="2" xfId="0" applyFont="1" applyBorder="1" applyAlignment="1">
      <alignment horizontal="left" vertical="top" wrapText="1"/>
    </xf>
    <xf numFmtId="0" fontId="26" fillId="0" borderId="8" xfId="0" applyFont="1" applyBorder="1" applyAlignment="1">
      <alignment horizontal="left" vertical="top" wrapText="1"/>
    </xf>
    <xf numFmtId="0" fontId="26" fillId="0" borderId="3" xfId="0" applyFont="1" applyBorder="1" applyAlignment="1">
      <alignment horizontal="left" vertical="top" wrapText="1"/>
    </xf>
    <xf numFmtId="14" fontId="6" fillId="0" borderId="2" xfId="0" applyNumberFormat="1" applyFont="1" applyBorder="1" applyAlignment="1">
      <alignment horizontal="center" vertical="center" wrapText="1"/>
    </xf>
    <xf numFmtId="0" fontId="6" fillId="0" borderId="8" xfId="0" applyFont="1" applyBorder="1" applyAlignment="1">
      <alignment horizontal="center" vertical="center" wrapText="1"/>
    </xf>
    <xf numFmtId="0" fontId="46" fillId="0" borderId="8" xfId="0" applyFont="1" applyBorder="1" applyAlignment="1">
      <alignment horizontal="center" vertical="center" wrapText="1"/>
    </xf>
    <xf numFmtId="0" fontId="46" fillId="0" borderId="3" xfId="0" applyFont="1" applyBorder="1" applyAlignment="1">
      <alignment horizontal="center" vertical="center" wrapText="1"/>
    </xf>
    <xf numFmtId="49" fontId="19" fillId="0" borderId="2" xfId="0" applyNumberFormat="1" applyFont="1" applyBorder="1" applyAlignment="1">
      <alignment horizontal="center" vertical="center" wrapText="1"/>
    </xf>
    <xf numFmtId="49" fontId="19" fillId="0" borderId="8" xfId="0" applyNumberFormat="1" applyFont="1" applyBorder="1" applyAlignment="1">
      <alignment horizontal="center" vertical="center" wrapText="1"/>
    </xf>
    <xf numFmtId="49" fontId="19" fillId="0" borderId="3" xfId="0" applyNumberFormat="1" applyFont="1" applyBorder="1" applyAlignment="1">
      <alignment horizontal="center" vertical="center" wrapText="1"/>
    </xf>
    <xf numFmtId="14" fontId="20" fillId="0" borderId="2" xfId="0" applyNumberFormat="1" applyFont="1" applyBorder="1" applyAlignment="1">
      <alignment horizontal="center" vertical="center" wrapText="1"/>
    </xf>
    <xf numFmtId="14" fontId="20" fillId="0" borderId="8" xfId="0" applyNumberFormat="1" applyFont="1" applyBorder="1" applyAlignment="1">
      <alignment horizontal="center" vertical="center" wrapText="1"/>
    </xf>
    <xf numFmtId="14" fontId="20" fillId="0" borderId="3" xfId="0" applyNumberFormat="1" applyFont="1" applyBorder="1" applyAlignment="1">
      <alignment horizontal="center" vertical="center" wrapText="1"/>
    </xf>
    <xf numFmtId="49" fontId="20" fillId="0" borderId="2" xfId="0" applyNumberFormat="1" applyFont="1" applyBorder="1" applyAlignment="1">
      <alignment horizontal="center" vertical="center" wrapText="1"/>
    </xf>
    <xf numFmtId="49" fontId="20" fillId="0" borderId="8" xfId="0" applyNumberFormat="1" applyFont="1" applyBorder="1" applyAlignment="1">
      <alignment horizontal="center" vertical="center" wrapText="1"/>
    </xf>
    <xf numFmtId="49" fontId="20" fillId="0" borderId="3" xfId="0" applyNumberFormat="1" applyFont="1" applyBorder="1" applyAlignment="1">
      <alignment horizontal="center" vertical="center" wrapText="1"/>
    </xf>
    <xf numFmtId="0" fontId="19" fillId="0" borderId="15" xfId="0" applyFont="1" applyBorder="1" applyAlignment="1">
      <alignment horizontal="center" vertical="center" wrapText="1"/>
    </xf>
    <xf numFmtId="0" fontId="19" fillId="0" borderId="0" xfId="0" applyFont="1" applyAlignment="1">
      <alignment horizontal="center" vertical="center" wrapText="1"/>
    </xf>
    <xf numFmtId="0" fontId="19" fillId="0" borderId="9" xfId="0" applyFont="1" applyBorder="1" applyAlignment="1">
      <alignment horizontal="center" vertical="center" wrapText="1"/>
    </xf>
    <xf numFmtId="14" fontId="20" fillId="2" borderId="2" xfId="0" applyNumberFormat="1" applyFont="1" applyFill="1" applyBorder="1" applyAlignment="1">
      <alignment horizontal="center" vertical="center" wrapText="1"/>
    </xf>
    <xf numFmtId="14" fontId="20" fillId="2" borderId="8" xfId="0" applyNumberFormat="1" applyFont="1" applyFill="1" applyBorder="1" applyAlignment="1">
      <alignment horizontal="center" vertical="center" wrapText="1"/>
    </xf>
    <xf numFmtId="14" fontId="20" fillId="2" borderId="3" xfId="0" applyNumberFormat="1" applyFont="1" applyFill="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4" xfId="0" applyFont="1" applyBorder="1" applyAlignment="1">
      <alignment horizontal="center" vertical="center" wrapText="1"/>
    </xf>
    <xf numFmtId="0" fontId="15" fillId="4" borderId="1" xfId="0" applyFont="1" applyFill="1" applyBorder="1" applyAlignment="1">
      <alignment horizontal="center" vertical="center" wrapText="1"/>
    </xf>
    <xf numFmtId="0" fontId="15" fillId="4" borderId="2" xfId="0" applyFont="1" applyFill="1" applyBorder="1" applyAlignment="1">
      <alignment horizontal="center" vertical="center" wrapText="1"/>
    </xf>
    <xf numFmtId="0" fontId="15" fillId="4" borderId="3" xfId="0" applyFont="1" applyFill="1" applyBorder="1" applyAlignment="1">
      <alignment horizontal="center" vertical="center" wrapText="1"/>
    </xf>
    <xf numFmtId="0" fontId="16" fillId="4" borderId="2" xfId="0" applyFont="1" applyFill="1" applyBorder="1" applyAlignment="1">
      <alignment horizontal="center" vertical="center" wrapText="1"/>
    </xf>
    <xf numFmtId="0" fontId="16" fillId="4" borderId="3" xfId="0" applyFont="1" applyFill="1" applyBorder="1" applyAlignment="1">
      <alignment horizontal="center" vertical="center" wrapText="1"/>
    </xf>
    <xf numFmtId="0" fontId="17" fillId="4" borderId="11" xfId="0" applyFont="1" applyFill="1" applyBorder="1" applyAlignment="1">
      <alignment horizontal="center" vertical="center" wrapText="1"/>
    </xf>
    <xf numFmtId="0" fontId="17" fillId="4" borderId="12" xfId="0" applyFont="1" applyFill="1" applyBorder="1" applyAlignment="1">
      <alignment horizontal="center" vertical="center" wrapText="1"/>
    </xf>
    <xf numFmtId="0" fontId="17" fillId="4" borderId="13" xfId="0" applyFont="1" applyFill="1" applyBorder="1" applyAlignment="1">
      <alignment horizontal="center" vertical="center" wrapText="1"/>
    </xf>
    <xf numFmtId="0" fontId="16" fillId="4" borderId="1" xfId="0" applyFont="1" applyFill="1" applyBorder="1" applyAlignment="1">
      <alignment horizontal="center" vertical="center" wrapText="1"/>
    </xf>
    <xf numFmtId="0" fontId="16" fillId="4" borderId="44" xfId="0" applyFont="1" applyFill="1" applyBorder="1" applyAlignment="1">
      <alignment horizontal="center" vertical="center" wrapText="1"/>
    </xf>
    <xf numFmtId="0" fontId="16" fillId="4" borderId="10" xfId="0" applyFont="1" applyFill="1" applyBorder="1" applyAlignment="1">
      <alignment horizontal="center" vertical="center" wrapText="1"/>
    </xf>
    <xf numFmtId="0" fontId="16" fillId="4" borderId="9" xfId="0" applyFont="1" applyFill="1" applyBorder="1" applyAlignment="1">
      <alignment horizontal="center" vertical="center" wrapText="1"/>
    </xf>
    <xf numFmtId="0" fontId="16" fillId="4" borderId="14" xfId="0" applyFont="1" applyFill="1" applyBorder="1" applyAlignment="1">
      <alignment horizontal="center" vertical="center" wrapText="1"/>
    </xf>
    <xf numFmtId="0" fontId="16" fillId="4" borderId="8" xfId="0" applyFont="1" applyFill="1" applyBorder="1" applyAlignment="1">
      <alignment horizontal="center" vertical="center" wrapText="1"/>
    </xf>
    <xf numFmtId="2" fontId="19" fillId="0" borderId="2" xfId="0" applyNumberFormat="1" applyFont="1" applyBorder="1" applyAlignment="1">
      <alignment horizontal="center" vertical="center" wrapText="1"/>
    </xf>
    <xf numFmtId="2" fontId="19" fillId="0" borderId="8" xfId="0" applyNumberFormat="1" applyFont="1" applyBorder="1" applyAlignment="1">
      <alignment horizontal="center" vertical="center" wrapText="1"/>
    </xf>
    <xf numFmtId="2" fontId="19" fillId="0" borderId="3" xfId="0" applyNumberFormat="1" applyFont="1" applyBorder="1" applyAlignment="1">
      <alignment horizontal="center" vertical="center" wrapText="1"/>
    </xf>
    <xf numFmtId="0" fontId="1" fillId="0" borderId="2" xfId="0" applyFont="1" applyBorder="1" applyAlignment="1">
      <alignment horizontal="center" vertical="center" wrapText="1"/>
    </xf>
    <xf numFmtId="0" fontId="1" fillId="0" borderId="8" xfId="0" applyFont="1" applyBorder="1" applyAlignment="1">
      <alignment horizontal="center" vertical="center" wrapText="1"/>
    </xf>
    <xf numFmtId="0" fontId="1" fillId="0" borderId="3" xfId="0" applyFont="1" applyBorder="1" applyAlignment="1">
      <alignment horizontal="center" vertical="center" wrapText="1"/>
    </xf>
    <xf numFmtId="0" fontId="9" fillId="0" borderId="2" xfId="0" applyFont="1" applyBorder="1" applyAlignment="1">
      <alignment horizontal="center" vertical="center" wrapText="1"/>
    </xf>
    <xf numFmtId="0" fontId="9" fillId="0" borderId="8" xfId="0" applyFont="1" applyBorder="1" applyAlignment="1">
      <alignment horizontal="center" vertical="center" wrapText="1"/>
    </xf>
    <xf numFmtId="0" fontId="9" fillId="0" borderId="3" xfId="0" applyFont="1" applyBorder="1" applyAlignment="1">
      <alignment horizontal="center" vertical="center" wrapText="1"/>
    </xf>
    <xf numFmtId="0" fontId="44" fillId="0" borderId="2" xfId="0" applyFont="1" applyBorder="1" applyAlignment="1">
      <alignment horizontal="center" vertical="center" wrapText="1"/>
    </xf>
    <xf numFmtId="0" fontId="44" fillId="0" borderId="3" xfId="0" applyFont="1" applyBorder="1" applyAlignment="1">
      <alignment horizontal="center" vertical="center" wrapText="1"/>
    </xf>
    <xf numFmtId="0" fontId="9" fillId="2" borderId="2"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9" fillId="2" borderId="3" xfId="0" applyFont="1" applyFill="1" applyBorder="1" applyAlignment="1">
      <alignment horizontal="center" vertical="center" wrapText="1"/>
    </xf>
    <xf numFmtId="4" fontId="9" fillId="0" borderId="2" xfId="0" applyNumberFormat="1" applyFont="1" applyBorder="1" applyAlignment="1">
      <alignment horizontal="center" vertical="center"/>
    </xf>
    <xf numFmtId="4" fontId="9" fillId="0" borderId="8" xfId="0" applyNumberFormat="1" applyFont="1" applyBorder="1" applyAlignment="1">
      <alignment horizontal="center" vertical="center"/>
    </xf>
    <xf numFmtId="4" fontId="9" fillId="0" borderId="3" xfId="0" applyNumberFormat="1" applyFont="1" applyBorder="1" applyAlignment="1">
      <alignment horizontal="center" vertical="center"/>
    </xf>
    <xf numFmtId="49" fontId="1" fillId="0" borderId="2" xfId="0" applyNumberFormat="1" applyFont="1" applyBorder="1" applyAlignment="1">
      <alignment horizontal="center" vertical="center" wrapText="1"/>
    </xf>
    <xf numFmtId="49" fontId="1" fillId="0" borderId="8" xfId="0" applyNumberFormat="1" applyFont="1" applyBorder="1" applyAlignment="1">
      <alignment horizontal="center" vertical="center" wrapText="1"/>
    </xf>
    <xf numFmtId="49" fontId="1" fillId="0" borderId="3" xfId="0" applyNumberFormat="1" applyFont="1" applyBorder="1" applyAlignment="1">
      <alignment horizontal="center" vertical="center" wrapText="1"/>
    </xf>
    <xf numFmtId="4" fontId="11" fillId="0" borderId="2" xfId="0" applyNumberFormat="1" applyFont="1" applyBorder="1" applyAlignment="1">
      <alignment horizontal="center" vertical="center"/>
    </xf>
    <xf numFmtId="4" fontId="11" fillId="0" borderId="8" xfId="0" applyNumberFormat="1" applyFont="1" applyBorder="1" applyAlignment="1">
      <alignment horizontal="center" vertical="center"/>
    </xf>
    <xf numFmtId="4" fontId="11" fillId="0" borderId="3" xfId="0" applyNumberFormat="1" applyFont="1" applyBorder="1" applyAlignment="1">
      <alignment horizontal="center" vertical="center"/>
    </xf>
    <xf numFmtId="49" fontId="9" fillId="0" borderId="2" xfId="0" applyNumberFormat="1" applyFont="1" applyBorder="1" applyAlignment="1">
      <alignment horizontal="center" vertical="center" wrapText="1"/>
    </xf>
    <xf numFmtId="49" fontId="9" fillId="0" borderId="8" xfId="0" applyNumberFormat="1" applyFont="1" applyBorder="1" applyAlignment="1">
      <alignment horizontal="center" vertical="center" wrapText="1"/>
    </xf>
    <xf numFmtId="49" fontId="9" fillId="0" borderId="3" xfId="0" applyNumberFormat="1" applyFont="1" applyBorder="1" applyAlignment="1">
      <alignment horizontal="center" vertical="center" wrapText="1"/>
    </xf>
    <xf numFmtId="0" fontId="4" fillId="0" borderId="0" xfId="0" applyFont="1" applyAlignment="1">
      <alignment horizontal="left"/>
    </xf>
    <xf numFmtId="0" fontId="8" fillId="0" borderId="17" xfId="0" applyFont="1" applyBorder="1" applyAlignment="1">
      <alignment horizontal="center" vertical="top" wrapText="1"/>
    </xf>
    <xf numFmtId="0" fontId="8" fillId="0" borderId="23" xfId="0" applyFont="1" applyBorder="1" applyAlignment="1">
      <alignment horizontal="center" vertical="top" wrapText="1"/>
    </xf>
    <xf numFmtId="164" fontId="4" fillId="0" borderId="17" xfId="0" applyNumberFormat="1" applyFont="1" applyBorder="1" applyAlignment="1">
      <alignment horizontal="center" vertical="center" wrapText="1"/>
    </xf>
    <xf numFmtId="164" fontId="4" fillId="0" borderId="23" xfId="0" applyNumberFormat="1" applyFont="1" applyBorder="1" applyAlignment="1">
      <alignment horizontal="center" vertical="center" wrapText="1"/>
    </xf>
    <xf numFmtId="0" fontId="8" fillId="0" borderId="21" xfId="0" applyFont="1" applyBorder="1" applyAlignment="1">
      <alignment horizontal="center" vertical="top" wrapText="1"/>
    </xf>
    <xf numFmtId="0" fontId="8" fillId="0" borderId="25" xfId="0" applyFont="1" applyBorder="1" applyAlignment="1">
      <alignment horizontal="center" vertical="top" wrapText="1"/>
    </xf>
    <xf numFmtId="4" fontId="8" fillId="0" borderId="17" xfId="0" applyNumberFormat="1" applyFont="1" applyBorder="1" applyAlignment="1">
      <alignment horizontal="center" vertical="center" wrapText="1"/>
    </xf>
    <xf numFmtId="4" fontId="8" fillId="0" borderId="23" xfId="0" applyNumberFormat="1" applyFont="1" applyBorder="1" applyAlignment="1">
      <alignment horizontal="center" vertical="center" wrapText="1"/>
    </xf>
    <xf numFmtId="4" fontId="4" fillId="0" borderId="17" xfId="0" applyNumberFormat="1" applyFont="1" applyBorder="1" applyAlignment="1">
      <alignment horizontal="center" vertical="center" wrapText="1"/>
    </xf>
    <xf numFmtId="4" fontId="4" fillId="0" borderId="23" xfId="0" applyNumberFormat="1" applyFont="1" applyBorder="1" applyAlignment="1">
      <alignment horizontal="center" vertical="center" wrapText="1"/>
    </xf>
    <xf numFmtId="4" fontId="4" fillId="0" borderId="17" xfId="0" applyNumberFormat="1" applyFont="1" applyBorder="1" applyAlignment="1">
      <alignment horizontal="center" vertical="center"/>
    </xf>
    <xf numFmtId="4" fontId="4" fillId="0" borderId="23" xfId="0" applyNumberFormat="1" applyFont="1" applyBorder="1" applyAlignment="1">
      <alignment horizontal="center" vertical="center"/>
    </xf>
    <xf numFmtId="0" fontId="4" fillId="0" borderId="2" xfId="0" applyFont="1" applyBorder="1" applyAlignment="1">
      <alignment horizontal="center" vertical="center" wrapText="1"/>
    </xf>
    <xf numFmtId="0" fontId="4" fillId="0" borderId="23" xfId="0" applyFont="1" applyBorder="1" applyAlignment="1">
      <alignment horizontal="center" vertical="center" wrapText="1"/>
    </xf>
    <xf numFmtId="14" fontId="7" fillId="0" borderId="21" xfId="0" applyNumberFormat="1" applyFont="1" applyBorder="1" applyAlignment="1">
      <alignment horizontal="center" vertical="center" wrapText="1"/>
    </xf>
    <xf numFmtId="0" fontId="7" fillId="0" borderId="25"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22" xfId="0" applyFont="1" applyBorder="1" applyAlignment="1">
      <alignment horizontal="center" vertical="center" wrapText="1"/>
    </xf>
    <xf numFmtId="0" fontId="4" fillId="0" borderId="17" xfId="0" applyFont="1" applyBorder="1" applyAlignment="1">
      <alignment horizontal="center" vertical="center" wrapText="1"/>
    </xf>
    <xf numFmtId="0" fontId="8" fillId="0" borderId="8" xfId="0" applyFont="1" applyBorder="1" applyAlignment="1">
      <alignment horizontal="center" vertical="top" wrapText="1"/>
    </xf>
    <xf numFmtId="164" fontId="4" fillId="0" borderId="8" xfId="0" applyNumberFormat="1" applyFont="1" applyBorder="1" applyAlignment="1">
      <alignment horizontal="center" vertical="center" wrapText="1"/>
    </xf>
    <xf numFmtId="0" fontId="8" fillId="0" borderId="31" xfId="0" applyFont="1" applyBorder="1" applyAlignment="1">
      <alignment horizontal="center" vertical="top" wrapText="1"/>
    </xf>
    <xf numFmtId="4" fontId="8" fillId="2" borderId="17" xfId="0" applyNumberFormat="1" applyFont="1" applyFill="1" applyBorder="1" applyAlignment="1">
      <alignment horizontal="center" vertical="center" wrapText="1"/>
    </xf>
    <xf numFmtId="4" fontId="8" fillId="2" borderId="8" xfId="0" applyNumberFormat="1" applyFont="1" applyFill="1" applyBorder="1" applyAlignment="1">
      <alignment horizontal="center" vertical="center" wrapText="1"/>
    </xf>
    <xf numFmtId="4" fontId="4" fillId="0" borderId="8" xfId="0" applyNumberFormat="1" applyFont="1" applyBorder="1" applyAlignment="1">
      <alignment horizontal="center" vertical="center" wrapText="1"/>
    </xf>
    <xf numFmtId="4" fontId="4" fillId="0" borderId="8" xfId="0" applyNumberFormat="1" applyFont="1" applyBorder="1" applyAlignment="1">
      <alignment horizontal="center" vertical="center"/>
    </xf>
    <xf numFmtId="4" fontId="8" fillId="0" borderId="8" xfId="0" applyNumberFormat="1" applyFont="1" applyBorder="1" applyAlignment="1">
      <alignment horizontal="center" vertical="center" wrapText="1"/>
    </xf>
    <xf numFmtId="0" fontId="4" fillId="0" borderId="8"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8" xfId="0" applyFont="1" applyBorder="1" applyAlignment="1">
      <alignment horizontal="center" vertical="center" wrapText="1"/>
    </xf>
    <xf numFmtId="14" fontId="5" fillId="0" borderId="21" xfId="0" applyNumberFormat="1" applyFont="1" applyBorder="1" applyAlignment="1">
      <alignment horizontal="center" vertical="center"/>
    </xf>
    <xf numFmtId="0" fontId="5" fillId="0" borderId="25" xfId="0" applyFont="1" applyBorder="1" applyAlignment="1">
      <alignment horizontal="center" vertical="center"/>
    </xf>
    <xf numFmtId="0" fontId="4" fillId="0" borderId="30" xfId="0" applyFont="1" applyBorder="1" applyAlignment="1">
      <alignment horizontal="center" vertical="center" wrapText="1"/>
    </xf>
    <xf numFmtId="0" fontId="4" fillId="0" borderId="17" xfId="0" applyFont="1" applyBorder="1" applyAlignment="1">
      <alignment horizontal="center"/>
    </xf>
    <xf numFmtId="0" fontId="4" fillId="0" borderId="23" xfId="0" applyFont="1" applyBorder="1" applyAlignment="1">
      <alignment horizontal="center"/>
    </xf>
    <xf numFmtId="164" fontId="4" fillId="0" borderId="17" xfId="0" applyNumberFormat="1" applyFont="1" applyBorder="1" applyAlignment="1">
      <alignment horizontal="center" vertical="center"/>
    </xf>
    <xf numFmtId="164" fontId="4" fillId="0" borderId="23" xfId="0" applyNumberFormat="1" applyFont="1" applyBorder="1" applyAlignment="1">
      <alignment horizontal="center" vertical="center"/>
    </xf>
    <xf numFmtId="0" fontId="8" fillId="0" borderId="23" xfId="0" applyFont="1" applyBorder="1" applyAlignment="1">
      <alignment horizontal="center" vertical="center" wrapText="1"/>
    </xf>
    <xf numFmtId="4" fontId="4" fillId="0" borderId="2" xfId="0" applyNumberFormat="1" applyFont="1" applyBorder="1" applyAlignment="1">
      <alignment horizontal="center" vertical="center"/>
    </xf>
    <xf numFmtId="0" fontId="5" fillId="0" borderId="31" xfId="0" applyFont="1" applyBorder="1" applyAlignment="1">
      <alignment horizontal="center" vertical="center"/>
    </xf>
    <xf numFmtId="0" fontId="8" fillId="0" borderId="2" xfId="0" applyFont="1" applyBorder="1" applyAlignment="1">
      <alignment horizontal="center" vertical="center" wrapText="1"/>
    </xf>
    <xf numFmtId="4" fontId="4" fillId="0" borderId="3" xfId="0" applyNumberFormat="1" applyFont="1" applyBorder="1" applyAlignment="1">
      <alignment horizontal="center" vertical="center"/>
    </xf>
    <xf numFmtId="0" fontId="4" fillId="0" borderId="3" xfId="0" applyFont="1" applyBorder="1" applyAlignment="1">
      <alignment horizontal="center"/>
    </xf>
    <xf numFmtId="164" fontId="4" fillId="0" borderId="8" xfId="0" applyNumberFormat="1" applyFont="1" applyBorder="1" applyAlignment="1">
      <alignment horizontal="center" vertical="center"/>
    </xf>
    <xf numFmtId="0" fontId="4" fillId="0" borderId="2" xfId="0" applyFont="1" applyBorder="1" applyAlignment="1">
      <alignment horizontal="center"/>
    </xf>
    <xf numFmtId="0" fontId="4" fillId="0" borderId="3" xfId="0" applyFont="1" applyBorder="1" applyAlignment="1">
      <alignment horizontal="center" vertical="center" wrapText="1"/>
    </xf>
    <xf numFmtId="0" fontId="8" fillId="0" borderId="3" xfId="0" applyFont="1" applyBorder="1" applyAlignment="1">
      <alignment horizontal="center" vertical="center" wrapText="1"/>
    </xf>
    <xf numFmtId="4" fontId="4" fillId="0" borderId="3" xfId="0" applyNumberFormat="1" applyFont="1" applyBorder="1" applyAlignment="1">
      <alignment horizontal="center" vertical="center" wrapText="1"/>
    </xf>
    <xf numFmtId="0" fontId="4" fillId="0" borderId="16" xfId="0" applyFont="1" applyBorder="1" applyAlignment="1">
      <alignment horizontal="center" vertical="center"/>
    </xf>
    <xf numFmtId="0" fontId="4" fillId="0" borderId="30" xfId="0" applyFont="1" applyBorder="1" applyAlignment="1">
      <alignment horizontal="center" vertical="center"/>
    </xf>
    <xf numFmtId="0" fontId="4" fillId="0" borderId="22" xfId="0" applyFont="1" applyBorder="1" applyAlignment="1">
      <alignment horizontal="center" vertical="center"/>
    </xf>
    <xf numFmtId="0" fontId="4" fillId="0" borderId="8" xfId="0" applyFont="1" applyBorder="1" applyAlignment="1">
      <alignment horizontal="center"/>
    </xf>
    <xf numFmtId="4" fontId="50" fillId="5" borderId="17" xfId="0" applyNumberFormat="1" applyFont="1" applyFill="1" applyBorder="1" applyAlignment="1">
      <alignment horizontal="center" vertical="center"/>
    </xf>
    <xf numFmtId="4" fontId="50" fillId="5" borderId="3" xfId="0" applyNumberFormat="1" applyFont="1" applyFill="1" applyBorder="1" applyAlignment="1">
      <alignment horizontal="center" vertical="center"/>
    </xf>
    <xf numFmtId="0" fontId="50" fillId="5" borderId="17" xfId="0" applyFont="1" applyFill="1" applyBorder="1" applyAlignment="1">
      <alignment horizontal="center" vertical="center" wrapText="1"/>
    </xf>
    <xf numFmtId="0" fontId="50" fillId="5" borderId="3" xfId="0" applyFont="1" applyFill="1" applyBorder="1" applyAlignment="1">
      <alignment horizontal="center" vertical="center" wrapText="1"/>
    </xf>
    <xf numFmtId="14" fontId="51" fillId="5" borderId="21" xfId="0" applyNumberFormat="1" applyFont="1" applyFill="1" applyBorder="1" applyAlignment="1">
      <alignment horizontal="center" vertical="center"/>
    </xf>
    <xf numFmtId="0" fontId="51" fillId="5" borderId="31" xfId="0" applyFont="1" applyFill="1" applyBorder="1" applyAlignment="1">
      <alignment horizontal="center" vertical="center"/>
    </xf>
    <xf numFmtId="0" fontId="51" fillId="5" borderId="25" xfId="0" applyFont="1" applyFill="1" applyBorder="1" applyAlignment="1">
      <alignment horizontal="center" vertical="center"/>
    </xf>
    <xf numFmtId="0" fontId="50" fillId="5" borderId="2" xfId="0" applyFont="1" applyFill="1" applyBorder="1" applyAlignment="1">
      <alignment horizontal="center" vertical="center" wrapText="1"/>
    </xf>
    <xf numFmtId="0" fontId="50" fillId="5" borderId="23" xfId="0" applyFont="1" applyFill="1" applyBorder="1" applyAlignment="1">
      <alignment horizontal="center" vertical="center" wrapText="1"/>
    </xf>
    <xf numFmtId="0" fontId="50" fillId="5" borderId="17" xfId="0" applyFont="1" applyFill="1" applyBorder="1" applyAlignment="1">
      <alignment horizontal="center"/>
    </xf>
    <xf numFmtId="0" fontId="50" fillId="5" borderId="3" xfId="0" applyFont="1" applyFill="1" applyBorder="1" applyAlignment="1">
      <alignment horizontal="center"/>
    </xf>
    <xf numFmtId="164" fontId="50" fillId="5" borderId="17" xfId="0" applyNumberFormat="1" applyFont="1" applyFill="1" applyBorder="1" applyAlignment="1">
      <alignment horizontal="center" vertical="center"/>
    </xf>
    <xf numFmtId="164" fontId="50" fillId="5" borderId="8" xfId="0" applyNumberFormat="1" applyFont="1" applyFill="1" applyBorder="1" applyAlignment="1">
      <alignment horizontal="center" vertical="center"/>
    </xf>
    <xf numFmtId="164" fontId="50" fillId="5" borderId="23" xfId="0" applyNumberFormat="1" applyFont="1" applyFill="1" applyBorder="1" applyAlignment="1">
      <alignment horizontal="center" vertical="center"/>
    </xf>
    <xf numFmtId="4" fontId="50" fillId="5" borderId="2" xfId="0" applyNumberFormat="1" applyFont="1" applyFill="1" applyBorder="1" applyAlignment="1">
      <alignment horizontal="center" vertical="center"/>
    </xf>
    <xf numFmtId="4" fontId="50" fillId="5" borderId="23" xfId="0" applyNumberFormat="1" applyFont="1" applyFill="1" applyBorder="1" applyAlignment="1">
      <alignment horizontal="center" vertical="center"/>
    </xf>
    <xf numFmtId="0" fontId="50" fillId="5" borderId="2" xfId="0" applyFont="1" applyFill="1" applyBorder="1" applyAlignment="1">
      <alignment horizontal="center"/>
    </xf>
    <xf numFmtId="0" fontId="50" fillId="5" borderId="23" xfId="0" applyFont="1" applyFill="1" applyBorder="1" applyAlignment="1">
      <alignment horizontal="center"/>
    </xf>
    <xf numFmtId="4" fontId="50" fillId="5" borderId="8" xfId="0" applyNumberFormat="1" applyFont="1" applyFill="1" applyBorder="1" applyAlignment="1">
      <alignment horizontal="center" vertical="center"/>
    </xf>
    <xf numFmtId="0" fontId="22" fillId="0" borderId="23" xfId="0" applyFont="1" applyBorder="1" applyAlignment="1">
      <alignment horizontal="center" vertical="center" wrapText="1"/>
    </xf>
    <xf numFmtId="4" fontId="21" fillId="0" borderId="2" xfId="0" applyNumberFormat="1" applyFont="1" applyBorder="1" applyAlignment="1">
      <alignment horizontal="center" vertical="center"/>
    </xf>
    <xf numFmtId="4" fontId="21" fillId="0" borderId="3" xfId="0" applyNumberFormat="1" applyFont="1" applyBorder="1" applyAlignment="1">
      <alignment horizontal="center" vertical="center"/>
    </xf>
    <xf numFmtId="14" fontId="5" fillId="0" borderId="37" xfId="0" applyNumberFormat="1" applyFont="1" applyBorder="1" applyAlignment="1">
      <alignment horizontal="center" vertical="center"/>
    </xf>
    <xf numFmtId="14" fontId="5" fillId="0" borderId="39" xfId="0" applyNumberFormat="1" applyFont="1" applyBorder="1" applyAlignment="1">
      <alignment horizontal="center" vertical="center"/>
    </xf>
    <xf numFmtId="14" fontId="5" fillId="0" borderId="41" xfId="0" applyNumberFormat="1" applyFont="1" applyBorder="1" applyAlignment="1">
      <alignment horizontal="center" vertical="center"/>
    </xf>
    <xf numFmtId="4" fontId="4" fillId="0" borderId="28" xfId="0" applyNumberFormat="1" applyFont="1" applyBorder="1" applyAlignment="1">
      <alignment horizontal="center" vertical="center"/>
    </xf>
    <xf numFmtId="4" fontId="4" fillId="0" borderId="1" xfId="0" applyNumberFormat="1" applyFont="1" applyBorder="1" applyAlignment="1">
      <alignment horizontal="center" vertical="center"/>
    </xf>
    <xf numFmtId="4" fontId="4" fillId="0" borderId="29" xfId="0" applyNumberFormat="1" applyFont="1" applyBorder="1" applyAlignment="1">
      <alignment horizontal="center" vertical="center"/>
    </xf>
    <xf numFmtId="0" fontId="4" fillId="0" borderId="28" xfId="0" applyFont="1" applyBorder="1" applyAlignment="1">
      <alignment horizontal="center"/>
    </xf>
    <xf numFmtId="0" fontId="4" fillId="0" borderId="1" xfId="0" applyFont="1" applyBorder="1" applyAlignment="1">
      <alignment horizontal="center"/>
    </xf>
    <xf numFmtId="0" fontId="4" fillId="0" borderId="29" xfId="0" applyFont="1" applyBorder="1" applyAlignment="1">
      <alignment horizontal="center"/>
    </xf>
    <xf numFmtId="164" fontId="4" fillId="0" borderId="28" xfId="0" applyNumberFormat="1" applyFont="1" applyBorder="1" applyAlignment="1">
      <alignment horizontal="center" vertical="center"/>
    </xf>
    <xf numFmtId="164" fontId="4" fillId="0" borderId="1" xfId="0" applyNumberFormat="1" applyFont="1" applyBorder="1" applyAlignment="1">
      <alignment horizontal="center" vertical="center"/>
    </xf>
    <xf numFmtId="164" fontId="4" fillId="0" borderId="29" xfId="0" applyNumberFormat="1" applyFont="1" applyBorder="1" applyAlignment="1">
      <alignment horizontal="center" vertical="center"/>
    </xf>
    <xf numFmtId="0" fontId="8" fillId="0" borderId="28" xfId="0" applyFont="1" applyBorder="1" applyAlignment="1">
      <alignment horizontal="center" vertical="center" wrapText="1"/>
    </xf>
    <xf numFmtId="0" fontId="8" fillId="0" borderId="1" xfId="0" applyFont="1" applyBorder="1" applyAlignment="1">
      <alignment horizontal="center" vertical="center" wrapText="1"/>
    </xf>
    <xf numFmtId="0" fontId="8" fillId="0" borderId="29" xfId="0" applyFont="1" applyBorder="1" applyAlignment="1">
      <alignment horizontal="center" vertical="center" wrapText="1"/>
    </xf>
    <xf numFmtId="0" fontId="4" fillId="0" borderId="36" xfId="0" applyFont="1" applyBorder="1" applyAlignment="1">
      <alignment horizontal="center" vertical="center" wrapText="1"/>
    </xf>
    <xf numFmtId="0" fontId="4" fillId="0" borderId="38" xfId="0" applyFont="1" applyBorder="1" applyAlignment="1">
      <alignment horizontal="center" vertical="center" wrapText="1"/>
    </xf>
    <xf numFmtId="0" fontId="4" fillId="0" borderId="40" xfId="0" applyFont="1" applyBorder="1" applyAlignment="1">
      <alignment horizontal="center" vertical="center" wrapText="1"/>
    </xf>
    <xf numFmtId="0" fontId="4" fillId="0" borderId="28" xfId="0" applyFont="1" applyBorder="1" applyAlignment="1">
      <alignment horizontal="center" vertical="center" wrapText="1"/>
    </xf>
    <xf numFmtId="0" fontId="4" fillId="0" borderId="1" xfId="0" applyFont="1" applyBorder="1" applyAlignment="1">
      <alignment horizontal="center" vertical="center" wrapText="1"/>
    </xf>
    <xf numFmtId="0" fontId="4" fillId="0" borderId="29"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23" xfId="0" applyFont="1" applyBorder="1" applyAlignment="1">
      <alignment horizontal="center" vertical="center" wrapText="1"/>
    </xf>
    <xf numFmtId="0" fontId="5" fillId="0" borderId="18" xfId="0" applyFont="1" applyBorder="1" applyAlignment="1">
      <alignment horizontal="center" vertical="center"/>
    </xf>
    <xf numFmtId="0" fontId="5" fillId="0" borderId="19" xfId="0" applyFont="1" applyBorder="1" applyAlignment="1">
      <alignment horizontal="center" vertical="center"/>
    </xf>
    <xf numFmtId="0" fontId="5" fillId="0" borderId="20" xfId="0" applyFont="1" applyBorder="1" applyAlignment="1">
      <alignment horizontal="center" vertical="center"/>
    </xf>
    <xf numFmtId="0" fontId="7" fillId="0" borderId="17" xfId="0" applyFont="1" applyBorder="1" applyAlignment="1">
      <alignment horizontal="center" vertical="center" wrapText="1"/>
    </xf>
    <xf numFmtId="0" fontId="7" fillId="0" borderId="23" xfId="0" applyFont="1" applyBorder="1" applyAlignment="1">
      <alignment horizontal="center" vertical="center" wrapText="1"/>
    </xf>
    <xf numFmtId="0" fontId="5" fillId="0" borderId="0" xfId="0" applyFont="1" applyAlignment="1">
      <alignment horizontal="center" vertical="center"/>
    </xf>
    <xf numFmtId="0" fontId="5" fillId="0" borderId="16" xfId="0" applyFont="1" applyBorder="1" applyAlignment="1">
      <alignment horizontal="center" vertical="center" wrapText="1"/>
    </xf>
    <xf numFmtId="0" fontId="5" fillId="0" borderId="22" xfId="0" applyFont="1" applyBorder="1" applyAlignment="1">
      <alignment horizontal="center" vertical="center" wrapText="1"/>
    </xf>
    <xf numFmtId="0" fontId="5" fillId="0" borderId="21" xfId="0" applyFont="1" applyBorder="1" applyAlignment="1">
      <alignment horizontal="center" vertical="center" wrapText="1"/>
    </xf>
    <xf numFmtId="0" fontId="5" fillId="0" borderId="25"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20" xfId="0" applyFont="1" applyBorder="1" applyAlignment="1">
      <alignment horizontal="center" vertical="center" wrapText="1"/>
    </xf>
    <xf numFmtId="14" fontId="14" fillId="2" borderId="2" xfId="0" applyNumberFormat="1" applyFont="1" applyFill="1" applyBorder="1" applyAlignment="1">
      <alignment horizontal="center"/>
    </xf>
    <xf numFmtId="14" fontId="14" fillId="2" borderId="8" xfId="0" applyNumberFormat="1" applyFont="1" applyFill="1" applyBorder="1" applyAlignment="1">
      <alignment horizontal="center"/>
    </xf>
    <xf numFmtId="14" fontId="14" fillId="2" borderId="3" xfId="0" applyNumberFormat="1" applyFont="1" applyFill="1" applyBorder="1" applyAlignment="1">
      <alignment horizontal="center"/>
    </xf>
    <xf numFmtId="0" fontId="23" fillId="2" borderId="2" xfId="0" applyFont="1" applyFill="1" applyBorder="1" applyAlignment="1">
      <alignment horizontal="center" vertical="center" wrapText="1"/>
    </xf>
    <xf numFmtId="0" fontId="23" fillId="2" borderId="8" xfId="0" applyFont="1" applyFill="1" applyBorder="1" applyAlignment="1">
      <alignment horizontal="center" vertical="center" wrapText="1"/>
    </xf>
    <xf numFmtId="0" fontId="23" fillId="2" borderId="3" xfId="0" applyFont="1" applyFill="1" applyBorder="1" applyAlignment="1">
      <alignment horizontal="center" vertical="center" wrapText="1"/>
    </xf>
    <xf numFmtId="165" fontId="23" fillId="2" borderId="2" xfId="0" applyNumberFormat="1" applyFont="1" applyFill="1" applyBorder="1" applyAlignment="1">
      <alignment horizontal="center" vertical="center" wrapText="1"/>
    </xf>
    <xf numFmtId="165" fontId="23" fillId="2" borderId="8" xfId="0" applyNumberFormat="1" applyFont="1" applyFill="1" applyBorder="1" applyAlignment="1">
      <alignment horizontal="center" vertical="center" wrapText="1"/>
    </xf>
    <xf numFmtId="165" fontId="23" fillId="2" borderId="3" xfId="0" applyNumberFormat="1" applyFont="1" applyFill="1" applyBorder="1" applyAlignment="1">
      <alignment horizontal="center" vertical="center" wrapText="1"/>
    </xf>
    <xf numFmtId="164" fontId="23" fillId="2" borderId="2" xfId="0" applyNumberFormat="1" applyFont="1" applyFill="1" applyBorder="1" applyAlignment="1">
      <alignment horizontal="center" vertical="center" wrapText="1"/>
    </xf>
    <xf numFmtId="164" fontId="23" fillId="2" borderId="8" xfId="0" applyNumberFormat="1" applyFont="1" applyFill="1" applyBorder="1" applyAlignment="1">
      <alignment horizontal="center" vertical="center" wrapText="1"/>
    </xf>
    <xf numFmtId="164" fontId="23" fillId="2" borderId="3" xfId="0" applyNumberFormat="1" applyFont="1" applyFill="1" applyBorder="1" applyAlignment="1">
      <alignment horizontal="center" vertical="center" wrapText="1"/>
    </xf>
    <xf numFmtId="0" fontId="25" fillId="2" borderId="2" xfId="0" applyFont="1" applyFill="1" applyBorder="1" applyAlignment="1">
      <alignment horizontal="center" vertical="center" wrapText="1"/>
    </xf>
    <xf numFmtId="0" fontId="25" fillId="2" borderId="8" xfId="0" applyFont="1" applyFill="1" applyBorder="1" applyAlignment="1">
      <alignment horizontal="center" vertical="center" wrapText="1"/>
    </xf>
    <xf numFmtId="0" fontId="25" fillId="2" borderId="3" xfId="0" applyFont="1" applyFill="1" applyBorder="1" applyAlignment="1">
      <alignment horizontal="center" vertical="center" wrapText="1"/>
    </xf>
    <xf numFmtId="49" fontId="9" fillId="2" borderId="2" xfId="0" applyNumberFormat="1" applyFont="1" applyFill="1" applyBorder="1" applyAlignment="1">
      <alignment horizontal="center" vertical="center" wrapText="1"/>
    </xf>
    <xf numFmtId="49" fontId="9" fillId="2" borderId="3" xfId="0" applyNumberFormat="1" applyFont="1" applyFill="1" applyBorder="1" applyAlignment="1">
      <alignment horizontal="center" vertical="center" wrapText="1"/>
    </xf>
    <xf numFmtId="14" fontId="14" fillId="2" borderId="2" xfId="0" applyNumberFormat="1" applyFont="1" applyFill="1" applyBorder="1" applyAlignment="1">
      <alignment horizontal="center" vertical="center"/>
    </xf>
    <xf numFmtId="14" fontId="14" fillId="2" borderId="3" xfId="0" applyNumberFormat="1" applyFont="1" applyFill="1" applyBorder="1" applyAlignment="1">
      <alignment horizontal="center" vertical="center"/>
    </xf>
    <xf numFmtId="165" fontId="9" fillId="2" borderId="2" xfId="0" applyNumberFormat="1" applyFont="1" applyFill="1" applyBorder="1" applyAlignment="1">
      <alignment horizontal="center" vertical="center" wrapText="1"/>
    </xf>
    <xf numFmtId="165" fontId="9" fillId="2" borderId="3" xfId="0" applyNumberFormat="1" applyFont="1" applyFill="1" applyBorder="1" applyAlignment="1">
      <alignment horizontal="center" vertical="center" wrapText="1"/>
    </xf>
    <xf numFmtId="49" fontId="23" fillId="2" borderId="2" xfId="0" applyNumberFormat="1" applyFont="1" applyFill="1" applyBorder="1" applyAlignment="1">
      <alignment horizontal="center" vertical="center" wrapText="1"/>
    </xf>
    <xf numFmtId="49" fontId="23" fillId="2" borderId="3" xfId="0" applyNumberFormat="1" applyFont="1" applyFill="1" applyBorder="1" applyAlignment="1">
      <alignment horizontal="center" vertical="center" wrapText="1"/>
    </xf>
    <xf numFmtId="165" fontId="17" fillId="2" borderId="2" xfId="0" applyNumberFormat="1" applyFont="1" applyFill="1" applyBorder="1" applyAlignment="1">
      <alignment horizontal="center" vertical="center" wrapText="1"/>
    </xf>
    <xf numFmtId="165" fontId="17" fillId="2" borderId="3" xfId="0" applyNumberFormat="1" applyFont="1" applyFill="1" applyBorder="1" applyAlignment="1">
      <alignment horizontal="center" vertical="center" wrapText="1"/>
    </xf>
    <xf numFmtId="49" fontId="9" fillId="2" borderId="8" xfId="0" applyNumberFormat="1" applyFont="1" applyFill="1" applyBorder="1" applyAlignment="1">
      <alignment horizontal="center" vertical="center" wrapText="1"/>
    </xf>
    <xf numFmtId="14" fontId="14" fillId="2" borderId="8" xfId="0" applyNumberFormat="1" applyFont="1" applyFill="1" applyBorder="1" applyAlignment="1">
      <alignment horizontal="center" vertical="center"/>
    </xf>
    <xf numFmtId="165" fontId="9" fillId="2" borderId="8" xfId="0" applyNumberFormat="1" applyFont="1" applyFill="1" applyBorder="1" applyAlignment="1">
      <alignment horizontal="center" vertical="center" wrapText="1"/>
    </xf>
    <xf numFmtId="165" fontId="17" fillId="2" borderId="8" xfId="0" applyNumberFormat="1" applyFont="1" applyFill="1" applyBorder="1" applyAlignment="1">
      <alignment horizontal="center" vertical="center" wrapText="1"/>
    </xf>
    <xf numFmtId="49" fontId="23" fillId="2" borderId="8" xfId="0" applyNumberFormat="1" applyFont="1" applyFill="1" applyBorder="1" applyAlignment="1">
      <alignment horizontal="center" vertical="center" wrapText="1"/>
    </xf>
    <xf numFmtId="14" fontId="9" fillId="2" borderId="2" xfId="0" applyNumberFormat="1" applyFont="1" applyFill="1" applyBorder="1" applyAlignment="1">
      <alignment horizontal="center" vertical="center" wrapText="1"/>
    </xf>
    <xf numFmtId="14" fontId="9" fillId="2" borderId="8" xfId="0" applyNumberFormat="1" applyFont="1" applyFill="1" applyBorder="1" applyAlignment="1">
      <alignment horizontal="center" vertical="center" wrapText="1"/>
    </xf>
    <xf numFmtId="14" fontId="9" fillId="2" borderId="3" xfId="0" applyNumberFormat="1" applyFont="1" applyFill="1" applyBorder="1" applyAlignment="1">
      <alignment horizontal="center" vertical="center" wrapText="1"/>
    </xf>
    <xf numFmtId="4" fontId="49" fillId="2" borderId="1" xfId="0" applyNumberFormat="1" applyFont="1" applyFill="1" applyBorder="1" applyAlignment="1">
      <alignment horizontal="center" vertical="center" wrapText="1"/>
    </xf>
    <xf numFmtId="49" fontId="9" fillId="2" borderId="1" xfId="0" applyNumberFormat="1" applyFont="1" applyFill="1" applyBorder="1" applyAlignment="1">
      <alignment horizontal="center" vertical="center" wrapText="1"/>
    </xf>
    <xf numFmtId="0" fontId="23" fillId="2" borderId="1" xfId="0" applyFont="1" applyFill="1" applyBorder="1" applyAlignment="1">
      <alignment horizontal="center" vertical="center" wrapText="1"/>
    </xf>
    <xf numFmtId="14" fontId="9" fillId="2" borderId="1" xfId="0" applyNumberFormat="1" applyFont="1" applyFill="1" applyBorder="1" applyAlignment="1">
      <alignment horizontal="center" vertical="center" wrapText="1"/>
    </xf>
    <xf numFmtId="166" fontId="17" fillId="2" borderId="2" xfId="0" applyNumberFormat="1" applyFont="1" applyFill="1" applyBorder="1" applyAlignment="1">
      <alignment horizontal="center" vertical="center" wrapText="1"/>
    </xf>
    <xf numFmtId="166" fontId="17" fillId="2" borderId="3" xfId="0" applyNumberFormat="1" applyFont="1" applyFill="1" applyBorder="1" applyAlignment="1">
      <alignment horizontal="center" vertical="center" wrapText="1"/>
    </xf>
    <xf numFmtId="165" fontId="25" fillId="2" borderId="2" xfId="0" applyNumberFormat="1" applyFont="1" applyFill="1" applyBorder="1" applyAlignment="1">
      <alignment horizontal="center" vertical="center" wrapText="1"/>
    </xf>
    <xf numFmtId="165" fontId="25" fillId="2" borderId="8" xfId="0" applyNumberFormat="1" applyFont="1" applyFill="1" applyBorder="1" applyAlignment="1">
      <alignment horizontal="center" vertical="center" wrapText="1"/>
    </xf>
    <xf numFmtId="165" fontId="25" fillId="2" borderId="3" xfId="0" applyNumberFormat="1" applyFont="1" applyFill="1" applyBorder="1" applyAlignment="1">
      <alignment horizontal="center" vertical="center" wrapText="1"/>
    </xf>
    <xf numFmtId="165" fontId="20" fillId="2" borderId="2" xfId="0" applyNumberFormat="1" applyFont="1" applyFill="1" applyBorder="1" applyAlignment="1">
      <alignment horizontal="center" vertical="center" wrapText="1"/>
    </xf>
    <xf numFmtId="165" fontId="20" fillId="2" borderId="8" xfId="0" applyNumberFormat="1" applyFont="1" applyFill="1" applyBorder="1" applyAlignment="1">
      <alignment horizontal="center" vertical="center" wrapText="1"/>
    </xf>
    <xf numFmtId="165" fontId="20" fillId="2" borderId="3" xfId="0" applyNumberFormat="1" applyFont="1" applyFill="1" applyBorder="1" applyAlignment="1">
      <alignment horizontal="center" vertical="center" wrapText="1"/>
    </xf>
    <xf numFmtId="4" fontId="49" fillId="2" borderId="2" xfId="0" applyNumberFormat="1" applyFont="1" applyFill="1" applyBorder="1" applyAlignment="1">
      <alignment horizontal="center" vertical="center" wrapText="1"/>
    </xf>
    <xf numFmtId="4" fontId="49" fillId="2" borderId="8" xfId="0" applyNumberFormat="1" applyFont="1" applyFill="1" applyBorder="1" applyAlignment="1">
      <alignment horizontal="center" vertical="center" wrapText="1"/>
    </xf>
    <xf numFmtId="4" fontId="49" fillId="2" borderId="3" xfId="0" applyNumberFormat="1" applyFont="1" applyFill="1" applyBorder="1" applyAlignment="1">
      <alignment horizontal="center" vertical="center" wrapText="1"/>
    </xf>
    <xf numFmtId="49" fontId="23" fillId="2" borderId="1" xfId="0" applyNumberFormat="1" applyFont="1" applyFill="1" applyBorder="1" applyAlignment="1">
      <alignment horizontal="center" vertical="center" wrapText="1"/>
    </xf>
    <xf numFmtId="166" fontId="17" fillId="2" borderId="8" xfId="0" applyNumberFormat="1" applyFont="1" applyFill="1" applyBorder="1" applyAlignment="1">
      <alignment horizontal="center" vertical="center" wrapText="1"/>
    </xf>
    <xf numFmtId="0" fontId="23" fillId="2" borderId="34" xfId="0" applyFont="1" applyFill="1" applyBorder="1" applyAlignment="1">
      <alignment horizontal="center" vertical="center" wrapText="1"/>
    </xf>
    <xf numFmtId="165" fontId="9" fillId="2" borderId="34" xfId="0" applyNumberFormat="1" applyFont="1" applyFill="1" applyBorder="1" applyAlignment="1">
      <alignment horizontal="center" vertical="center" wrapText="1"/>
    </xf>
    <xf numFmtId="165" fontId="23" fillId="2" borderId="34" xfId="0" applyNumberFormat="1" applyFont="1" applyFill="1" applyBorder="1" applyAlignment="1">
      <alignment horizontal="center" vertical="center" wrapText="1"/>
    </xf>
    <xf numFmtId="166" fontId="17" fillId="2" borderId="34" xfId="0" applyNumberFormat="1" applyFont="1" applyFill="1" applyBorder="1" applyAlignment="1">
      <alignment horizontal="center" vertical="center" wrapText="1"/>
    </xf>
    <xf numFmtId="0" fontId="23" fillId="2" borderId="33" xfId="0" applyFont="1" applyFill="1" applyBorder="1" applyAlignment="1">
      <alignment horizontal="center" vertical="center" wrapText="1"/>
    </xf>
    <xf numFmtId="165" fontId="17" fillId="2" borderId="33" xfId="0" applyNumberFormat="1"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2" borderId="1" xfId="0" applyFont="1" applyFill="1" applyBorder="1" applyAlignment="1">
      <alignment horizontal="center" vertical="center"/>
    </xf>
    <xf numFmtId="0" fontId="7" fillId="2" borderId="5"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7" fillId="2" borderId="0" xfId="0" applyFont="1" applyFill="1" applyAlignment="1">
      <alignment horizontal="center"/>
    </xf>
    <xf numFmtId="0" fontId="5" fillId="2" borderId="1" xfId="0" applyFont="1" applyFill="1" applyBorder="1" applyAlignment="1">
      <alignment horizontal="center" vertical="center" wrapText="1"/>
    </xf>
    <xf numFmtId="0" fontId="14" fillId="2" borderId="36" xfId="0" applyFont="1" applyFill="1" applyBorder="1" applyAlignment="1">
      <alignment horizontal="center" vertical="center"/>
    </xf>
    <xf numFmtId="0" fontId="14" fillId="2" borderId="38" xfId="0" applyFont="1" applyFill="1" applyBorder="1" applyAlignment="1">
      <alignment horizontal="center" vertical="center"/>
    </xf>
    <xf numFmtId="0" fontId="14" fillId="2" borderId="40" xfId="0" applyFont="1" applyFill="1" applyBorder="1" applyAlignment="1">
      <alignment horizontal="center" vertical="center"/>
    </xf>
    <xf numFmtId="0" fontId="14" fillId="0" borderId="28" xfId="0" applyFont="1" applyBorder="1" applyAlignment="1">
      <alignment horizontal="center" vertical="center" wrapText="1"/>
    </xf>
    <xf numFmtId="0" fontId="14" fillId="0" borderId="1" xfId="0" applyFont="1" applyBorder="1" applyAlignment="1">
      <alignment horizontal="center" vertical="center" wrapText="1"/>
    </xf>
    <xf numFmtId="0" fontId="14" fillId="0" borderId="29" xfId="0" applyFont="1" applyBorder="1" applyAlignment="1">
      <alignment horizontal="center" vertical="center" wrapText="1"/>
    </xf>
    <xf numFmtId="0" fontId="14" fillId="2" borderId="28" xfId="0" applyFont="1" applyFill="1" applyBorder="1" applyAlignment="1">
      <alignment horizontal="center" vertical="center" wrapText="1"/>
    </xf>
    <xf numFmtId="0" fontId="14" fillId="2" borderId="1" xfId="0" applyFont="1" applyFill="1" applyBorder="1" applyAlignment="1">
      <alignment horizontal="center" vertical="center" wrapText="1"/>
    </xf>
    <xf numFmtId="0" fontId="14" fillId="2" borderId="29" xfId="0" applyFont="1" applyFill="1" applyBorder="1" applyAlignment="1">
      <alignment horizontal="center" vertical="center" wrapText="1"/>
    </xf>
    <xf numFmtId="14" fontId="14" fillId="2" borderId="21" xfId="0" applyNumberFormat="1" applyFont="1" applyFill="1" applyBorder="1" applyAlignment="1">
      <alignment horizontal="center" vertical="center"/>
    </xf>
    <xf numFmtId="0" fontId="14" fillId="2" borderId="31" xfId="0" applyFont="1" applyFill="1" applyBorder="1" applyAlignment="1">
      <alignment horizontal="center" vertical="center"/>
    </xf>
    <xf numFmtId="0" fontId="14" fillId="2" borderId="25" xfId="0" applyFont="1" applyFill="1" applyBorder="1" applyAlignment="1">
      <alignment horizontal="center" vertical="center"/>
    </xf>
    <xf numFmtId="0" fontId="14" fillId="2" borderId="1" xfId="0" quotePrefix="1" applyFont="1" applyFill="1" applyBorder="1" applyAlignment="1">
      <alignment horizontal="center" vertical="center" wrapText="1"/>
    </xf>
    <xf numFmtId="0" fontId="14" fillId="2" borderId="29" xfId="0" quotePrefix="1" applyFont="1" applyFill="1" applyBorder="1" applyAlignment="1">
      <alignment horizontal="center" vertical="center" wrapText="1"/>
    </xf>
    <xf numFmtId="0" fontId="18" fillId="2" borderId="1" xfId="0" applyFont="1" applyFill="1" applyBorder="1" applyAlignment="1">
      <alignment horizontal="center" vertical="center" wrapText="1"/>
    </xf>
    <xf numFmtId="0" fontId="18" fillId="2" borderId="29" xfId="0" applyFont="1" applyFill="1" applyBorder="1" applyAlignment="1">
      <alignment horizontal="center" vertical="center" wrapText="1"/>
    </xf>
    <xf numFmtId="0" fontId="14" fillId="2" borderId="1" xfId="0" applyFont="1" applyFill="1" applyBorder="1" applyAlignment="1">
      <alignment horizontal="center" vertical="center"/>
    </xf>
    <xf numFmtId="0" fontId="14" fillId="2" borderId="29" xfId="0" applyFont="1" applyFill="1" applyBorder="1" applyAlignment="1">
      <alignment horizontal="center" vertical="center"/>
    </xf>
    <xf numFmtId="0" fontId="14" fillId="2" borderId="28" xfId="0" applyFont="1" applyFill="1" applyBorder="1" applyAlignment="1">
      <alignment horizontal="center" vertical="center"/>
    </xf>
    <xf numFmtId="4" fontId="18" fillId="2" borderId="28" xfId="0" applyNumberFormat="1" applyFont="1" applyFill="1" applyBorder="1" applyAlignment="1">
      <alignment horizontal="center" vertical="center" wrapText="1"/>
    </xf>
    <xf numFmtId="4" fontId="18" fillId="2" borderId="1" xfId="0" applyNumberFormat="1" applyFont="1" applyFill="1" applyBorder="1" applyAlignment="1">
      <alignment horizontal="center" vertical="center" wrapText="1"/>
    </xf>
    <xf numFmtId="4" fontId="18" fillId="2" borderId="29" xfId="0" applyNumberFormat="1" applyFont="1" applyFill="1" applyBorder="1" applyAlignment="1">
      <alignment horizontal="center" vertical="center" wrapText="1"/>
    </xf>
    <xf numFmtId="0" fontId="18" fillId="2" borderId="28" xfId="0" applyFont="1" applyFill="1" applyBorder="1" applyAlignment="1">
      <alignment horizontal="center" vertical="center" wrapText="1"/>
    </xf>
    <xf numFmtId="17" fontId="14" fillId="2" borderId="28" xfId="0" applyNumberFormat="1" applyFont="1" applyFill="1" applyBorder="1" applyAlignment="1">
      <alignment horizontal="center" vertical="center"/>
    </xf>
    <xf numFmtId="17" fontId="14" fillId="2" borderId="1" xfId="0" applyNumberFormat="1" applyFont="1" applyFill="1" applyBorder="1" applyAlignment="1">
      <alignment horizontal="center" vertical="center"/>
    </xf>
    <xf numFmtId="17" fontId="14" fillId="2" borderId="29" xfId="0" applyNumberFormat="1" applyFont="1" applyFill="1" applyBorder="1" applyAlignment="1">
      <alignment horizontal="center" vertical="center"/>
    </xf>
    <xf numFmtId="0" fontId="14" fillId="2" borderId="30" xfId="0" applyFont="1" applyFill="1" applyBorder="1" applyAlignment="1">
      <alignment horizontal="center" vertical="center"/>
    </xf>
    <xf numFmtId="0" fontId="14" fillId="0" borderId="8" xfId="0" applyFont="1" applyBorder="1" applyAlignment="1">
      <alignment horizontal="center" vertical="center" wrapText="1"/>
    </xf>
    <xf numFmtId="0" fontId="14" fillId="2" borderId="8" xfId="0" applyFont="1" applyFill="1" applyBorder="1" applyAlignment="1">
      <alignment horizontal="center" vertical="center" wrapText="1"/>
    </xf>
    <xf numFmtId="0" fontId="14" fillId="2" borderId="28" xfId="0" quotePrefix="1" applyFont="1" applyFill="1" applyBorder="1" applyAlignment="1">
      <alignment horizontal="center" vertical="center" wrapText="1"/>
    </xf>
    <xf numFmtId="0" fontId="18" fillId="2" borderId="8" xfId="0" applyFont="1" applyFill="1" applyBorder="1" applyAlignment="1">
      <alignment horizontal="center" vertical="center" wrapText="1"/>
    </xf>
    <xf numFmtId="0" fontId="14" fillId="2" borderId="8" xfId="0" quotePrefix="1" applyFont="1" applyFill="1" applyBorder="1" applyAlignment="1">
      <alignment horizontal="center" vertical="center" wrapText="1"/>
    </xf>
    <xf numFmtId="0" fontId="43" fillId="2" borderId="31" xfId="0" applyFont="1" applyFill="1" applyBorder="1" applyAlignment="1">
      <alignment horizontal="center"/>
    </xf>
    <xf numFmtId="17" fontId="14" fillId="2" borderId="8" xfId="0" applyNumberFormat="1" applyFont="1" applyFill="1" applyBorder="1" applyAlignment="1">
      <alignment horizontal="center" vertical="center"/>
    </xf>
    <xf numFmtId="0" fontId="14" fillId="2" borderId="8" xfId="0" applyFont="1" applyFill="1" applyBorder="1" applyAlignment="1">
      <alignment horizontal="center" vertical="center"/>
    </xf>
    <xf numFmtId="4" fontId="18" fillId="2" borderId="8" xfId="0" applyNumberFormat="1" applyFont="1" applyFill="1" applyBorder="1" applyAlignment="1">
      <alignment horizontal="center" vertical="center" wrapText="1"/>
    </xf>
    <xf numFmtId="0" fontId="43" fillId="2" borderId="21" xfId="0" applyFont="1" applyFill="1" applyBorder="1" applyAlignment="1">
      <alignment horizontal="center"/>
    </xf>
    <xf numFmtId="0" fontId="43" fillId="2" borderId="25" xfId="0" applyFont="1" applyFill="1" applyBorder="1" applyAlignment="1">
      <alignment horizontal="center"/>
    </xf>
    <xf numFmtId="0" fontId="14" fillId="2" borderId="42" xfId="0" applyFont="1" applyFill="1" applyBorder="1" applyAlignment="1">
      <alignment horizontal="center" vertical="center"/>
    </xf>
    <xf numFmtId="0" fontId="14" fillId="0" borderId="3" xfId="0" applyFont="1" applyBorder="1" applyAlignment="1">
      <alignment horizontal="center" vertical="center" wrapText="1"/>
    </xf>
    <xf numFmtId="0" fontId="14" fillId="2" borderId="3" xfId="0" applyFont="1" applyFill="1" applyBorder="1" applyAlignment="1">
      <alignment horizontal="center" vertical="center" wrapText="1"/>
    </xf>
    <xf numFmtId="4" fontId="18" fillId="2" borderId="3" xfId="0" applyNumberFormat="1" applyFont="1" applyFill="1" applyBorder="1" applyAlignment="1">
      <alignment horizontal="center" vertical="center" wrapText="1"/>
    </xf>
    <xf numFmtId="17" fontId="14" fillId="2" borderId="3" xfId="0" applyNumberFormat="1" applyFont="1" applyFill="1" applyBorder="1" applyAlignment="1">
      <alignment horizontal="center" vertical="center"/>
    </xf>
    <xf numFmtId="0" fontId="43" fillId="2" borderId="43" xfId="0" applyFont="1" applyFill="1" applyBorder="1" applyAlignment="1">
      <alignment horizontal="center"/>
    </xf>
    <xf numFmtId="0" fontId="43" fillId="2" borderId="39" xfId="0" applyFont="1" applyFill="1" applyBorder="1" applyAlignment="1">
      <alignment horizontal="center"/>
    </xf>
    <xf numFmtId="0" fontId="43" fillId="2" borderId="41" xfId="0" applyFont="1" applyFill="1" applyBorder="1" applyAlignment="1">
      <alignment horizontal="center"/>
    </xf>
    <xf numFmtId="0" fontId="14" fillId="2" borderId="3" xfId="0" applyFont="1" applyFill="1" applyBorder="1" applyAlignment="1">
      <alignment horizontal="center" vertical="center"/>
    </xf>
    <xf numFmtId="0" fontId="18" fillId="2" borderId="3" xfId="0" applyFont="1" applyFill="1" applyBorder="1" applyAlignment="1">
      <alignment horizontal="center" vertical="center" wrapText="1"/>
    </xf>
    <xf numFmtId="0" fontId="14" fillId="2" borderId="3" xfId="0" quotePrefix="1" applyFont="1" applyFill="1" applyBorder="1" applyAlignment="1">
      <alignment horizontal="center" vertical="center" wrapText="1"/>
    </xf>
    <xf numFmtId="0" fontId="14" fillId="2" borderId="43" xfId="0" applyFont="1" applyFill="1" applyBorder="1" applyAlignment="1">
      <alignment horizontal="center"/>
    </xf>
    <xf numFmtId="0" fontId="14" fillId="2" borderId="39" xfId="0" applyFont="1" applyFill="1" applyBorder="1" applyAlignment="1">
      <alignment horizontal="center"/>
    </xf>
    <xf numFmtId="0" fontId="14" fillId="2" borderId="41" xfId="0" applyFont="1" applyFill="1" applyBorder="1" applyAlignment="1">
      <alignment horizontal="center"/>
    </xf>
    <xf numFmtId="0" fontId="43" fillId="2" borderId="11" xfId="0" applyFont="1" applyFill="1" applyBorder="1" applyAlignment="1">
      <alignment horizontal="center" vertical="center"/>
    </xf>
    <xf numFmtId="0" fontId="14" fillId="2" borderId="23" xfId="0" applyFont="1" applyFill="1" applyBorder="1" applyAlignment="1">
      <alignment horizontal="center" vertical="center" wrapText="1"/>
    </xf>
    <xf numFmtId="17" fontId="14" fillId="2" borderId="31" xfId="0" applyNumberFormat="1" applyFont="1" applyFill="1" applyBorder="1" applyAlignment="1">
      <alignment horizontal="center" vertical="center"/>
    </xf>
    <xf numFmtId="17" fontId="14" fillId="2" borderId="25" xfId="0" applyNumberFormat="1" applyFont="1" applyFill="1" applyBorder="1" applyAlignment="1">
      <alignment horizontal="center" vertical="center"/>
    </xf>
    <xf numFmtId="16" fontId="0" fillId="0" borderId="2" xfId="0" quotePrefix="1" applyNumberFormat="1" applyBorder="1" applyAlignment="1">
      <alignment horizontal="center" vertical="center" wrapText="1"/>
    </xf>
    <xf numFmtId="16" fontId="0" fillId="0" borderId="8" xfId="0" quotePrefix="1" applyNumberFormat="1" applyBorder="1" applyAlignment="1">
      <alignment horizontal="center" vertical="center" wrapText="1"/>
    </xf>
    <xf numFmtId="16" fontId="0" fillId="0" borderId="3" xfId="0" quotePrefix="1" applyNumberFormat="1" applyBorder="1" applyAlignment="1">
      <alignment horizontal="center" vertical="center" wrapText="1"/>
    </xf>
    <xf numFmtId="0" fontId="0" fillId="0" borderId="2" xfId="0" applyBorder="1" applyAlignment="1">
      <alignment horizontal="center" vertical="center" wrapText="1"/>
    </xf>
    <xf numFmtId="0" fontId="0" fillId="0" borderId="8" xfId="0" applyBorder="1" applyAlignment="1">
      <alignment horizontal="center" vertical="center" wrapText="1"/>
    </xf>
    <xf numFmtId="0" fontId="0" fillId="0" borderId="3" xfId="0" applyBorder="1" applyAlignment="1">
      <alignment horizontal="center" vertical="center" wrapText="1"/>
    </xf>
    <xf numFmtId="0" fontId="0" fillId="0" borderId="2" xfId="0" quotePrefix="1" applyBorder="1" applyAlignment="1">
      <alignment horizontal="center" vertical="center" wrapText="1"/>
    </xf>
    <xf numFmtId="0" fontId="0" fillId="0" borderId="8" xfId="0" quotePrefix="1" applyBorder="1" applyAlignment="1">
      <alignment horizontal="center" vertical="center" wrapText="1"/>
    </xf>
    <xf numFmtId="0" fontId="0" fillId="0" borderId="3" xfId="0" quotePrefix="1" applyBorder="1" applyAlignment="1">
      <alignment horizontal="center" vertical="center" wrapText="1"/>
    </xf>
    <xf numFmtId="0" fontId="14" fillId="2" borderId="23" xfId="0" applyFont="1" applyFill="1" applyBorder="1" applyAlignment="1">
      <alignment horizontal="center" vertical="center"/>
    </xf>
    <xf numFmtId="4" fontId="18" fillId="2" borderId="23" xfId="0" applyNumberFormat="1" applyFont="1" applyFill="1" applyBorder="1" applyAlignment="1">
      <alignment horizontal="center" vertical="center" wrapText="1"/>
    </xf>
    <xf numFmtId="0" fontId="14" fillId="2" borderId="23" xfId="0" quotePrefix="1" applyFont="1" applyFill="1" applyBorder="1" applyAlignment="1">
      <alignment horizontal="center" vertical="center" wrapText="1"/>
    </xf>
    <xf numFmtId="0" fontId="0" fillId="0" borderId="1" xfId="0" applyBorder="1" applyAlignment="1">
      <alignment horizontal="center" vertical="center" wrapText="1"/>
    </xf>
    <xf numFmtId="0" fontId="14" fillId="0" borderId="2" xfId="0" applyFont="1" applyBorder="1" applyAlignment="1">
      <alignment horizontal="center" vertical="center" wrapText="1"/>
    </xf>
    <xf numFmtId="17" fontId="14" fillId="2" borderId="44" xfId="0" applyNumberFormat="1" applyFont="1" applyFill="1" applyBorder="1" applyAlignment="1">
      <alignment horizontal="center" vertical="center"/>
    </xf>
    <xf numFmtId="17" fontId="14" fillId="2" borderId="45" xfId="0" applyNumberFormat="1" applyFont="1" applyFill="1" applyBorder="1" applyAlignment="1">
      <alignment horizontal="center" vertical="center"/>
    </xf>
    <xf numFmtId="0" fontId="0" fillId="0" borderId="1" xfId="0" applyBorder="1" applyAlignment="1">
      <alignment horizontal="center" vertical="center"/>
    </xf>
    <xf numFmtId="0" fontId="18" fillId="0" borderId="1" xfId="0" applyFont="1" applyBorder="1" applyAlignment="1">
      <alignment horizontal="center" vertical="center" wrapText="1"/>
    </xf>
    <xf numFmtId="49" fontId="0" fillId="0" borderId="2" xfId="0" applyNumberFormat="1" applyBorder="1" applyAlignment="1">
      <alignment horizontal="center" vertical="center" wrapText="1"/>
    </xf>
    <xf numFmtId="49" fontId="0" fillId="0" borderId="8" xfId="0" applyNumberFormat="1" applyBorder="1" applyAlignment="1">
      <alignment horizontal="center" vertical="center" wrapText="1"/>
    </xf>
    <xf numFmtId="49" fontId="0" fillId="0" borderId="3" xfId="0" applyNumberFormat="1" applyBorder="1" applyAlignment="1">
      <alignment horizontal="center" vertical="center" wrapText="1"/>
    </xf>
    <xf numFmtId="14" fontId="14" fillId="0" borderId="2" xfId="0" applyNumberFormat="1" applyFont="1" applyBorder="1" applyAlignment="1">
      <alignment horizontal="center" vertical="center" wrapText="1"/>
    </xf>
    <xf numFmtId="0" fontId="0" fillId="0" borderId="1" xfId="0" quotePrefix="1" applyBorder="1" applyAlignment="1">
      <alignment horizontal="center" vertical="center" wrapText="1"/>
    </xf>
    <xf numFmtId="0" fontId="0" fillId="0" borderId="2" xfId="0" applyBorder="1" applyAlignment="1">
      <alignment horizontal="center" vertical="center"/>
    </xf>
    <xf numFmtId="0" fontId="0" fillId="0" borderId="8" xfId="0" applyBorder="1" applyAlignment="1">
      <alignment horizontal="center" vertical="center"/>
    </xf>
    <xf numFmtId="0" fontId="0" fillId="0" borderId="3" xfId="0" applyBorder="1" applyAlignment="1">
      <alignment horizontal="center" vertical="center"/>
    </xf>
    <xf numFmtId="16" fontId="14" fillId="0" borderId="16" xfId="0" quotePrefix="1" applyNumberFormat="1" applyFont="1" applyBorder="1" applyAlignment="1">
      <alignment horizontal="center" vertical="center" wrapText="1"/>
    </xf>
    <xf numFmtId="16" fontId="14" fillId="0" borderId="30" xfId="0" quotePrefix="1" applyNumberFormat="1" applyFont="1" applyBorder="1" applyAlignment="1">
      <alignment horizontal="center" vertical="center" wrapText="1"/>
    </xf>
    <xf numFmtId="0" fontId="14" fillId="0" borderId="17" xfId="0" applyFont="1" applyBorder="1" applyAlignment="1">
      <alignment horizontal="center" vertical="center" wrapText="1"/>
    </xf>
    <xf numFmtId="4" fontId="18" fillId="0" borderId="17" xfId="0" applyNumberFormat="1" applyFont="1" applyBorder="1" applyAlignment="1">
      <alignment horizontal="center" vertical="center" wrapText="1"/>
    </xf>
    <xf numFmtId="4" fontId="18" fillId="0" borderId="8" xfId="0" applyNumberFormat="1" applyFont="1" applyBorder="1" applyAlignment="1">
      <alignment horizontal="center" vertical="center" wrapText="1"/>
    </xf>
    <xf numFmtId="4" fontId="18" fillId="0" borderId="28" xfId="0" applyNumberFormat="1" applyFont="1" applyBorder="1" applyAlignment="1">
      <alignment horizontal="center" vertical="center" wrapText="1"/>
    </xf>
    <xf numFmtId="4" fontId="18" fillId="0" borderId="1" xfId="0" applyNumberFormat="1" applyFont="1" applyBorder="1" applyAlignment="1">
      <alignment horizontal="center" vertical="center" wrapText="1"/>
    </xf>
    <xf numFmtId="4" fontId="18" fillId="0" borderId="2" xfId="0" applyNumberFormat="1" applyFont="1" applyBorder="1" applyAlignment="1">
      <alignment horizontal="center" vertical="center" wrapText="1"/>
    </xf>
    <xf numFmtId="4" fontId="14" fillId="0" borderId="28" xfId="0" applyNumberFormat="1" applyFont="1" applyBorder="1" applyAlignment="1">
      <alignment horizontal="center" vertical="center" wrapText="1"/>
    </xf>
    <xf numFmtId="4" fontId="14" fillId="0" borderId="1" xfId="0" applyNumberFormat="1" applyFont="1" applyBorder="1" applyAlignment="1">
      <alignment horizontal="center" vertical="center" wrapText="1"/>
    </xf>
    <xf numFmtId="4" fontId="14" fillId="0" borderId="2" xfId="0" applyNumberFormat="1" applyFont="1" applyBorder="1" applyAlignment="1">
      <alignment horizontal="center" vertical="center" wrapText="1"/>
    </xf>
    <xf numFmtId="14" fontId="45" fillId="0" borderId="21" xfId="0" applyNumberFormat="1" applyFont="1" applyBorder="1" applyAlignment="1">
      <alignment horizontal="center" vertical="center"/>
    </xf>
    <xf numFmtId="0" fontId="45" fillId="0" borderId="31" xfId="0" applyFont="1" applyBorder="1" applyAlignment="1">
      <alignment horizontal="center" vertical="center"/>
    </xf>
    <xf numFmtId="16" fontId="14" fillId="0" borderId="22" xfId="0" quotePrefix="1" applyNumberFormat="1" applyFont="1" applyBorder="1" applyAlignment="1">
      <alignment horizontal="center" vertical="center" wrapText="1"/>
    </xf>
    <xf numFmtId="0" fontId="14" fillId="0" borderId="23" xfId="0" applyFont="1" applyBorder="1" applyAlignment="1">
      <alignment horizontal="center" vertical="center" wrapText="1"/>
    </xf>
    <xf numFmtId="49" fontId="14" fillId="0" borderId="17" xfId="0" applyNumberFormat="1" applyFont="1" applyBorder="1" applyAlignment="1">
      <alignment horizontal="center" vertical="center" wrapText="1"/>
    </xf>
    <xf numFmtId="49" fontId="14" fillId="0" borderId="8" xfId="0" applyNumberFormat="1" applyFont="1" applyBorder="1" applyAlignment="1">
      <alignment horizontal="center" vertical="center" wrapText="1"/>
    </xf>
    <xf numFmtId="4" fontId="14" fillId="0" borderId="28" xfId="0" applyNumberFormat="1" applyFont="1" applyBorder="1" applyAlignment="1">
      <alignment horizontal="center" vertical="center"/>
    </xf>
    <xf numFmtId="4" fontId="14" fillId="0" borderId="1" xfId="0" applyNumberFormat="1" applyFont="1" applyBorder="1" applyAlignment="1">
      <alignment horizontal="center" vertical="center"/>
    </xf>
    <xf numFmtId="4" fontId="14" fillId="0" borderId="2" xfId="0" applyNumberFormat="1" applyFont="1" applyBorder="1" applyAlignment="1">
      <alignment horizontal="center" vertical="center"/>
    </xf>
    <xf numFmtId="4" fontId="18" fillId="0" borderId="29" xfId="0" applyNumberFormat="1" applyFont="1" applyBorder="1" applyAlignment="1">
      <alignment horizontal="center" vertical="center" wrapText="1"/>
    </xf>
    <xf numFmtId="4" fontId="14" fillId="0" borderId="29" xfId="0" applyNumberFormat="1" applyFont="1" applyBorder="1" applyAlignment="1">
      <alignment horizontal="center" vertical="center" wrapText="1"/>
    </xf>
    <xf numFmtId="4" fontId="18" fillId="0" borderId="23" xfId="0" applyNumberFormat="1" applyFont="1" applyBorder="1" applyAlignment="1">
      <alignment horizontal="center" vertical="center" wrapText="1"/>
    </xf>
    <xf numFmtId="49" fontId="14" fillId="0" borderId="23" xfId="0" applyNumberFormat="1" applyFont="1" applyBorder="1" applyAlignment="1">
      <alignment horizontal="center" vertical="center" wrapText="1"/>
    </xf>
    <xf numFmtId="0" fontId="45" fillId="0" borderId="25" xfId="0" applyFont="1" applyBorder="1" applyAlignment="1">
      <alignment horizontal="center" vertical="center"/>
    </xf>
    <xf numFmtId="4" fontId="14" fillId="0" borderId="29" xfId="0" applyNumberFormat="1" applyFont="1" applyBorder="1" applyAlignment="1">
      <alignment horizontal="center" vertical="center"/>
    </xf>
    <xf numFmtId="0" fontId="8" fillId="0" borderId="0" xfId="0" applyFont="1" applyAlignment="1">
      <alignment horizontal="center"/>
    </xf>
  </cellXfs>
  <cellStyles count="3">
    <cellStyle name="Hyperlink" xfId="2" builtinId="8"/>
    <cellStyle name="Normal" xfId="0" builtinId="0"/>
    <cellStyle name="Note" xfId="1" builtin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e-tar.lt/portal/lt/legalAct/d5d06b60a84111ed8df094f359a60216/asr"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079E3A-2875-4A80-8545-E50D7DACDE17}">
  <sheetPr>
    <pageSetUpPr fitToPage="1"/>
  </sheetPr>
  <dimension ref="B1:AL63"/>
  <sheetViews>
    <sheetView zoomScale="80" zoomScaleNormal="80" workbookViewId="0">
      <pane xSplit="6" ySplit="5" topLeftCell="G15" activePane="bottomRight" state="frozen"/>
      <selection activeCell="A5" sqref="A5"/>
      <selection pane="topRight" activeCell="G5" sqref="G5"/>
      <selection pane="bottomLeft" activeCell="A9" sqref="A9"/>
      <selection pane="bottomRight" activeCell="A18" sqref="A18"/>
    </sheetView>
  </sheetViews>
  <sheetFormatPr defaultColWidth="9.1796875" defaultRowHeight="13" x14ac:dyDescent="0.3"/>
  <cols>
    <col min="1" max="1" width="1.81640625" style="1" customWidth="1"/>
    <col min="2" max="2" width="11" style="1" customWidth="1"/>
    <col min="3" max="3" width="17.7265625" style="1" customWidth="1"/>
    <col min="4" max="5" width="13.81640625" style="1" customWidth="1"/>
    <col min="6" max="6" width="35.7265625" style="153" customWidth="1"/>
    <col min="7" max="7" width="13" style="1" customWidth="1"/>
    <col min="8" max="8" width="10.7265625" style="1" customWidth="1"/>
    <col min="9" max="9" width="10.453125" style="1" customWidth="1"/>
    <col min="10" max="10" width="36.81640625" style="1" customWidth="1"/>
    <col min="11" max="11" width="11.1796875" style="1" customWidth="1"/>
    <col min="12" max="12" width="12" style="1" customWidth="1"/>
    <col min="13" max="13" width="9" style="154" customWidth="1"/>
    <col min="14" max="14" width="10.54296875" style="1" customWidth="1"/>
    <col min="15" max="15" width="15.81640625" style="1" customWidth="1"/>
    <col min="16" max="16" width="10.54296875" style="1" customWidth="1"/>
    <col min="17" max="17" width="12.26953125" style="1" customWidth="1"/>
    <col min="18" max="18" width="11.1796875" style="1" customWidth="1"/>
    <col min="19" max="21" width="14" style="1" customWidth="1"/>
    <col min="22" max="22" width="15.54296875" style="1" customWidth="1"/>
    <col min="23" max="23" width="11.26953125" style="1" customWidth="1"/>
    <col min="24" max="24" width="10" style="1" customWidth="1"/>
    <col min="25" max="25" width="11.7265625" style="1" customWidth="1"/>
    <col min="26" max="27" width="12.26953125" style="1" customWidth="1"/>
    <col min="28" max="28" width="13" style="1" customWidth="1"/>
    <col min="29" max="29" width="11.26953125" style="1" customWidth="1"/>
    <col min="30" max="30" width="12.26953125" style="1" customWidth="1"/>
    <col min="31" max="31" width="13.453125" style="1" bestFit="1" customWidth="1"/>
    <col min="32" max="33" width="11.1796875" style="1" customWidth="1"/>
    <col min="34" max="34" width="15.1796875" style="1" customWidth="1"/>
    <col min="35" max="35" width="13.7265625" style="1" customWidth="1"/>
    <col min="36" max="36" width="10.453125" style="1" customWidth="1"/>
    <col min="37" max="37" width="12.453125" style="1" bestFit="1" customWidth="1"/>
    <col min="38" max="38" width="12.453125" style="66" bestFit="1" customWidth="1"/>
    <col min="39" max="16384" width="9.1796875" style="1"/>
  </cols>
  <sheetData>
    <row r="1" spans="2:38" x14ac:dyDescent="0.3">
      <c r="B1" s="253" t="s">
        <v>40</v>
      </c>
      <c r="C1" s="253"/>
      <c r="D1" s="253"/>
      <c r="E1" s="253"/>
      <c r="F1" s="253"/>
      <c r="G1" s="253"/>
      <c r="H1" s="253"/>
      <c r="I1" s="253"/>
      <c r="J1" s="253"/>
      <c r="K1" s="253"/>
      <c r="L1" s="253"/>
      <c r="M1" s="253"/>
      <c r="N1" s="253"/>
      <c r="O1" s="253"/>
      <c r="P1" s="253"/>
      <c r="Q1" s="253"/>
      <c r="R1" s="253"/>
      <c r="S1" s="253"/>
      <c r="T1" s="253"/>
      <c r="U1" s="253"/>
      <c r="V1" s="253"/>
      <c r="W1" s="253"/>
      <c r="X1" s="253"/>
      <c r="Y1" s="253"/>
      <c r="Z1" s="253"/>
      <c r="AA1" s="253"/>
      <c r="AB1" s="253"/>
      <c r="AC1" s="253"/>
      <c r="AD1" s="253"/>
      <c r="AE1" s="253"/>
      <c r="AF1" s="253"/>
      <c r="AG1" s="253"/>
      <c r="AH1" s="253"/>
      <c r="AI1" s="253"/>
    </row>
    <row r="2" spans="2:38" s="67" customFormat="1" ht="14.5" x14ac:dyDescent="0.3">
      <c r="B2" s="254" t="s">
        <v>327</v>
      </c>
      <c r="C2" s="254"/>
      <c r="D2" s="254"/>
      <c r="E2" s="254"/>
      <c r="F2" s="254"/>
      <c r="M2" s="68"/>
      <c r="AL2" s="69"/>
    </row>
    <row r="3" spans="2:38" x14ac:dyDescent="0.3">
      <c r="B3" s="244" t="s">
        <v>0</v>
      </c>
      <c r="C3" s="244" t="s">
        <v>1</v>
      </c>
      <c r="D3" s="244" t="s">
        <v>28</v>
      </c>
      <c r="E3" s="244" t="s">
        <v>29</v>
      </c>
      <c r="F3" s="244" t="s">
        <v>30</v>
      </c>
      <c r="G3" s="244" t="s">
        <v>3</v>
      </c>
      <c r="H3" s="244" t="s">
        <v>4</v>
      </c>
      <c r="I3" s="244" t="s">
        <v>5</v>
      </c>
      <c r="J3" s="249" t="s">
        <v>6</v>
      </c>
      <c r="K3" s="249"/>
      <c r="L3" s="249"/>
      <c r="M3" s="249"/>
      <c r="N3" s="240" t="s">
        <v>47</v>
      </c>
      <c r="O3" s="244" t="s">
        <v>31</v>
      </c>
      <c r="P3" s="243" t="s">
        <v>42</v>
      </c>
      <c r="Q3" s="243" t="s">
        <v>32</v>
      </c>
      <c r="R3" s="243" t="s">
        <v>37</v>
      </c>
      <c r="S3" s="243" t="s">
        <v>33</v>
      </c>
      <c r="T3" s="244" t="s">
        <v>55</v>
      </c>
      <c r="U3" s="244" t="s">
        <v>57</v>
      </c>
      <c r="V3" s="245" t="s">
        <v>59</v>
      </c>
      <c r="W3" s="245"/>
      <c r="X3" s="245"/>
      <c r="Y3" s="245"/>
      <c r="Z3" s="245"/>
      <c r="AA3" s="245"/>
      <c r="AB3" s="246" t="s">
        <v>69</v>
      </c>
      <c r="AC3" s="247" t="s">
        <v>75</v>
      </c>
      <c r="AD3" s="250" t="s">
        <v>77</v>
      </c>
      <c r="AE3" s="251"/>
      <c r="AF3" s="252"/>
      <c r="AG3" s="240" t="s">
        <v>27</v>
      </c>
      <c r="AH3" s="240" t="s">
        <v>36</v>
      </c>
      <c r="AI3" s="244" t="s">
        <v>34</v>
      </c>
      <c r="AJ3" s="240" t="s">
        <v>35</v>
      </c>
    </row>
    <row r="4" spans="2:38" ht="36" customHeight="1" x14ac:dyDescent="0.3">
      <c r="B4" s="244"/>
      <c r="C4" s="244"/>
      <c r="D4" s="244"/>
      <c r="E4" s="244"/>
      <c r="F4" s="244"/>
      <c r="G4" s="244"/>
      <c r="H4" s="244"/>
      <c r="I4" s="244"/>
      <c r="J4" s="3" t="s">
        <v>7</v>
      </c>
      <c r="K4" s="3" t="s">
        <v>8</v>
      </c>
      <c r="L4" s="3" t="s">
        <v>9</v>
      </c>
      <c r="M4" s="71" t="s">
        <v>10</v>
      </c>
      <c r="N4" s="241"/>
      <c r="O4" s="244"/>
      <c r="P4" s="243"/>
      <c r="Q4" s="243"/>
      <c r="R4" s="243"/>
      <c r="S4" s="243"/>
      <c r="T4" s="244"/>
      <c r="U4" s="244"/>
      <c r="V4" s="70" t="s">
        <v>61</v>
      </c>
      <c r="W4" s="59" t="s">
        <v>62</v>
      </c>
      <c r="X4" s="59" t="s">
        <v>15</v>
      </c>
      <c r="Y4" s="59" t="s">
        <v>63</v>
      </c>
      <c r="Z4" s="59" t="s">
        <v>60</v>
      </c>
      <c r="AA4" s="59" t="s">
        <v>25</v>
      </c>
      <c r="AB4" s="246"/>
      <c r="AC4" s="248"/>
      <c r="AD4" s="59" t="s">
        <v>16</v>
      </c>
      <c r="AE4" s="70" t="s">
        <v>17</v>
      </c>
      <c r="AF4" s="59" t="s">
        <v>26</v>
      </c>
      <c r="AG4" s="241"/>
      <c r="AH4" s="241"/>
      <c r="AI4" s="244"/>
      <c r="AJ4" s="241"/>
    </row>
    <row r="5" spans="2:38" x14ac:dyDescent="0.3">
      <c r="B5" s="24">
        <v>1</v>
      </c>
      <c r="C5" s="24">
        <v>2</v>
      </c>
      <c r="D5" s="24">
        <v>3</v>
      </c>
      <c r="E5" s="24">
        <v>4</v>
      </c>
      <c r="F5" s="72">
        <v>5</v>
      </c>
      <c r="G5" s="24">
        <v>6</v>
      </c>
      <c r="H5" s="24">
        <v>7</v>
      </c>
      <c r="I5" s="24">
        <v>8</v>
      </c>
      <c r="J5" s="24">
        <v>9</v>
      </c>
      <c r="K5" s="24">
        <v>10</v>
      </c>
      <c r="L5" s="24">
        <v>11</v>
      </c>
      <c r="M5" s="73">
        <v>12</v>
      </c>
      <c r="N5" s="24">
        <v>13</v>
      </c>
      <c r="O5" s="24">
        <v>14</v>
      </c>
      <c r="P5" s="24">
        <v>15</v>
      </c>
      <c r="Q5" s="24">
        <v>16</v>
      </c>
      <c r="R5" s="24">
        <v>17</v>
      </c>
      <c r="S5" s="25">
        <v>18</v>
      </c>
      <c r="T5" s="24">
        <v>19</v>
      </c>
      <c r="U5" s="24">
        <v>20</v>
      </c>
      <c r="V5" s="24">
        <v>21</v>
      </c>
      <c r="W5" s="24">
        <v>22</v>
      </c>
      <c r="X5" s="24">
        <v>23</v>
      </c>
      <c r="Y5" s="24">
        <v>24</v>
      </c>
      <c r="Z5" s="24">
        <v>25</v>
      </c>
      <c r="AA5" s="24">
        <v>26</v>
      </c>
      <c r="AB5" s="24">
        <v>27</v>
      </c>
      <c r="AC5" s="24">
        <v>28</v>
      </c>
      <c r="AD5" s="24">
        <v>29</v>
      </c>
      <c r="AE5" s="24">
        <v>30</v>
      </c>
      <c r="AF5" s="24">
        <v>31</v>
      </c>
      <c r="AG5" s="24">
        <v>32</v>
      </c>
      <c r="AH5" s="24">
        <v>33</v>
      </c>
      <c r="AI5" s="24">
        <v>34</v>
      </c>
      <c r="AJ5" s="24">
        <v>35</v>
      </c>
    </row>
    <row r="6" spans="2:38" s="84" customFormat="1" ht="156.75" customHeight="1" x14ac:dyDescent="0.35">
      <c r="B6" s="74" t="s">
        <v>78</v>
      </c>
      <c r="C6" s="75" t="s">
        <v>328</v>
      </c>
      <c r="D6" s="75" t="s">
        <v>329</v>
      </c>
      <c r="E6" s="75" t="s">
        <v>330</v>
      </c>
      <c r="F6" s="75" t="s">
        <v>331</v>
      </c>
      <c r="G6" s="75" t="s">
        <v>79</v>
      </c>
      <c r="H6" s="75" t="s">
        <v>80</v>
      </c>
      <c r="I6" s="75" t="s">
        <v>80</v>
      </c>
      <c r="J6" s="76" t="s">
        <v>332</v>
      </c>
      <c r="K6" s="77" t="s">
        <v>333</v>
      </c>
      <c r="L6" s="77" t="s">
        <v>334</v>
      </c>
      <c r="M6" s="78">
        <v>120</v>
      </c>
      <c r="N6" s="75" t="s">
        <v>132</v>
      </c>
      <c r="O6" s="75" t="s">
        <v>84</v>
      </c>
      <c r="P6" s="75" t="s">
        <v>85</v>
      </c>
      <c r="Q6" s="75" t="s">
        <v>86</v>
      </c>
      <c r="R6" s="75" t="s">
        <v>87</v>
      </c>
      <c r="S6" s="75" t="s">
        <v>148</v>
      </c>
      <c r="T6" s="79">
        <f>U6+U9</f>
        <v>960500</v>
      </c>
      <c r="U6" s="79">
        <f>V6</f>
        <v>212500</v>
      </c>
      <c r="V6" s="79">
        <v>212500</v>
      </c>
      <c r="W6" s="79"/>
      <c r="X6" s="79"/>
      <c r="Y6" s="79"/>
      <c r="Z6" s="79"/>
      <c r="AA6" s="79"/>
      <c r="AB6" s="79">
        <v>37500</v>
      </c>
      <c r="AC6" s="80" t="s">
        <v>89</v>
      </c>
      <c r="AD6" s="75"/>
      <c r="AE6" s="79">
        <f>V6</f>
        <v>212500</v>
      </c>
      <c r="AF6" s="75"/>
      <c r="AG6" s="75"/>
      <c r="AH6" s="81">
        <v>45383</v>
      </c>
      <c r="AI6" s="82">
        <v>45443</v>
      </c>
      <c r="AJ6" s="75"/>
      <c r="AK6" s="83"/>
      <c r="AL6" s="83"/>
    </row>
    <row r="7" spans="2:38" s="84" customFormat="1" ht="28" x14ac:dyDescent="0.35">
      <c r="B7" s="85" t="s">
        <v>78</v>
      </c>
      <c r="C7" s="86"/>
      <c r="D7" s="86"/>
      <c r="E7" s="86"/>
      <c r="F7" s="86"/>
      <c r="G7" s="86"/>
      <c r="H7" s="86"/>
      <c r="I7" s="86"/>
      <c r="J7" s="87" t="s">
        <v>100</v>
      </c>
      <c r="K7" s="88" t="s">
        <v>101</v>
      </c>
      <c r="L7" s="88" t="s">
        <v>83</v>
      </c>
      <c r="M7" s="89">
        <v>475</v>
      </c>
      <c r="N7" s="86"/>
      <c r="O7" s="86"/>
      <c r="P7" s="86"/>
      <c r="Q7" s="86"/>
      <c r="R7" s="86"/>
      <c r="S7" s="86"/>
      <c r="T7" s="90"/>
      <c r="U7" s="90"/>
      <c r="V7" s="90"/>
      <c r="W7" s="90"/>
      <c r="X7" s="90"/>
      <c r="Y7" s="90"/>
      <c r="Z7" s="90"/>
      <c r="AA7" s="90"/>
      <c r="AB7" s="90"/>
      <c r="AC7" s="86"/>
      <c r="AD7" s="86"/>
      <c r="AE7" s="86"/>
      <c r="AF7" s="86"/>
      <c r="AG7" s="86"/>
      <c r="AH7" s="91"/>
      <c r="AI7" s="92"/>
      <c r="AJ7" s="86"/>
      <c r="AK7" s="83"/>
      <c r="AL7" s="83"/>
    </row>
    <row r="8" spans="2:38" s="84" customFormat="1" ht="42" x14ac:dyDescent="0.35">
      <c r="B8" s="85" t="s">
        <v>78</v>
      </c>
      <c r="C8" s="86"/>
      <c r="D8" s="93"/>
      <c r="E8" s="93"/>
      <c r="F8" s="93"/>
      <c r="G8" s="93"/>
      <c r="H8" s="93"/>
      <c r="I8" s="93"/>
      <c r="J8" s="94" t="s">
        <v>335</v>
      </c>
      <c r="K8" s="95" t="s">
        <v>114</v>
      </c>
      <c r="L8" s="95" t="s">
        <v>92</v>
      </c>
      <c r="M8" s="96">
        <v>380</v>
      </c>
      <c r="N8" s="93"/>
      <c r="O8" s="93"/>
      <c r="P8" s="93"/>
      <c r="Q8" s="93"/>
      <c r="R8" s="93"/>
      <c r="S8" s="93"/>
      <c r="T8" s="90"/>
      <c r="U8" s="97"/>
      <c r="V8" s="97"/>
      <c r="W8" s="97"/>
      <c r="X8" s="97"/>
      <c r="Y8" s="97"/>
      <c r="Z8" s="97"/>
      <c r="AA8" s="97"/>
      <c r="AB8" s="97"/>
      <c r="AC8" s="93"/>
      <c r="AD8" s="93"/>
      <c r="AE8" s="93"/>
      <c r="AF8" s="93"/>
      <c r="AG8" s="93"/>
      <c r="AH8" s="91"/>
      <c r="AI8" s="92"/>
      <c r="AJ8" s="86"/>
      <c r="AK8" s="83"/>
      <c r="AL8" s="83"/>
    </row>
    <row r="9" spans="2:38" s="84" customFormat="1" ht="82.5" customHeight="1" x14ac:dyDescent="0.35">
      <c r="B9" s="85" t="s">
        <v>78</v>
      </c>
      <c r="C9" s="86"/>
      <c r="D9" s="86" t="s">
        <v>336</v>
      </c>
      <c r="E9" s="86" t="s">
        <v>337</v>
      </c>
      <c r="F9" s="86" t="s">
        <v>338</v>
      </c>
      <c r="G9" s="86" t="s">
        <v>79</v>
      </c>
      <c r="H9" s="86" t="s">
        <v>80</v>
      </c>
      <c r="I9" s="86" t="s">
        <v>80</v>
      </c>
      <c r="J9" s="87" t="s">
        <v>81</v>
      </c>
      <c r="K9" s="88" t="s">
        <v>339</v>
      </c>
      <c r="L9" s="88" t="s">
        <v>83</v>
      </c>
      <c r="M9" s="89">
        <v>195</v>
      </c>
      <c r="N9" s="86" t="s">
        <v>132</v>
      </c>
      <c r="O9" s="86" t="s">
        <v>84</v>
      </c>
      <c r="P9" s="86" t="s">
        <v>85</v>
      </c>
      <c r="Q9" s="86" t="s">
        <v>86</v>
      </c>
      <c r="R9" s="86" t="s">
        <v>87</v>
      </c>
      <c r="S9" s="86" t="s">
        <v>148</v>
      </c>
      <c r="T9" s="90"/>
      <c r="U9" s="90">
        <f>V9</f>
        <v>748000</v>
      </c>
      <c r="V9" s="90">
        <v>748000</v>
      </c>
      <c r="W9" s="90"/>
      <c r="X9" s="90"/>
      <c r="Y9" s="90"/>
      <c r="Z9" s="90"/>
      <c r="AA9" s="90"/>
      <c r="AB9" s="90">
        <v>132000</v>
      </c>
      <c r="AC9" s="98" t="s">
        <v>89</v>
      </c>
      <c r="AD9" s="86"/>
      <c r="AE9" s="90">
        <f>V9</f>
        <v>748000</v>
      </c>
      <c r="AF9" s="86"/>
      <c r="AG9" s="86"/>
      <c r="AH9" s="99">
        <v>45383</v>
      </c>
      <c r="AI9" s="100">
        <v>45443</v>
      </c>
      <c r="AJ9" s="86"/>
      <c r="AK9" s="83"/>
      <c r="AL9" s="83"/>
    </row>
    <row r="10" spans="2:38" s="84" customFormat="1" ht="42" x14ac:dyDescent="0.35">
      <c r="B10" s="85" t="s">
        <v>78</v>
      </c>
      <c r="C10" s="86"/>
      <c r="D10" s="86"/>
      <c r="E10" s="86"/>
      <c r="F10" s="86"/>
      <c r="G10" s="86"/>
      <c r="H10" s="86"/>
      <c r="I10" s="86"/>
      <c r="J10" s="87" t="s">
        <v>90</v>
      </c>
      <c r="K10" s="88" t="s">
        <v>91</v>
      </c>
      <c r="L10" s="88" t="s">
        <v>92</v>
      </c>
      <c r="M10" s="89">
        <v>175</v>
      </c>
      <c r="N10" s="86"/>
      <c r="O10" s="86"/>
      <c r="P10" s="86"/>
      <c r="Q10" s="86"/>
      <c r="R10" s="86"/>
      <c r="S10" s="86"/>
      <c r="T10" s="90"/>
      <c r="U10" s="90"/>
      <c r="V10" s="90"/>
      <c r="W10" s="90"/>
      <c r="X10" s="90"/>
      <c r="Y10" s="90"/>
      <c r="Z10" s="90"/>
      <c r="AA10" s="90"/>
      <c r="AB10" s="90"/>
      <c r="AC10" s="86"/>
      <c r="AD10" s="86"/>
      <c r="AE10" s="86"/>
      <c r="AF10" s="86"/>
      <c r="AG10" s="86"/>
      <c r="AH10" s="101"/>
      <c r="AI10" s="101"/>
      <c r="AJ10" s="86"/>
      <c r="AK10" s="83"/>
      <c r="AL10" s="83"/>
    </row>
    <row r="11" spans="2:38" s="84" customFormat="1" ht="28" x14ac:dyDescent="0.35">
      <c r="B11" s="85" t="s">
        <v>78</v>
      </c>
      <c r="C11" s="86"/>
      <c r="D11" s="86"/>
      <c r="E11" s="86"/>
      <c r="F11" s="86"/>
      <c r="G11" s="86"/>
      <c r="H11" s="86"/>
      <c r="I11" s="86"/>
      <c r="J11" s="87" t="s">
        <v>93</v>
      </c>
      <c r="K11" s="88" t="s">
        <v>94</v>
      </c>
      <c r="L11" s="88" t="s">
        <v>95</v>
      </c>
      <c r="M11" s="89">
        <v>40</v>
      </c>
      <c r="N11" s="86"/>
      <c r="O11" s="86"/>
      <c r="P11" s="86"/>
      <c r="Q11" s="86"/>
      <c r="R11" s="86"/>
      <c r="S11" s="86"/>
      <c r="T11" s="90"/>
      <c r="U11" s="90"/>
      <c r="V11" s="90"/>
      <c r="W11" s="90"/>
      <c r="X11" s="90"/>
      <c r="Y11" s="90"/>
      <c r="Z11" s="90"/>
      <c r="AA11" s="90"/>
      <c r="AB11" s="90"/>
      <c r="AC11" s="86"/>
      <c r="AD11" s="86"/>
      <c r="AE11" s="86"/>
      <c r="AF11" s="86"/>
      <c r="AG11" s="86"/>
      <c r="AH11" s="101"/>
      <c r="AI11" s="101"/>
      <c r="AJ11" s="86"/>
      <c r="AK11" s="83"/>
      <c r="AL11" s="83"/>
    </row>
    <row r="12" spans="2:38" s="107" customFormat="1" ht="111" customHeight="1" x14ac:dyDescent="0.35">
      <c r="B12" s="102" t="s">
        <v>107</v>
      </c>
      <c r="C12" s="103" t="s">
        <v>340</v>
      </c>
      <c r="D12" s="75" t="s">
        <v>329</v>
      </c>
      <c r="E12" s="75" t="s">
        <v>330</v>
      </c>
      <c r="F12" s="104" t="s">
        <v>341</v>
      </c>
      <c r="G12" s="75" t="s">
        <v>79</v>
      </c>
      <c r="H12" s="75" t="s">
        <v>80</v>
      </c>
      <c r="I12" s="75" t="s">
        <v>80</v>
      </c>
      <c r="J12" s="76" t="s">
        <v>112</v>
      </c>
      <c r="K12" s="77" t="s">
        <v>333</v>
      </c>
      <c r="L12" s="77" t="s">
        <v>334</v>
      </c>
      <c r="M12" s="78">
        <v>580</v>
      </c>
      <c r="N12" s="75" t="s">
        <v>132</v>
      </c>
      <c r="O12" s="75" t="s">
        <v>108</v>
      </c>
      <c r="P12" s="75" t="s">
        <v>85</v>
      </c>
      <c r="Q12" s="75" t="s">
        <v>86</v>
      </c>
      <c r="R12" s="75" t="s">
        <v>87</v>
      </c>
      <c r="S12" s="75" t="s">
        <v>148</v>
      </c>
      <c r="T12" s="105">
        <f t="shared" ref="T12:U12" si="0">U12</f>
        <v>1045500</v>
      </c>
      <c r="U12" s="105">
        <f t="shared" si="0"/>
        <v>1045500</v>
      </c>
      <c r="V12" s="105">
        <v>1045500</v>
      </c>
      <c r="W12" s="105"/>
      <c r="X12" s="105"/>
      <c r="Y12" s="105"/>
      <c r="Z12" s="105"/>
      <c r="AA12" s="105"/>
      <c r="AB12" s="105">
        <v>184500</v>
      </c>
      <c r="AC12" s="80" t="s">
        <v>89</v>
      </c>
      <c r="AD12" s="104"/>
      <c r="AE12" s="106">
        <f>V12</f>
        <v>1045500</v>
      </c>
      <c r="AF12" s="104"/>
      <c r="AG12" s="104"/>
      <c r="AH12" s="81">
        <v>45444</v>
      </c>
      <c r="AI12" s="81">
        <v>45505</v>
      </c>
      <c r="AJ12" s="104"/>
      <c r="AK12" s="83"/>
      <c r="AL12" s="83"/>
    </row>
    <row r="13" spans="2:38" s="107" customFormat="1" ht="31.5" customHeight="1" x14ac:dyDescent="0.35">
      <c r="B13" s="108" t="s">
        <v>107</v>
      </c>
      <c r="C13" s="109"/>
      <c r="D13" s="86"/>
      <c r="E13" s="86"/>
      <c r="F13" s="110"/>
      <c r="G13" s="86"/>
      <c r="H13" s="86"/>
      <c r="I13" s="86"/>
      <c r="J13" s="87" t="s">
        <v>100</v>
      </c>
      <c r="K13" s="88" t="s">
        <v>101</v>
      </c>
      <c r="L13" s="88" t="s">
        <v>83</v>
      </c>
      <c r="M13" s="111">
        <v>2850</v>
      </c>
      <c r="N13" s="86"/>
      <c r="O13" s="86"/>
      <c r="P13" s="86"/>
      <c r="Q13" s="86"/>
      <c r="R13" s="86"/>
      <c r="S13" s="86"/>
      <c r="T13" s="112"/>
      <c r="U13" s="112"/>
      <c r="V13" s="112"/>
      <c r="W13" s="112"/>
      <c r="X13" s="112"/>
      <c r="Y13" s="112"/>
      <c r="Z13" s="112"/>
      <c r="AA13" s="112"/>
      <c r="AB13" s="112"/>
      <c r="AC13" s="98"/>
      <c r="AD13" s="110"/>
      <c r="AE13" s="113"/>
      <c r="AF13" s="110"/>
      <c r="AG13" s="110"/>
      <c r="AH13" s="99"/>
      <c r="AI13" s="99"/>
      <c r="AJ13" s="110"/>
      <c r="AL13" s="114"/>
    </row>
    <row r="14" spans="2:38" s="107" customFormat="1" ht="44.25" customHeight="1" x14ac:dyDescent="0.35">
      <c r="B14" s="115" t="s">
        <v>107</v>
      </c>
      <c r="C14" s="109"/>
      <c r="D14" s="86"/>
      <c r="E14" s="86"/>
      <c r="F14" s="110"/>
      <c r="G14" s="86"/>
      <c r="H14" s="86"/>
      <c r="I14" s="86"/>
      <c r="J14" s="87" t="s">
        <v>102</v>
      </c>
      <c r="K14" s="88" t="s">
        <v>114</v>
      </c>
      <c r="L14" s="88" t="s">
        <v>92</v>
      </c>
      <c r="M14" s="111">
        <v>2260</v>
      </c>
      <c r="N14" s="86"/>
      <c r="O14" s="86"/>
      <c r="P14" s="86"/>
      <c r="Q14" s="86"/>
      <c r="R14" s="86"/>
      <c r="S14" s="86"/>
      <c r="T14" s="112"/>
      <c r="U14" s="112"/>
      <c r="V14" s="112"/>
      <c r="W14" s="112"/>
      <c r="X14" s="112"/>
      <c r="Y14" s="112"/>
      <c r="Z14" s="112"/>
      <c r="AA14" s="112"/>
      <c r="AB14" s="112"/>
      <c r="AC14" s="98"/>
      <c r="AD14" s="110"/>
      <c r="AE14" s="113"/>
      <c r="AF14" s="110"/>
      <c r="AG14" s="110"/>
      <c r="AH14" s="99"/>
      <c r="AI14" s="99"/>
      <c r="AJ14" s="110"/>
      <c r="AL14" s="114"/>
    </row>
    <row r="15" spans="2:38" s="118" customFormat="1" ht="109.5" customHeight="1" x14ac:dyDescent="0.35">
      <c r="B15" s="116" t="s">
        <v>111</v>
      </c>
      <c r="C15" s="104" t="s">
        <v>342</v>
      </c>
      <c r="D15" s="75" t="s">
        <v>329</v>
      </c>
      <c r="E15" s="75" t="s">
        <v>330</v>
      </c>
      <c r="F15" s="104" t="s">
        <v>343</v>
      </c>
      <c r="G15" s="75" t="s">
        <v>79</v>
      </c>
      <c r="H15" s="75" t="s">
        <v>80</v>
      </c>
      <c r="I15" s="75" t="s">
        <v>80</v>
      </c>
      <c r="J15" s="76" t="s">
        <v>112</v>
      </c>
      <c r="K15" s="77" t="s">
        <v>333</v>
      </c>
      <c r="L15" s="77" t="s">
        <v>334</v>
      </c>
      <c r="M15" s="78">
        <v>160</v>
      </c>
      <c r="N15" s="75" t="s">
        <v>132</v>
      </c>
      <c r="O15" s="104" t="s">
        <v>99</v>
      </c>
      <c r="P15" s="75" t="s">
        <v>85</v>
      </c>
      <c r="Q15" s="75" t="s">
        <v>86</v>
      </c>
      <c r="R15" s="75" t="s">
        <v>87</v>
      </c>
      <c r="S15" s="75" t="s">
        <v>148</v>
      </c>
      <c r="T15" s="105">
        <f t="shared" ref="T15:U15" si="1">U15</f>
        <v>1192061.25</v>
      </c>
      <c r="U15" s="105">
        <f t="shared" si="1"/>
        <v>1192061.25</v>
      </c>
      <c r="V15" s="105">
        <v>1192061.25</v>
      </c>
      <c r="W15" s="105"/>
      <c r="X15" s="105"/>
      <c r="Y15" s="105"/>
      <c r="Z15" s="105"/>
      <c r="AA15" s="105"/>
      <c r="AB15" s="105">
        <v>210363.75</v>
      </c>
      <c r="AC15" s="80" t="s">
        <v>89</v>
      </c>
      <c r="AD15" s="104"/>
      <c r="AE15" s="106">
        <f t="shared" ref="AE15:AE24" si="2">V15</f>
        <v>1192061.25</v>
      </c>
      <c r="AF15" s="104"/>
      <c r="AG15" s="104"/>
      <c r="AH15" s="81">
        <v>45444</v>
      </c>
      <c r="AI15" s="81">
        <v>45535</v>
      </c>
      <c r="AJ15" s="104"/>
      <c r="AK15" s="117"/>
      <c r="AL15" s="117"/>
    </row>
    <row r="16" spans="2:38" s="118" customFormat="1" ht="31.5" customHeight="1" x14ac:dyDescent="0.35">
      <c r="B16" s="85" t="s">
        <v>111</v>
      </c>
      <c r="C16" s="110"/>
      <c r="D16" s="86"/>
      <c r="E16" s="86"/>
      <c r="F16" s="110"/>
      <c r="G16" s="86"/>
      <c r="H16" s="86"/>
      <c r="I16" s="86"/>
      <c r="J16" s="87" t="s">
        <v>100</v>
      </c>
      <c r="K16" s="88" t="s">
        <v>101</v>
      </c>
      <c r="L16" s="88" t="s">
        <v>83</v>
      </c>
      <c r="M16" s="111">
        <v>1000</v>
      </c>
      <c r="N16" s="86"/>
      <c r="O16" s="110"/>
      <c r="P16" s="86"/>
      <c r="Q16" s="86"/>
      <c r="R16" s="86"/>
      <c r="S16" s="86"/>
      <c r="T16" s="112"/>
      <c r="U16" s="112"/>
      <c r="V16" s="112"/>
      <c r="W16" s="112"/>
      <c r="X16" s="112"/>
      <c r="Y16" s="112"/>
      <c r="Z16" s="112"/>
      <c r="AA16" s="112"/>
      <c r="AB16" s="112"/>
      <c r="AC16" s="98"/>
      <c r="AD16" s="110"/>
      <c r="AE16" s="113"/>
      <c r="AF16" s="110"/>
      <c r="AG16" s="110"/>
      <c r="AH16" s="99"/>
      <c r="AI16" s="99"/>
      <c r="AJ16" s="110"/>
      <c r="AK16" s="117"/>
      <c r="AL16" s="117"/>
    </row>
    <row r="17" spans="2:38" s="118" customFormat="1" ht="31.5" customHeight="1" x14ac:dyDescent="0.35">
      <c r="B17" s="85" t="s">
        <v>111</v>
      </c>
      <c r="C17" s="119"/>
      <c r="D17" s="93"/>
      <c r="E17" s="93"/>
      <c r="F17" s="119"/>
      <c r="G17" s="93"/>
      <c r="H17" s="93"/>
      <c r="I17" s="93"/>
      <c r="J17" s="94" t="s">
        <v>102</v>
      </c>
      <c r="K17" s="95" t="s">
        <v>114</v>
      </c>
      <c r="L17" s="95" t="s">
        <v>344</v>
      </c>
      <c r="M17" s="96">
        <v>650</v>
      </c>
      <c r="N17" s="93"/>
      <c r="O17" s="119"/>
      <c r="P17" s="93"/>
      <c r="Q17" s="93"/>
      <c r="R17" s="93"/>
      <c r="S17" s="93"/>
      <c r="T17" s="120"/>
      <c r="U17" s="120"/>
      <c r="V17" s="120"/>
      <c r="W17" s="120"/>
      <c r="X17" s="120"/>
      <c r="Y17" s="120"/>
      <c r="Z17" s="120"/>
      <c r="AA17" s="120"/>
      <c r="AB17" s="120"/>
      <c r="AC17" s="121"/>
      <c r="AD17" s="119"/>
      <c r="AE17" s="122"/>
      <c r="AF17" s="119"/>
      <c r="AG17" s="119"/>
      <c r="AH17" s="123"/>
      <c r="AI17" s="123"/>
      <c r="AJ17" s="119"/>
      <c r="AK17" s="117"/>
      <c r="AL17" s="117"/>
    </row>
    <row r="18" spans="2:38" s="107" customFormat="1" ht="135.75" customHeight="1" x14ac:dyDescent="0.35">
      <c r="B18" s="102" t="s">
        <v>116</v>
      </c>
      <c r="C18" s="104" t="s">
        <v>345</v>
      </c>
      <c r="D18" s="75" t="s">
        <v>329</v>
      </c>
      <c r="E18" s="75" t="s">
        <v>330</v>
      </c>
      <c r="F18" s="124" t="s">
        <v>346</v>
      </c>
      <c r="G18" s="75" t="s">
        <v>79</v>
      </c>
      <c r="H18" s="75" t="s">
        <v>80</v>
      </c>
      <c r="I18" s="75" t="s">
        <v>80</v>
      </c>
      <c r="J18" s="76" t="s">
        <v>112</v>
      </c>
      <c r="K18" s="77" t="s">
        <v>333</v>
      </c>
      <c r="L18" s="77" t="s">
        <v>334</v>
      </c>
      <c r="M18" s="78">
        <v>710</v>
      </c>
      <c r="N18" s="75" t="s">
        <v>132</v>
      </c>
      <c r="O18" s="104" t="s">
        <v>108</v>
      </c>
      <c r="P18" s="75" t="s">
        <v>85</v>
      </c>
      <c r="Q18" s="75" t="s">
        <v>86</v>
      </c>
      <c r="R18" s="75" t="s">
        <v>87</v>
      </c>
      <c r="S18" s="75" t="s">
        <v>148</v>
      </c>
      <c r="T18" s="105">
        <f>U18</f>
        <v>649400</v>
      </c>
      <c r="U18" s="105">
        <f>V18</f>
        <v>649400</v>
      </c>
      <c r="V18" s="105">
        <v>649400</v>
      </c>
      <c r="W18" s="105"/>
      <c r="X18" s="105"/>
      <c r="Y18" s="105"/>
      <c r="Z18" s="105"/>
      <c r="AA18" s="105"/>
      <c r="AB18" s="105">
        <v>114600</v>
      </c>
      <c r="AC18" s="80" t="s">
        <v>89</v>
      </c>
      <c r="AD18" s="104"/>
      <c r="AE18" s="106">
        <f t="shared" si="2"/>
        <v>649400</v>
      </c>
      <c r="AF18" s="104"/>
      <c r="AG18" s="104"/>
      <c r="AH18" s="81">
        <v>45444</v>
      </c>
      <c r="AI18" s="125">
        <v>45505</v>
      </c>
      <c r="AJ18" s="104"/>
      <c r="AK18" s="117"/>
      <c r="AL18" s="117"/>
    </row>
    <row r="19" spans="2:38" s="107" customFormat="1" ht="42" x14ac:dyDescent="0.35">
      <c r="B19" s="85" t="s">
        <v>116</v>
      </c>
      <c r="C19" s="110"/>
      <c r="D19" s="86"/>
      <c r="E19" s="86"/>
      <c r="F19" s="126"/>
      <c r="G19" s="86"/>
      <c r="H19" s="86"/>
      <c r="I19" s="86"/>
      <c r="J19" s="87" t="s">
        <v>81</v>
      </c>
      <c r="K19" s="88" t="s">
        <v>339</v>
      </c>
      <c r="L19" s="88" t="s">
        <v>83</v>
      </c>
      <c r="M19" s="111">
        <v>1728</v>
      </c>
      <c r="N19" s="86"/>
      <c r="O19" s="110"/>
      <c r="P19" s="86"/>
      <c r="Q19" s="86"/>
      <c r="R19" s="86"/>
      <c r="S19" s="86"/>
      <c r="T19" s="112"/>
      <c r="U19" s="112"/>
      <c r="V19" s="112"/>
      <c r="W19" s="112"/>
      <c r="X19" s="112"/>
      <c r="Y19" s="112"/>
      <c r="Z19" s="112"/>
      <c r="AA19" s="112"/>
      <c r="AB19" s="112"/>
      <c r="AC19" s="98"/>
      <c r="AD19" s="110"/>
      <c r="AE19" s="113"/>
      <c r="AF19" s="110"/>
      <c r="AG19" s="110"/>
      <c r="AH19" s="99"/>
      <c r="AI19" s="99"/>
      <c r="AJ19" s="110"/>
      <c r="AK19" s="117"/>
      <c r="AL19" s="117"/>
    </row>
    <row r="20" spans="2:38" s="107" customFormat="1" ht="42" x14ac:dyDescent="0.35">
      <c r="B20" s="85" t="s">
        <v>116</v>
      </c>
      <c r="C20" s="110"/>
      <c r="D20" s="86"/>
      <c r="E20" s="86"/>
      <c r="F20" s="126"/>
      <c r="G20" s="86"/>
      <c r="H20" s="86"/>
      <c r="I20" s="86"/>
      <c r="J20" s="87" t="s">
        <v>347</v>
      </c>
      <c r="K20" s="88" t="s">
        <v>91</v>
      </c>
      <c r="L20" s="88" t="s">
        <v>92</v>
      </c>
      <c r="M20" s="89">
        <v>920</v>
      </c>
      <c r="N20" s="86"/>
      <c r="O20" s="110"/>
      <c r="P20" s="86"/>
      <c r="Q20" s="86"/>
      <c r="R20" s="86"/>
      <c r="S20" s="86"/>
      <c r="T20" s="112"/>
      <c r="U20" s="112"/>
      <c r="V20" s="112"/>
      <c r="W20" s="112"/>
      <c r="X20" s="112"/>
      <c r="Y20" s="112"/>
      <c r="Z20" s="112"/>
      <c r="AA20" s="112"/>
      <c r="AB20" s="112"/>
      <c r="AC20" s="98"/>
      <c r="AD20" s="110"/>
      <c r="AE20" s="113"/>
      <c r="AF20" s="110"/>
      <c r="AG20" s="110"/>
      <c r="AH20" s="99"/>
      <c r="AI20" s="99"/>
      <c r="AJ20" s="110"/>
      <c r="AK20" s="117"/>
      <c r="AL20" s="117"/>
    </row>
    <row r="21" spans="2:38" s="107" customFormat="1" ht="91.5" customHeight="1" x14ac:dyDescent="0.35">
      <c r="B21" s="102" t="s">
        <v>117</v>
      </c>
      <c r="C21" s="104" t="s">
        <v>348</v>
      </c>
      <c r="D21" s="75" t="s">
        <v>329</v>
      </c>
      <c r="E21" s="75" t="s">
        <v>330</v>
      </c>
      <c r="F21" s="104" t="s">
        <v>349</v>
      </c>
      <c r="G21" s="75" t="s">
        <v>79</v>
      </c>
      <c r="H21" s="75" t="s">
        <v>80</v>
      </c>
      <c r="I21" s="75" t="s">
        <v>80</v>
      </c>
      <c r="J21" s="76" t="s">
        <v>112</v>
      </c>
      <c r="K21" s="77" t="s">
        <v>333</v>
      </c>
      <c r="L21" s="77" t="s">
        <v>334</v>
      </c>
      <c r="M21" s="78">
        <v>75</v>
      </c>
      <c r="N21" s="75" t="s">
        <v>132</v>
      </c>
      <c r="O21" s="104" t="s">
        <v>99</v>
      </c>
      <c r="P21" s="75" t="s">
        <v>85</v>
      </c>
      <c r="Q21" s="75" t="s">
        <v>86</v>
      </c>
      <c r="R21" s="75" t="s">
        <v>87</v>
      </c>
      <c r="S21" s="75" t="s">
        <v>148</v>
      </c>
      <c r="T21" s="105">
        <f t="shared" ref="T21:U21" si="3">U21</f>
        <v>868673.75</v>
      </c>
      <c r="U21" s="105">
        <f t="shared" si="3"/>
        <v>868673.75</v>
      </c>
      <c r="V21" s="105">
        <v>868673.75</v>
      </c>
      <c r="W21" s="105"/>
      <c r="X21" s="105"/>
      <c r="Y21" s="105"/>
      <c r="Z21" s="105"/>
      <c r="AA21" s="105"/>
      <c r="AB21" s="105">
        <v>153295.37</v>
      </c>
      <c r="AC21" s="80" t="s">
        <v>89</v>
      </c>
      <c r="AD21" s="127"/>
      <c r="AE21" s="128">
        <f t="shared" si="2"/>
        <v>868673.75</v>
      </c>
      <c r="AF21" s="127"/>
      <c r="AG21" s="127"/>
      <c r="AH21" s="81">
        <v>45444</v>
      </c>
      <c r="AI21" s="81">
        <v>45504</v>
      </c>
      <c r="AJ21" s="127"/>
      <c r="AK21" s="117"/>
      <c r="AL21" s="117"/>
    </row>
    <row r="22" spans="2:38" s="107" customFormat="1" ht="36.75" customHeight="1" x14ac:dyDescent="0.35">
      <c r="B22" s="85" t="s">
        <v>117</v>
      </c>
      <c r="C22" s="129"/>
      <c r="D22" s="86"/>
      <c r="E22" s="86"/>
      <c r="F22" s="110"/>
      <c r="G22" s="86"/>
      <c r="H22" s="86"/>
      <c r="I22" s="86"/>
      <c r="J22" s="87" t="s">
        <v>100</v>
      </c>
      <c r="K22" s="88" t="s">
        <v>101</v>
      </c>
      <c r="L22" s="88" t="s">
        <v>83</v>
      </c>
      <c r="M22" s="89">
        <v>550</v>
      </c>
      <c r="N22" s="86"/>
      <c r="O22" s="110"/>
      <c r="P22" s="86"/>
      <c r="Q22" s="86"/>
      <c r="R22" s="86"/>
      <c r="S22" s="86"/>
      <c r="T22" s="112"/>
      <c r="U22" s="112"/>
      <c r="V22" s="112"/>
      <c r="W22" s="112"/>
      <c r="X22" s="112"/>
      <c r="Y22" s="112"/>
      <c r="Z22" s="112"/>
      <c r="AA22" s="112"/>
      <c r="AB22" s="112"/>
      <c r="AC22" s="98"/>
      <c r="AD22" s="130"/>
      <c r="AE22" s="131"/>
      <c r="AF22" s="130"/>
      <c r="AG22" s="130"/>
      <c r="AH22" s="99"/>
      <c r="AI22" s="99"/>
      <c r="AJ22" s="130"/>
      <c r="AK22" s="117"/>
      <c r="AL22" s="117"/>
    </row>
    <row r="23" spans="2:38" s="107" customFormat="1" ht="37.5" customHeight="1" x14ac:dyDescent="0.35">
      <c r="B23" s="132" t="s">
        <v>117</v>
      </c>
      <c r="C23" s="129"/>
      <c r="D23" s="86"/>
      <c r="E23" s="86"/>
      <c r="F23" s="110"/>
      <c r="G23" s="86"/>
      <c r="H23" s="86"/>
      <c r="I23" s="86"/>
      <c r="J23" s="87" t="s">
        <v>102</v>
      </c>
      <c r="K23" s="88" t="s">
        <v>114</v>
      </c>
      <c r="L23" s="88" t="s">
        <v>92</v>
      </c>
      <c r="M23" s="89">
        <v>280</v>
      </c>
      <c r="N23" s="86"/>
      <c r="O23" s="110"/>
      <c r="P23" s="86"/>
      <c r="Q23" s="86"/>
      <c r="R23" s="86"/>
      <c r="S23" s="86"/>
      <c r="T23" s="112"/>
      <c r="U23" s="112"/>
      <c r="V23" s="112"/>
      <c r="W23" s="112"/>
      <c r="X23" s="112"/>
      <c r="Y23" s="112"/>
      <c r="Z23" s="112"/>
      <c r="AA23" s="112"/>
      <c r="AB23" s="112"/>
      <c r="AC23" s="98"/>
      <c r="AD23" s="130"/>
      <c r="AE23" s="131"/>
      <c r="AF23" s="130"/>
      <c r="AG23" s="130"/>
      <c r="AH23" s="99"/>
      <c r="AI23" s="99"/>
      <c r="AJ23" s="130"/>
      <c r="AK23" s="117"/>
      <c r="AL23" s="117"/>
    </row>
    <row r="24" spans="2:38" s="107" customFormat="1" ht="88.5" customHeight="1" x14ac:dyDescent="0.35">
      <c r="B24" s="116" t="s">
        <v>350</v>
      </c>
      <c r="C24" s="104" t="s">
        <v>351</v>
      </c>
      <c r="D24" s="75" t="s">
        <v>329</v>
      </c>
      <c r="E24" s="75" t="s">
        <v>330</v>
      </c>
      <c r="F24" s="124" t="s">
        <v>352</v>
      </c>
      <c r="G24" s="75" t="s">
        <v>79</v>
      </c>
      <c r="H24" s="75" t="s">
        <v>80</v>
      </c>
      <c r="I24" s="75" t="s">
        <v>80</v>
      </c>
      <c r="J24" s="76" t="s">
        <v>112</v>
      </c>
      <c r="K24" s="77" t="s">
        <v>333</v>
      </c>
      <c r="L24" s="77" t="s">
        <v>334</v>
      </c>
      <c r="M24" s="78">
        <v>248</v>
      </c>
      <c r="N24" s="75" t="s">
        <v>132</v>
      </c>
      <c r="O24" s="104" t="s">
        <v>96</v>
      </c>
      <c r="P24" s="75" t="s">
        <v>85</v>
      </c>
      <c r="Q24" s="75" t="s">
        <v>86</v>
      </c>
      <c r="R24" s="75" t="s">
        <v>87</v>
      </c>
      <c r="S24" s="75" t="s">
        <v>148</v>
      </c>
      <c r="T24" s="105">
        <f t="shared" ref="T24:U24" si="4">U24</f>
        <v>456438.1</v>
      </c>
      <c r="U24" s="105">
        <f t="shared" si="4"/>
        <v>456438.1</v>
      </c>
      <c r="V24" s="105">
        <v>456438.1</v>
      </c>
      <c r="W24" s="105"/>
      <c r="X24" s="105"/>
      <c r="Y24" s="105"/>
      <c r="Z24" s="105"/>
      <c r="AA24" s="105"/>
      <c r="AB24" s="105">
        <v>80547.899999999994</v>
      </c>
      <c r="AC24" s="80" t="s">
        <v>89</v>
      </c>
      <c r="AD24" s="104"/>
      <c r="AE24" s="106">
        <f t="shared" si="2"/>
        <v>456438.1</v>
      </c>
      <c r="AF24" s="104"/>
      <c r="AG24" s="104"/>
      <c r="AH24" s="81">
        <v>45444</v>
      </c>
      <c r="AI24" s="81">
        <v>45474</v>
      </c>
      <c r="AJ24" s="104"/>
      <c r="AK24" s="117"/>
      <c r="AL24" s="117"/>
    </row>
    <row r="25" spans="2:38" s="107" customFormat="1" ht="28" x14ac:dyDescent="0.35">
      <c r="B25" s="85" t="s">
        <v>350</v>
      </c>
      <c r="C25" s="110"/>
      <c r="D25" s="110"/>
      <c r="E25" s="110"/>
      <c r="F25" s="86"/>
      <c r="G25" s="110"/>
      <c r="H25" s="110"/>
      <c r="I25" s="110"/>
      <c r="J25" s="87" t="s">
        <v>100</v>
      </c>
      <c r="K25" s="88" t="s">
        <v>101</v>
      </c>
      <c r="L25" s="88" t="s">
        <v>83</v>
      </c>
      <c r="M25" s="111">
        <v>1998</v>
      </c>
      <c r="N25" s="110"/>
      <c r="O25" s="110"/>
      <c r="P25" s="110"/>
      <c r="Q25" s="110"/>
      <c r="R25" s="110"/>
      <c r="S25" s="110"/>
      <c r="T25" s="113"/>
      <c r="U25" s="113"/>
      <c r="V25" s="113"/>
      <c r="W25" s="113"/>
      <c r="X25" s="113"/>
      <c r="Y25" s="113"/>
      <c r="Z25" s="113"/>
      <c r="AA25" s="113"/>
      <c r="AB25" s="113"/>
      <c r="AC25" s="110"/>
      <c r="AD25" s="110"/>
      <c r="AE25" s="110"/>
      <c r="AF25" s="110"/>
      <c r="AG25" s="110"/>
      <c r="AH25" s="110"/>
      <c r="AI25" s="110"/>
      <c r="AJ25" s="110"/>
      <c r="AK25" s="117"/>
      <c r="AL25" s="117"/>
    </row>
    <row r="26" spans="2:38" s="107" customFormat="1" ht="42" x14ac:dyDescent="0.35">
      <c r="B26" s="85" t="s">
        <v>350</v>
      </c>
      <c r="C26" s="110"/>
      <c r="D26" s="110"/>
      <c r="E26" s="110"/>
      <c r="F26" s="86"/>
      <c r="G26" s="110"/>
      <c r="H26" s="110"/>
      <c r="I26" s="110"/>
      <c r="J26" s="87" t="s">
        <v>102</v>
      </c>
      <c r="K26" s="88" t="s">
        <v>114</v>
      </c>
      <c r="L26" s="88" t="s">
        <v>92</v>
      </c>
      <c r="M26" s="111">
        <v>1147</v>
      </c>
      <c r="N26" s="110"/>
      <c r="O26" s="110"/>
      <c r="P26" s="110"/>
      <c r="Q26" s="110"/>
      <c r="R26" s="110"/>
      <c r="S26" s="110"/>
      <c r="T26" s="110"/>
      <c r="U26" s="110"/>
      <c r="V26" s="110"/>
      <c r="W26" s="110"/>
      <c r="X26" s="110"/>
      <c r="Y26" s="110"/>
      <c r="Z26" s="110"/>
      <c r="AA26" s="110"/>
      <c r="AB26" s="110"/>
      <c r="AC26" s="110"/>
      <c r="AD26" s="110"/>
      <c r="AE26" s="110"/>
      <c r="AF26" s="110"/>
      <c r="AG26" s="110"/>
      <c r="AH26" s="110"/>
      <c r="AI26" s="110"/>
      <c r="AJ26" s="110"/>
      <c r="AK26" s="117"/>
      <c r="AL26" s="117"/>
    </row>
    <row r="27" spans="2:38" s="107" customFormat="1" ht="42" x14ac:dyDescent="0.35">
      <c r="B27" s="85" t="s">
        <v>350</v>
      </c>
      <c r="C27" s="110"/>
      <c r="D27" s="110"/>
      <c r="E27" s="110"/>
      <c r="F27" s="86"/>
      <c r="G27" s="110"/>
      <c r="H27" s="110"/>
      <c r="I27" s="110"/>
      <c r="J27" s="87" t="s">
        <v>81</v>
      </c>
      <c r="K27" s="88" t="s">
        <v>82</v>
      </c>
      <c r="L27" s="88" t="s">
        <v>83</v>
      </c>
      <c r="M27" s="89">
        <v>110</v>
      </c>
      <c r="N27" s="110"/>
      <c r="O27" s="110"/>
      <c r="P27" s="110"/>
      <c r="Q27" s="110"/>
      <c r="R27" s="110"/>
      <c r="S27" s="110"/>
      <c r="T27" s="110"/>
      <c r="U27" s="110"/>
      <c r="V27" s="110"/>
      <c r="W27" s="110"/>
      <c r="X27" s="110"/>
      <c r="Y27" s="110"/>
      <c r="Z27" s="110"/>
      <c r="AA27" s="110"/>
      <c r="AB27" s="110"/>
      <c r="AC27" s="110"/>
      <c r="AD27" s="110"/>
      <c r="AE27" s="110"/>
      <c r="AF27" s="110"/>
      <c r="AG27" s="110"/>
      <c r="AH27" s="110"/>
      <c r="AI27" s="110"/>
      <c r="AJ27" s="110"/>
      <c r="AK27" s="117"/>
      <c r="AL27" s="117"/>
    </row>
    <row r="28" spans="2:38" s="107" customFormat="1" ht="42" x14ac:dyDescent="0.35">
      <c r="B28" s="132" t="s">
        <v>350</v>
      </c>
      <c r="C28" s="119"/>
      <c r="D28" s="119"/>
      <c r="E28" s="119"/>
      <c r="F28" s="93"/>
      <c r="G28" s="119"/>
      <c r="H28" s="119"/>
      <c r="I28" s="119"/>
      <c r="J28" s="94" t="s">
        <v>90</v>
      </c>
      <c r="K28" s="95" t="s">
        <v>353</v>
      </c>
      <c r="L28" s="95" t="s">
        <v>92</v>
      </c>
      <c r="M28" s="96">
        <v>80</v>
      </c>
      <c r="N28" s="119"/>
      <c r="O28" s="119"/>
      <c r="P28" s="119"/>
      <c r="Q28" s="119"/>
      <c r="R28" s="119"/>
      <c r="S28" s="119"/>
      <c r="T28" s="119"/>
      <c r="U28" s="119"/>
      <c r="V28" s="119"/>
      <c r="W28" s="119"/>
      <c r="X28" s="119"/>
      <c r="Y28" s="119"/>
      <c r="Z28" s="119"/>
      <c r="AA28" s="119"/>
      <c r="AB28" s="119"/>
      <c r="AC28" s="119"/>
      <c r="AD28" s="119"/>
      <c r="AE28" s="119"/>
      <c r="AF28" s="119"/>
      <c r="AG28" s="119"/>
      <c r="AH28" s="119"/>
      <c r="AI28" s="119"/>
      <c r="AJ28" s="119"/>
      <c r="AK28" s="117"/>
      <c r="AL28" s="117"/>
    </row>
    <row r="29" spans="2:38" s="107" customFormat="1" ht="129" customHeight="1" x14ac:dyDescent="0.35">
      <c r="B29" s="102" t="s">
        <v>354</v>
      </c>
      <c r="C29" s="104" t="s">
        <v>355</v>
      </c>
      <c r="D29" s="104" t="s">
        <v>336</v>
      </c>
      <c r="E29" s="75" t="s">
        <v>337</v>
      </c>
      <c r="F29" s="124" t="s">
        <v>356</v>
      </c>
      <c r="G29" s="75" t="s">
        <v>79</v>
      </c>
      <c r="H29" s="75" t="s">
        <v>80</v>
      </c>
      <c r="I29" s="75" t="s">
        <v>80</v>
      </c>
      <c r="J29" s="124" t="s">
        <v>81</v>
      </c>
      <c r="K29" s="104" t="s">
        <v>339</v>
      </c>
      <c r="L29" s="104" t="s">
        <v>83</v>
      </c>
      <c r="M29" s="78">
        <v>170</v>
      </c>
      <c r="N29" s="75" t="s">
        <v>132</v>
      </c>
      <c r="O29" s="104" t="s">
        <v>99</v>
      </c>
      <c r="P29" s="75" t="s">
        <v>85</v>
      </c>
      <c r="Q29" s="75" t="s">
        <v>86</v>
      </c>
      <c r="R29" s="75" t="s">
        <v>87</v>
      </c>
      <c r="S29" s="75" t="s">
        <v>148</v>
      </c>
      <c r="T29" s="106">
        <f>U29</f>
        <v>361765</v>
      </c>
      <c r="U29" s="106">
        <f>V29</f>
        <v>361765</v>
      </c>
      <c r="V29" s="133">
        <v>361765</v>
      </c>
      <c r="W29" s="106"/>
      <c r="X29" s="106"/>
      <c r="Y29" s="106"/>
      <c r="Z29" s="106"/>
      <c r="AA29" s="106"/>
      <c r="AB29" s="106">
        <v>63840.89</v>
      </c>
      <c r="AC29" s="80" t="s">
        <v>89</v>
      </c>
      <c r="AD29" s="104"/>
      <c r="AE29" s="106">
        <f>U29</f>
        <v>361765</v>
      </c>
      <c r="AF29" s="104"/>
      <c r="AG29" s="104"/>
      <c r="AH29" s="81">
        <v>45444</v>
      </c>
      <c r="AI29" s="81">
        <v>45474</v>
      </c>
      <c r="AJ29" s="104"/>
      <c r="AK29" s="117"/>
      <c r="AL29" s="117"/>
    </row>
    <row r="30" spans="2:38" s="107" customFormat="1" ht="42" x14ac:dyDescent="0.35">
      <c r="B30" s="108" t="s">
        <v>354</v>
      </c>
      <c r="C30" s="110"/>
      <c r="D30" s="110"/>
      <c r="E30" s="86"/>
      <c r="F30" s="126"/>
      <c r="G30" s="86"/>
      <c r="H30" s="86"/>
      <c r="I30" s="86"/>
      <c r="J30" s="126" t="s">
        <v>90</v>
      </c>
      <c r="K30" s="110" t="s">
        <v>353</v>
      </c>
      <c r="L30" s="110" t="s">
        <v>92</v>
      </c>
      <c r="M30" s="89">
        <v>150</v>
      </c>
      <c r="N30" s="86"/>
      <c r="O30" s="110"/>
      <c r="P30" s="86"/>
      <c r="Q30" s="86"/>
      <c r="R30" s="86"/>
      <c r="S30" s="86"/>
      <c r="T30" s="113"/>
      <c r="U30" s="113"/>
      <c r="V30" s="134"/>
      <c r="W30" s="113"/>
      <c r="X30" s="113"/>
      <c r="Y30" s="113"/>
      <c r="Z30" s="113"/>
      <c r="AA30" s="113"/>
      <c r="AB30" s="113"/>
      <c r="AC30" s="98"/>
      <c r="AD30" s="110"/>
      <c r="AE30" s="113"/>
      <c r="AF30" s="110"/>
      <c r="AG30" s="110"/>
      <c r="AH30" s="99"/>
      <c r="AI30" s="99"/>
      <c r="AJ30" s="110"/>
      <c r="AK30" s="117"/>
      <c r="AL30" s="117"/>
    </row>
    <row r="31" spans="2:38" s="107" customFormat="1" ht="30.75" customHeight="1" x14ac:dyDescent="0.35">
      <c r="B31" s="108" t="s">
        <v>354</v>
      </c>
      <c r="C31" s="110"/>
      <c r="D31" s="110"/>
      <c r="E31" s="86"/>
      <c r="F31" s="126"/>
      <c r="G31" s="86"/>
      <c r="H31" s="86"/>
      <c r="I31" s="86"/>
      <c r="J31" s="126" t="s">
        <v>357</v>
      </c>
      <c r="K31" s="110" t="s">
        <v>94</v>
      </c>
      <c r="L31" s="110" t="s">
        <v>95</v>
      </c>
      <c r="M31" s="89">
        <v>10</v>
      </c>
      <c r="N31" s="86"/>
      <c r="O31" s="110"/>
      <c r="P31" s="86"/>
      <c r="Q31" s="86"/>
      <c r="R31" s="86"/>
      <c r="S31" s="86"/>
      <c r="T31" s="113"/>
      <c r="U31" s="113"/>
      <c r="V31" s="134"/>
      <c r="W31" s="113"/>
      <c r="X31" s="113"/>
      <c r="Y31" s="113"/>
      <c r="Z31" s="113"/>
      <c r="AA31" s="113"/>
      <c r="AB31" s="113"/>
      <c r="AC31" s="98"/>
      <c r="AD31" s="110"/>
      <c r="AE31" s="113"/>
      <c r="AF31" s="110"/>
      <c r="AG31" s="110"/>
      <c r="AH31" s="99"/>
      <c r="AI31" s="99"/>
      <c r="AJ31" s="110"/>
      <c r="AK31" s="117"/>
      <c r="AL31" s="117"/>
    </row>
    <row r="32" spans="2:38" s="107" customFormat="1" ht="25.5" customHeight="1" x14ac:dyDescent="0.35">
      <c r="B32" s="108" t="s">
        <v>354</v>
      </c>
      <c r="C32" s="110"/>
      <c r="D32" s="110"/>
      <c r="E32" s="86"/>
      <c r="F32" s="126"/>
      <c r="G32" s="86"/>
      <c r="H32" s="86"/>
      <c r="I32" s="86"/>
      <c r="J32" s="126" t="s">
        <v>358</v>
      </c>
      <c r="K32" s="110" t="s">
        <v>359</v>
      </c>
      <c r="L32" s="110" t="s">
        <v>95</v>
      </c>
      <c r="M32" s="89">
        <v>1</v>
      </c>
      <c r="N32" s="86"/>
      <c r="O32" s="110"/>
      <c r="P32" s="86"/>
      <c r="Q32" s="86"/>
      <c r="R32" s="86"/>
      <c r="S32" s="86"/>
      <c r="T32" s="113"/>
      <c r="U32" s="113"/>
      <c r="V32" s="134"/>
      <c r="W32" s="113"/>
      <c r="X32" s="113"/>
      <c r="Y32" s="113"/>
      <c r="Z32" s="113"/>
      <c r="AA32" s="113"/>
      <c r="AB32" s="113"/>
      <c r="AC32" s="98"/>
      <c r="AD32" s="110"/>
      <c r="AE32" s="113"/>
      <c r="AF32" s="110"/>
      <c r="AG32" s="110"/>
      <c r="AH32" s="99"/>
      <c r="AI32" s="99"/>
      <c r="AJ32" s="110"/>
      <c r="AK32" s="117"/>
      <c r="AL32" s="117"/>
    </row>
    <row r="33" spans="2:38" s="107" customFormat="1" ht="33" customHeight="1" x14ac:dyDescent="0.35">
      <c r="B33" s="108" t="s">
        <v>354</v>
      </c>
      <c r="C33" s="110"/>
      <c r="D33" s="110"/>
      <c r="E33" s="86"/>
      <c r="F33" s="126"/>
      <c r="G33" s="86"/>
      <c r="H33" s="86"/>
      <c r="I33" s="86"/>
      <c r="J33" s="126" t="s">
        <v>360</v>
      </c>
      <c r="K33" s="110" t="s">
        <v>361</v>
      </c>
      <c r="L33" s="110" t="s">
        <v>98</v>
      </c>
      <c r="M33" s="89">
        <v>15</v>
      </c>
      <c r="N33" s="86"/>
      <c r="O33" s="110"/>
      <c r="P33" s="86"/>
      <c r="Q33" s="86"/>
      <c r="R33" s="86"/>
      <c r="S33" s="86"/>
      <c r="T33" s="113"/>
      <c r="U33" s="113"/>
      <c r="V33" s="134"/>
      <c r="W33" s="113"/>
      <c r="X33" s="113"/>
      <c r="Y33" s="113"/>
      <c r="Z33" s="113"/>
      <c r="AA33" s="113"/>
      <c r="AB33" s="113"/>
      <c r="AC33" s="98"/>
      <c r="AD33" s="110"/>
      <c r="AE33" s="113"/>
      <c r="AF33" s="110"/>
      <c r="AG33" s="110"/>
      <c r="AH33" s="99"/>
      <c r="AI33" s="99"/>
      <c r="AJ33" s="110"/>
      <c r="AK33" s="117"/>
      <c r="AL33" s="117"/>
    </row>
    <row r="34" spans="2:38" s="118" customFormat="1" ht="93" customHeight="1" x14ac:dyDescent="0.35">
      <c r="B34" s="102" t="s">
        <v>362</v>
      </c>
      <c r="C34" s="104" t="s">
        <v>363</v>
      </c>
      <c r="D34" s="104" t="s">
        <v>336</v>
      </c>
      <c r="E34" s="75" t="s">
        <v>337</v>
      </c>
      <c r="F34" s="124" t="s">
        <v>364</v>
      </c>
      <c r="G34" s="75" t="s">
        <v>79</v>
      </c>
      <c r="H34" s="75" t="s">
        <v>80</v>
      </c>
      <c r="I34" s="75" t="s">
        <v>80</v>
      </c>
      <c r="J34" s="124" t="s">
        <v>81</v>
      </c>
      <c r="K34" s="104" t="s">
        <v>339</v>
      </c>
      <c r="L34" s="104" t="s">
        <v>83</v>
      </c>
      <c r="M34" s="78">
        <v>287</v>
      </c>
      <c r="N34" s="75" t="s">
        <v>132</v>
      </c>
      <c r="O34" s="104" t="s">
        <v>96</v>
      </c>
      <c r="P34" s="75" t="s">
        <v>85</v>
      </c>
      <c r="Q34" s="75" t="s">
        <v>86</v>
      </c>
      <c r="R34" s="75" t="s">
        <v>87</v>
      </c>
      <c r="S34" s="75" t="s">
        <v>148</v>
      </c>
      <c r="T34" s="106">
        <f t="shared" ref="T34:U34" si="5">U34</f>
        <v>76500</v>
      </c>
      <c r="U34" s="106">
        <f t="shared" si="5"/>
        <v>76500</v>
      </c>
      <c r="V34" s="135">
        <v>76500</v>
      </c>
      <c r="W34" s="106"/>
      <c r="X34" s="106"/>
      <c r="Y34" s="106"/>
      <c r="Z34" s="106"/>
      <c r="AA34" s="106"/>
      <c r="AB34" s="106">
        <v>13500</v>
      </c>
      <c r="AC34" s="80" t="s">
        <v>89</v>
      </c>
      <c r="AD34" s="104"/>
      <c r="AE34" s="106">
        <f t="shared" ref="AE34:AE41" si="6">U34</f>
        <v>76500</v>
      </c>
      <c r="AF34" s="104"/>
      <c r="AG34" s="104"/>
      <c r="AH34" s="81">
        <v>45444</v>
      </c>
      <c r="AI34" s="81">
        <v>45474</v>
      </c>
      <c r="AJ34" s="104"/>
      <c r="AK34" s="117"/>
      <c r="AL34" s="117"/>
    </row>
    <row r="35" spans="2:38" s="118" customFormat="1" ht="49.5" customHeight="1" x14ac:dyDescent="0.35">
      <c r="B35" s="108" t="s">
        <v>362</v>
      </c>
      <c r="C35" s="110"/>
      <c r="D35" s="110"/>
      <c r="E35" s="86"/>
      <c r="F35" s="136"/>
      <c r="G35" s="86"/>
      <c r="H35" s="86"/>
      <c r="I35" s="86"/>
      <c r="J35" s="126" t="s">
        <v>90</v>
      </c>
      <c r="K35" s="110" t="s">
        <v>353</v>
      </c>
      <c r="L35" s="110" t="s">
        <v>92</v>
      </c>
      <c r="M35" s="89">
        <v>278</v>
      </c>
      <c r="N35" s="86"/>
      <c r="O35" s="110"/>
      <c r="P35" s="86"/>
      <c r="Q35" s="86"/>
      <c r="R35" s="86"/>
      <c r="S35" s="86"/>
      <c r="T35" s="113"/>
      <c r="U35" s="113"/>
      <c r="V35" s="137"/>
      <c r="W35" s="113"/>
      <c r="X35" s="113"/>
      <c r="Y35" s="113"/>
      <c r="Z35" s="113"/>
      <c r="AA35" s="113"/>
      <c r="AB35" s="113"/>
      <c r="AC35" s="98"/>
      <c r="AD35" s="110"/>
      <c r="AE35" s="113"/>
      <c r="AF35" s="110"/>
      <c r="AG35" s="110"/>
      <c r="AH35" s="99"/>
      <c r="AI35" s="99"/>
      <c r="AJ35" s="110"/>
      <c r="AK35" s="117"/>
      <c r="AL35" s="117"/>
    </row>
    <row r="36" spans="2:38" s="118" customFormat="1" ht="34.5" customHeight="1" x14ac:dyDescent="0.35">
      <c r="B36" s="115" t="s">
        <v>362</v>
      </c>
      <c r="C36" s="119"/>
      <c r="D36" s="119"/>
      <c r="E36" s="93"/>
      <c r="F36" s="138"/>
      <c r="G36" s="93"/>
      <c r="H36" s="93"/>
      <c r="I36" s="93"/>
      <c r="J36" s="139" t="s">
        <v>93</v>
      </c>
      <c r="K36" s="119" t="s">
        <v>365</v>
      </c>
      <c r="L36" s="119" t="s">
        <v>366</v>
      </c>
      <c r="M36" s="96">
        <v>30</v>
      </c>
      <c r="N36" s="93"/>
      <c r="O36" s="119"/>
      <c r="P36" s="93"/>
      <c r="Q36" s="93"/>
      <c r="R36" s="93"/>
      <c r="S36" s="93"/>
      <c r="T36" s="122"/>
      <c r="U36" s="122"/>
      <c r="V36" s="140"/>
      <c r="W36" s="122"/>
      <c r="X36" s="122"/>
      <c r="Y36" s="122"/>
      <c r="Z36" s="122"/>
      <c r="AA36" s="122"/>
      <c r="AB36" s="122"/>
      <c r="AC36" s="121"/>
      <c r="AD36" s="119"/>
      <c r="AE36" s="122"/>
      <c r="AF36" s="119"/>
      <c r="AG36" s="119"/>
      <c r="AH36" s="123"/>
      <c r="AI36" s="123"/>
      <c r="AJ36" s="119"/>
      <c r="AK36" s="117"/>
      <c r="AL36" s="117"/>
    </row>
    <row r="37" spans="2:38" s="107" customFormat="1" ht="111.75" customHeight="1" x14ac:dyDescent="0.35">
      <c r="B37" s="102" t="s">
        <v>367</v>
      </c>
      <c r="C37" s="104" t="s">
        <v>368</v>
      </c>
      <c r="D37" s="104" t="s">
        <v>336</v>
      </c>
      <c r="E37" s="75" t="s">
        <v>337</v>
      </c>
      <c r="F37" s="124" t="s">
        <v>369</v>
      </c>
      <c r="G37" s="75" t="s">
        <v>79</v>
      </c>
      <c r="H37" s="75" t="s">
        <v>80</v>
      </c>
      <c r="I37" s="75" t="s">
        <v>80</v>
      </c>
      <c r="J37" s="124" t="s">
        <v>100</v>
      </c>
      <c r="K37" s="104" t="s">
        <v>101</v>
      </c>
      <c r="L37" s="104" t="s">
        <v>83</v>
      </c>
      <c r="M37" s="78">
        <v>750</v>
      </c>
      <c r="N37" s="75" t="s">
        <v>132</v>
      </c>
      <c r="O37" s="104" t="s">
        <v>256</v>
      </c>
      <c r="P37" s="75" t="s">
        <v>85</v>
      </c>
      <c r="Q37" s="75" t="s">
        <v>86</v>
      </c>
      <c r="R37" s="75" t="s">
        <v>87</v>
      </c>
      <c r="S37" s="75" t="s">
        <v>148</v>
      </c>
      <c r="T37" s="106">
        <f t="shared" ref="T37:U37" si="7">U37</f>
        <v>500000</v>
      </c>
      <c r="U37" s="106">
        <f t="shared" si="7"/>
        <v>500000</v>
      </c>
      <c r="V37" s="106">
        <v>500000</v>
      </c>
      <c r="W37" s="106"/>
      <c r="X37" s="106"/>
      <c r="Y37" s="106"/>
      <c r="Z37" s="106"/>
      <c r="AA37" s="106"/>
      <c r="AB37" s="106">
        <v>88235.3</v>
      </c>
      <c r="AC37" s="80" t="s">
        <v>89</v>
      </c>
      <c r="AD37" s="104"/>
      <c r="AE37" s="106">
        <f t="shared" si="6"/>
        <v>500000</v>
      </c>
      <c r="AF37" s="104"/>
      <c r="AG37" s="104"/>
      <c r="AH37" s="81">
        <v>45536</v>
      </c>
      <c r="AI37" s="81">
        <v>45566</v>
      </c>
      <c r="AJ37" s="104"/>
      <c r="AK37" s="117"/>
      <c r="AL37" s="117"/>
    </row>
    <row r="38" spans="2:38" s="107" customFormat="1" ht="42" x14ac:dyDescent="0.35">
      <c r="B38" s="108" t="s">
        <v>367</v>
      </c>
      <c r="C38" s="110"/>
      <c r="D38" s="110"/>
      <c r="E38" s="86"/>
      <c r="F38" s="126"/>
      <c r="G38" s="86"/>
      <c r="H38" s="86"/>
      <c r="I38" s="86"/>
      <c r="J38" s="126" t="s">
        <v>102</v>
      </c>
      <c r="K38" s="110" t="s">
        <v>114</v>
      </c>
      <c r="L38" s="110" t="s">
        <v>92</v>
      </c>
      <c r="M38" s="89">
        <v>500</v>
      </c>
      <c r="N38" s="86"/>
      <c r="O38" s="110"/>
      <c r="P38" s="86"/>
      <c r="Q38" s="86"/>
      <c r="R38" s="86"/>
      <c r="S38" s="86"/>
      <c r="T38" s="113"/>
      <c r="U38" s="113"/>
      <c r="V38" s="113"/>
      <c r="W38" s="113"/>
      <c r="X38" s="113"/>
      <c r="Y38" s="113"/>
      <c r="Z38" s="113"/>
      <c r="AA38" s="113"/>
      <c r="AB38" s="113"/>
      <c r="AC38" s="98"/>
      <c r="AD38" s="110"/>
      <c r="AE38" s="113"/>
      <c r="AF38" s="110"/>
      <c r="AG38" s="110"/>
      <c r="AH38" s="99"/>
      <c r="AI38" s="99"/>
      <c r="AJ38" s="110"/>
      <c r="AK38" s="117"/>
      <c r="AL38" s="117"/>
    </row>
    <row r="39" spans="2:38" s="107" customFormat="1" ht="56" x14ac:dyDescent="0.35">
      <c r="B39" s="108" t="s">
        <v>367</v>
      </c>
      <c r="C39" s="110"/>
      <c r="D39" s="110"/>
      <c r="E39" s="86"/>
      <c r="F39" s="126"/>
      <c r="G39" s="86"/>
      <c r="H39" s="86"/>
      <c r="I39" s="86"/>
      <c r="J39" s="126" t="s">
        <v>103</v>
      </c>
      <c r="K39" s="110" t="s">
        <v>104</v>
      </c>
      <c r="L39" s="110" t="s">
        <v>95</v>
      </c>
      <c r="M39" s="89">
        <v>1</v>
      </c>
      <c r="N39" s="86"/>
      <c r="O39" s="110"/>
      <c r="P39" s="86"/>
      <c r="Q39" s="86"/>
      <c r="R39" s="86"/>
      <c r="S39" s="86"/>
      <c r="T39" s="113"/>
      <c r="U39" s="113"/>
      <c r="V39" s="113"/>
      <c r="W39" s="113"/>
      <c r="X39" s="113"/>
      <c r="Y39" s="113"/>
      <c r="Z39" s="113"/>
      <c r="AA39" s="113"/>
      <c r="AB39" s="113"/>
      <c r="AC39" s="98"/>
      <c r="AD39" s="110"/>
      <c r="AE39" s="113"/>
      <c r="AF39" s="110"/>
      <c r="AG39" s="110"/>
      <c r="AH39" s="99"/>
      <c r="AI39" s="99"/>
      <c r="AJ39" s="110"/>
      <c r="AK39" s="117"/>
      <c r="AL39" s="117"/>
    </row>
    <row r="40" spans="2:38" s="107" customFormat="1" ht="56" x14ac:dyDescent="0.35">
      <c r="B40" s="115" t="s">
        <v>367</v>
      </c>
      <c r="C40" s="119"/>
      <c r="D40" s="119"/>
      <c r="E40" s="93"/>
      <c r="F40" s="139"/>
      <c r="G40" s="93"/>
      <c r="H40" s="93"/>
      <c r="I40" s="93"/>
      <c r="J40" s="139" t="s">
        <v>105</v>
      </c>
      <c r="K40" s="119" t="s">
        <v>106</v>
      </c>
      <c r="L40" s="119" t="s">
        <v>370</v>
      </c>
      <c r="M40" s="96" t="s">
        <v>371</v>
      </c>
      <c r="N40" s="93"/>
      <c r="O40" s="119"/>
      <c r="P40" s="93"/>
      <c r="Q40" s="93"/>
      <c r="R40" s="93"/>
      <c r="S40" s="93"/>
      <c r="T40" s="122"/>
      <c r="U40" s="122"/>
      <c r="V40" s="122"/>
      <c r="W40" s="122"/>
      <c r="X40" s="122"/>
      <c r="Y40" s="122"/>
      <c r="Z40" s="122"/>
      <c r="AA40" s="122"/>
      <c r="AB40" s="122"/>
      <c r="AC40" s="121"/>
      <c r="AD40" s="119"/>
      <c r="AE40" s="122"/>
      <c r="AF40" s="119"/>
      <c r="AG40" s="119"/>
      <c r="AH40" s="123"/>
      <c r="AI40" s="123"/>
      <c r="AJ40" s="119"/>
      <c r="AK40" s="117"/>
      <c r="AL40" s="117"/>
    </row>
    <row r="41" spans="2:38" s="107" customFormat="1" ht="125.25" customHeight="1" x14ac:dyDescent="0.35">
      <c r="B41" s="102" t="s">
        <v>372</v>
      </c>
      <c r="C41" s="104" t="s">
        <v>373</v>
      </c>
      <c r="D41" s="104" t="s">
        <v>336</v>
      </c>
      <c r="E41" s="75" t="s">
        <v>337</v>
      </c>
      <c r="F41" s="124" t="s">
        <v>374</v>
      </c>
      <c r="G41" s="75" t="s">
        <v>79</v>
      </c>
      <c r="H41" s="75" t="s">
        <v>80</v>
      </c>
      <c r="I41" s="75" t="s">
        <v>80</v>
      </c>
      <c r="J41" s="124" t="s">
        <v>100</v>
      </c>
      <c r="K41" s="104" t="s">
        <v>101</v>
      </c>
      <c r="L41" s="104" t="s">
        <v>83</v>
      </c>
      <c r="M41" s="141">
        <v>2744</v>
      </c>
      <c r="N41" s="75" t="s">
        <v>132</v>
      </c>
      <c r="O41" s="104" t="s">
        <v>96</v>
      </c>
      <c r="P41" s="75" t="s">
        <v>85</v>
      </c>
      <c r="Q41" s="75" t="s">
        <v>86</v>
      </c>
      <c r="R41" s="75" t="s">
        <v>87</v>
      </c>
      <c r="S41" s="75" t="s">
        <v>148</v>
      </c>
      <c r="T41" s="106">
        <f t="shared" ref="T41:U41" si="8">U41</f>
        <v>2024955</v>
      </c>
      <c r="U41" s="106">
        <f t="shared" si="8"/>
        <v>2024955</v>
      </c>
      <c r="V41" s="106">
        <v>2024955</v>
      </c>
      <c r="W41" s="106"/>
      <c r="X41" s="106"/>
      <c r="Y41" s="106"/>
      <c r="Z41" s="106"/>
      <c r="AA41" s="106"/>
      <c r="AB41" s="106">
        <v>357345</v>
      </c>
      <c r="AC41" s="80" t="s">
        <v>89</v>
      </c>
      <c r="AD41" s="104"/>
      <c r="AE41" s="106">
        <f t="shared" si="6"/>
        <v>2024955</v>
      </c>
      <c r="AF41" s="104"/>
      <c r="AG41" s="104"/>
      <c r="AH41" s="81">
        <v>45444</v>
      </c>
      <c r="AI41" s="81">
        <v>45505</v>
      </c>
      <c r="AJ41" s="104"/>
      <c r="AK41" s="117"/>
      <c r="AL41" s="117"/>
    </row>
    <row r="42" spans="2:38" s="107" customFormat="1" ht="42" x14ac:dyDescent="0.35">
      <c r="B42" s="142" t="s">
        <v>372</v>
      </c>
      <c r="C42" s="110"/>
      <c r="D42" s="110"/>
      <c r="E42" s="110"/>
      <c r="F42" s="86"/>
      <c r="G42" s="110"/>
      <c r="H42" s="110"/>
      <c r="I42" s="110"/>
      <c r="J42" s="126" t="s">
        <v>102</v>
      </c>
      <c r="K42" s="110" t="s">
        <v>114</v>
      </c>
      <c r="L42" s="110" t="s">
        <v>92</v>
      </c>
      <c r="M42" s="111">
        <v>1508</v>
      </c>
      <c r="N42" s="110"/>
      <c r="O42" s="110"/>
      <c r="P42" s="110"/>
      <c r="Q42" s="110"/>
      <c r="R42" s="110"/>
      <c r="S42" s="110"/>
      <c r="T42" s="110"/>
      <c r="U42" s="110"/>
      <c r="V42" s="110"/>
      <c r="W42" s="110"/>
      <c r="X42" s="110"/>
      <c r="Y42" s="110"/>
      <c r="Z42" s="110"/>
      <c r="AA42" s="110"/>
      <c r="AB42" s="110"/>
      <c r="AC42" s="110"/>
      <c r="AD42" s="110"/>
      <c r="AE42" s="110"/>
      <c r="AF42" s="110"/>
      <c r="AG42" s="110"/>
      <c r="AH42" s="110"/>
      <c r="AI42" s="110"/>
      <c r="AJ42" s="110"/>
      <c r="AK42" s="117"/>
      <c r="AL42" s="117"/>
    </row>
    <row r="43" spans="2:38" s="107" customFormat="1" ht="56" x14ac:dyDescent="0.35">
      <c r="B43" s="142" t="s">
        <v>372</v>
      </c>
      <c r="C43" s="110"/>
      <c r="D43" s="110"/>
      <c r="E43" s="110"/>
      <c r="F43" s="86"/>
      <c r="G43" s="110"/>
      <c r="H43" s="110"/>
      <c r="I43" s="110"/>
      <c r="J43" s="126" t="s">
        <v>103</v>
      </c>
      <c r="K43" s="110" t="s">
        <v>104</v>
      </c>
      <c r="L43" s="110" t="s">
        <v>95</v>
      </c>
      <c r="M43" s="89">
        <v>3</v>
      </c>
      <c r="N43" s="110"/>
      <c r="O43" s="110"/>
      <c r="P43" s="110"/>
      <c r="Q43" s="110"/>
      <c r="R43" s="110"/>
      <c r="S43" s="110"/>
      <c r="T43" s="110"/>
      <c r="U43" s="110"/>
      <c r="V43" s="110"/>
      <c r="W43" s="110"/>
      <c r="X43" s="110"/>
      <c r="Y43" s="110"/>
      <c r="Z43" s="110"/>
      <c r="AA43" s="110"/>
      <c r="AB43" s="110"/>
      <c r="AC43" s="110"/>
      <c r="AD43" s="110"/>
      <c r="AE43" s="110"/>
      <c r="AF43" s="110"/>
      <c r="AG43" s="110"/>
      <c r="AH43" s="110"/>
      <c r="AI43" s="110"/>
      <c r="AJ43" s="110"/>
      <c r="AK43" s="117"/>
      <c r="AL43" s="117"/>
    </row>
    <row r="44" spans="2:38" s="107" customFormat="1" ht="56" x14ac:dyDescent="0.35">
      <c r="B44" s="142" t="s">
        <v>372</v>
      </c>
      <c r="C44" s="110"/>
      <c r="D44" s="110"/>
      <c r="E44" s="110"/>
      <c r="F44" s="86"/>
      <c r="G44" s="110"/>
      <c r="H44" s="110"/>
      <c r="I44" s="110"/>
      <c r="J44" s="126" t="s">
        <v>105</v>
      </c>
      <c r="K44" s="110" t="s">
        <v>106</v>
      </c>
      <c r="L44" s="110" t="s">
        <v>375</v>
      </c>
      <c r="M44" s="89" t="s">
        <v>371</v>
      </c>
      <c r="N44" s="110"/>
      <c r="O44" s="110"/>
      <c r="P44" s="110"/>
      <c r="Q44" s="110"/>
      <c r="R44" s="110"/>
      <c r="S44" s="110"/>
      <c r="T44" s="110"/>
      <c r="U44" s="110"/>
      <c r="V44" s="110"/>
      <c r="W44" s="110"/>
      <c r="X44" s="110"/>
      <c r="Y44" s="110"/>
      <c r="Z44" s="110"/>
      <c r="AA44" s="110"/>
      <c r="AB44" s="110"/>
      <c r="AC44" s="110"/>
      <c r="AD44" s="110"/>
      <c r="AE44" s="110"/>
      <c r="AF44" s="110"/>
      <c r="AG44" s="110"/>
      <c r="AH44" s="110"/>
      <c r="AI44" s="110"/>
      <c r="AJ44" s="110"/>
      <c r="AK44" s="117"/>
      <c r="AL44" s="117"/>
    </row>
    <row r="45" spans="2:38" s="107" customFormat="1" ht="14" x14ac:dyDescent="0.35">
      <c r="B45" s="142" t="s">
        <v>372</v>
      </c>
      <c r="C45" s="110"/>
      <c r="D45" s="110"/>
      <c r="E45" s="110"/>
      <c r="F45" s="86"/>
      <c r="G45" s="110"/>
      <c r="H45" s="110"/>
      <c r="I45" s="110"/>
      <c r="J45" s="126" t="s">
        <v>376</v>
      </c>
      <c r="K45" s="110" t="s">
        <v>359</v>
      </c>
      <c r="L45" s="110" t="s">
        <v>95</v>
      </c>
      <c r="M45" s="89">
        <v>1</v>
      </c>
      <c r="N45" s="110"/>
      <c r="O45" s="110"/>
      <c r="P45" s="110"/>
      <c r="Q45" s="110"/>
      <c r="R45" s="110"/>
      <c r="S45" s="110"/>
      <c r="T45" s="110"/>
      <c r="U45" s="110"/>
      <c r="V45" s="110"/>
      <c r="W45" s="110"/>
      <c r="X45" s="110"/>
      <c r="Y45" s="110"/>
      <c r="Z45" s="110"/>
      <c r="AA45" s="110"/>
      <c r="AB45" s="110"/>
      <c r="AC45" s="110"/>
      <c r="AD45" s="110"/>
      <c r="AE45" s="110"/>
      <c r="AF45" s="110"/>
      <c r="AG45" s="110"/>
      <c r="AH45" s="110"/>
      <c r="AI45" s="110"/>
      <c r="AJ45" s="110"/>
      <c r="AK45" s="117"/>
      <c r="AL45" s="117"/>
    </row>
    <row r="46" spans="2:38" s="107" customFormat="1" ht="42" x14ac:dyDescent="0.35">
      <c r="B46" s="143" t="s">
        <v>372</v>
      </c>
      <c r="C46" s="119"/>
      <c r="D46" s="119"/>
      <c r="E46" s="119"/>
      <c r="F46" s="93"/>
      <c r="G46" s="119"/>
      <c r="H46" s="119"/>
      <c r="I46" s="119"/>
      <c r="J46" s="139" t="s">
        <v>97</v>
      </c>
      <c r="K46" s="119" t="s">
        <v>361</v>
      </c>
      <c r="L46" s="119" t="s">
        <v>98</v>
      </c>
      <c r="M46" s="96">
        <v>8</v>
      </c>
      <c r="N46" s="119"/>
      <c r="O46" s="119"/>
      <c r="P46" s="119"/>
      <c r="Q46" s="119"/>
      <c r="R46" s="119"/>
      <c r="S46" s="119"/>
      <c r="T46" s="119"/>
      <c r="U46" s="119"/>
      <c r="V46" s="119"/>
      <c r="W46" s="119"/>
      <c r="X46" s="119"/>
      <c r="Y46" s="119"/>
      <c r="Z46" s="119"/>
      <c r="AA46" s="119"/>
      <c r="AB46" s="119"/>
      <c r="AC46" s="119"/>
      <c r="AD46" s="119"/>
      <c r="AE46" s="119"/>
      <c r="AF46" s="119"/>
      <c r="AG46" s="119"/>
      <c r="AH46" s="119"/>
      <c r="AI46" s="119"/>
      <c r="AJ46" s="119"/>
      <c r="AK46" s="117"/>
      <c r="AL46" s="117"/>
    </row>
    <row r="47" spans="2:38" s="107" customFormat="1" ht="24.75" customHeight="1" x14ac:dyDescent="0.35">
      <c r="F47" s="144"/>
      <c r="M47" s="145"/>
      <c r="T47" s="114"/>
      <c r="U47" s="114"/>
      <c r="V47" s="114"/>
      <c r="W47" s="114"/>
      <c r="X47" s="114"/>
      <c r="Y47" s="114"/>
      <c r="Z47" s="114"/>
      <c r="AA47" s="114"/>
      <c r="AB47" s="114"/>
      <c r="AL47" s="114"/>
    </row>
    <row r="48" spans="2:38" s="107" customFormat="1" ht="14" x14ac:dyDescent="0.3">
      <c r="F48" s="144"/>
      <c r="M48" s="145"/>
      <c r="V48" s="146"/>
      <c r="AB48" s="146"/>
      <c r="AL48" s="114"/>
    </row>
    <row r="49" spans="2:38" s="107" customFormat="1" ht="15" x14ac:dyDescent="0.35">
      <c r="F49" s="144"/>
      <c r="J49" s="147"/>
      <c r="K49" s="147"/>
      <c r="L49" s="147"/>
      <c r="M49" s="148"/>
      <c r="N49" s="147"/>
      <c r="U49" s="147"/>
      <c r="V49" s="149"/>
      <c r="W49" s="147"/>
      <c r="X49" s="147"/>
      <c r="Y49" s="147"/>
      <c r="AB49" s="150"/>
      <c r="AL49" s="114"/>
    </row>
    <row r="50" spans="2:38" s="151" customFormat="1" x14ac:dyDescent="0.3">
      <c r="B50" s="242"/>
      <c r="C50" s="242"/>
      <c r="D50" s="242"/>
      <c r="E50" s="242"/>
      <c r="F50" s="242"/>
      <c r="G50" s="242"/>
      <c r="H50" s="242"/>
      <c r="I50" s="242"/>
      <c r="J50" s="242"/>
      <c r="K50" s="242"/>
      <c r="L50" s="242"/>
      <c r="M50" s="242"/>
      <c r="N50" s="242"/>
      <c r="O50" s="242"/>
      <c r="P50" s="242"/>
      <c r="Q50" s="242"/>
      <c r="R50" s="242"/>
      <c r="S50" s="242"/>
      <c r="T50" s="242"/>
      <c r="U50" s="242"/>
      <c r="V50" s="242"/>
      <c r="W50" s="242"/>
      <c r="X50" s="242"/>
      <c r="Y50" s="242"/>
      <c r="Z50" s="242"/>
      <c r="AA50" s="242"/>
      <c r="AB50" s="242"/>
      <c r="AC50" s="242"/>
      <c r="AD50" s="242"/>
      <c r="AE50" s="242"/>
      <c r="AF50" s="242"/>
      <c r="AG50" s="242"/>
      <c r="AH50" s="242"/>
      <c r="AI50" s="242"/>
      <c r="AJ50" s="242"/>
      <c r="AL50" s="152"/>
    </row>
    <row r="51" spans="2:38" s="151" customFormat="1" x14ac:dyDescent="0.3">
      <c r="F51" s="144"/>
      <c r="M51" s="145"/>
      <c r="AL51" s="152"/>
    </row>
    <row r="52" spans="2:38" s="151" customFormat="1" x14ac:dyDescent="0.3">
      <c r="F52" s="144"/>
      <c r="M52" s="145"/>
      <c r="V52" s="152"/>
      <c r="W52" s="152"/>
      <c r="AB52" s="152"/>
      <c r="AL52" s="152"/>
    </row>
    <row r="53" spans="2:38" s="151" customFormat="1" x14ac:dyDescent="0.3">
      <c r="F53" s="144"/>
      <c r="M53" s="145"/>
      <c r="AL53" s="152"/>
    </row>
    <row r="54" spans="2:38" s="151" customFormat="1" x14ac:dyDescent="0.3">
      <c r="F54" s="144"/>
      <c r="M54" s="145"/>
      <c r="AL54" s="152"/>
    </row>
    <row r="55" spans="2:38" s="151" customFormat="1" x14ac:dyDescent="0.3">
      <c r="F55" s="144"/>
      <c r="M55" s="145"/>
      <c r="AL55" s="152"/>
    </row>
    <row r="56" spans="2:38" s="151" customFormat="1" x14ac:dyDescent="0.3">
      <c r="F56" s="144"/>
      <c r="M56" s="145"/>
      <c r="AL56" s="152"/>
    </row>
    <row r="57" spans="2:38" s="151" customFormat="1" x14ac:dyDescent="0.3">
      <c r="F57" s="144"/>
      <c r="M57" s="145"/>
      <c r="AL57" s="152"/>
    </row>
    <row r="58" spans="2:38" s="151" customFormat="1" x14ac:dyDescent="0.3">
      <c r="F58" s="144"/>
      <c r="M58" s="145"/>
      <c r="AL58" s="152"/>
    </row>
    <row r="59" spans="2:38" s="151" customFormat="1" x14ac:dyDescent="0.3">
      <c r="F59" s="144"/>
      <c r="M59" s="145"/>
      <c r="AL59" s="152"/>
    </row>
    <row r="60" spans="2:38" s="151" customFormat="1" ht="14.25" customHeight="1" x14ac:dyDescent="0.3">
      <c r="F60" s="144"/>
      <c r="M60" s="145"/>
      <c r="AL60" s="152"/>
    </row>
    <row r="61" spans="2:38" s="151" customFormat="1" x14ac:dyDescent="0.3">
      <c r="F61" s="144"/>
      <c r="M61" s="145"/>
      <c r="AL61" s="152"/>
    </row>
    <row r="62" spans="2:38" s="151" customFormat="1" x14ac:dyDescent="0.3">
      <c r="F62" s="144"/>
      <c r="M62" s="145"/>
      <c r="AL62" s="152"/>
    </row>
    <row r="63" spans="2:38" s="151" customFormat="1" x14ac:dyDescent="0.3">
      <c r="F63" s="144"/>
      <c r="M63" s="145"/>
      <c r="AL63" s="152"/>
    </row>
  </sheetData>
  <mergeCells count="28">
    <mergeCell ref="AH3:AH4"/>
    <mergeCell ref="B1:AI1"/>
    <mergeCell ref="B2:F2"/>
    <mergeCell ref="B3:B4"/>
    <mergeCell ref="C3:C4"/>
    <mergeCell ref="D3:D4"/>
    <mergeCell ref="E3:E4"/>
    <mergeCell ref="F3:F4"/>
    <mergeCell ref="G3:G4"/>
    <mergeCell ref="H3:H4"/>
    <mergeCell ref="I3:I4"/>
    <mergeCell ref="AI3:AI4"/>
    <mergeCell ref="AJ3:AJ4"/>
    <mergeCell ref="B50:AJ50"/>
    <mergeCell ref="S3:S4"/>
    <mergeCell ref="T3:T4"/>
    <mergeCell ref="U3:U4"/>
    <mergeCell ref="V3:AA3"/>
    <mergeCell ref="AB3:AB4"/>
    <mergeCell ref="AC3:AC4"/>
    <mergeCell ref="J3:M3"/>
    <mergeCell ref="N3:N4"/>
    <mergeCell ref="O3:O4"/>
    <mergeCell ref="P3:P4"/>
    <mergeCell ref="Q3:Q4"/>
    <mergeCell ref="R3:R4"/>
    <mergeCell ref="AD3:AF3"/>
    <mergeCell ref="AG3:AG4"/>
  </mergeCells>
  <hyperlinks>
    <hyperlink ref="B2" r:id="rId1" xr:uid="{569EE8D8-1842-4598-9F12-F029B1951D04}"/>
  </hyperlinks>
  <pageMargins left="0.25" right="0.25" top="0.75" bottom="0.75" header="0.3" footer="0.3"/>
  <pageSetup paperSize="8" scale="56" fitToHeight="0"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31167A-39C5-42C7-86CE-B539245E1963}">
  <dimension ref="A1:AJ47"/>
  <sheetViews>
    <sheetView tabSelected="1" zoomScale="80" zoomScaleNormal="80" workbookViewId="0">
      <selection activeCell="AH51" sqref="AH51"/>
    </sheetView>
  </sheetViews>
  <sheetFormatPr defaultRowHeight="14.5" x14ac:dyDescent="0.35"/>
  <cols>
    <col min="1" max="1" width="5" customWidth="1"/>
    <col min="2" max="2" width="21" customWidth="1"/>
    <col min="3" max="3" width="17.54296875" customWidth="1"/>
    <col min="4" max="5" width="13.54296875" customWidth="1"/>
    <col min="6" max="6" width="18.453125" customWidth="1"/>
    <col min="7" max="7" width="50.453125" customWidth="1"/>
    <col min="8" max="8" width="14.54296875" customWidth="1"/>
    <col min="9" max="9" width="13.54296875" customWidth="1"/>
    <col min="10" max="10" width="12.54296875" customWidth="1"/>
    <col min="11" max="14" width="10.54296875" customWidth="1"/>
    <col min="15" max="16" width="15.54296875" customWidth="1"/>
    <col min="17" max="17" width="18.54296875" customWidth="1"/>
    <col min="18" max="18" width="15.54296875" customWidth="1"/>
    <col min="19" max="21" width="14" customWidth="1"/>
    <col min="22" max="22" width="10" customWidth="1"/>
    <col min="23" max="23" width="11.453125" customWidth="1"/>
    <col min="24" max="24" width="10" customWidth="1"/>
    <col min="25" max="25" width="11.54296875" customWidth="1"/>
    <col min="26" max="27" width="12.453125" customWidth="1"/>
    <col min="28" max="29" width="11.453125" customWidth="1"/>
    <col min="30" max="30" width="12.453125" customWidth="1"/>
    <col min="31" max="33" width="11.453125" customWidth="1"/>
    <col min="34" max="34" width="24.453125" customWidth="1"/>
    <col min="35" max="35" width="19.453125" customWidth="1"/>
    <col min="36" max="36" width="10.453125" customWidth="1"/>
  </cols>
  <sheetData>
    <row r="1" spans="1:36" x14ac:dyDescent="0.35">
      <c r="A1" s="1"/>
      <c r="B1" s="253" t="s">
        <v>40</v>
      </c>
      <c r="C1" s="253"/>
      <c r="D1" s="253"/>
      <c r="E1" s="253"/>
      <c r="F1" s="253"/>
      <c r="G1" s="253"/>
      <c r="H1" s="253"/>
      <c r="I1" s="253"/>
      <c r="J1" s="253"/>
      <c r="K1" s="253"/>
      <c r="L1" s="253"/>
      <c r="M1" s="253"/>
      <c r="N1" s="253"/>
      <c r="O1" s="253"/>
      <c r="P1" s="253"/>
      <c r="Q1" s="253"/>
      <c r="R1" s="253"/>
      <c r="S1" s="253"/>
      <c r="T1" s="253"/>
      <c r="U1" s="253"/>
      <c r="V1" s="253"/>
      <c r="W1" s="253"/>
      <c r="X1" s="253"/>
      <c r="Y1" s="253"/>
      <c r="Z1" s="253"/>
      <c r="AA1" s="253"/>
      <c r="AB1" s="253"/>
      <c r="AC1" s="253"/>
      <c r="AD1" s="253"/>
      <c r="AE1" s="253"/>
      <c r="AF1" s="253"/>
      <c r="AG1" s="253"/>
      <c r="AH1" s="253"/>
      <c r="AI1" s="253"/>
      <c r="AJ1" s="1"/>
    </row>
    <row r="2" spans="1:36" x14ac:dyDescent="0.3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14.9" customHeight="1" x14ac:dyDescent="0.35">
      <c r="A3" s="1"/>
      <c r="B3" s="244" t="s">
        <v>0</v>
      </c>
      <c r="C3" s="244" t="s">
        <v>1</v>
      </c>
      <c r="D3" s="244" t="s">
        <v>28</v>
      </c>
      <c r="E3" s="244" t="s">
        <v>29</v>
      </c>
      <c r="F3" s="244" t="s">
        <v>30</v>
      </c>
      <c r="G3" s="244" t="s">
        <v>3</v>
      </c>
      <c r="H3" s="244" t="s">
        <v>4</v>
      </c>
      <c r="I3" s="244" t="s">
        <v>5</v>
      </c>
      <c r="J3" s="249" t="s">
        <v>6</v>
      </c>
      <c r="K3" s="249"/>
      <c r="L3" s="249"/>
      <c r="M3" s="249"/>
      <c r="N3" s="240" t="s">
        <v>47</v>
      </c>
      <c r="O3" s="244" t="s">
        <v>31</v>
      </c>
      <c r="P3" s="243" t="s">
        <v>42</v>
      </c>
      <c r="Q3" s="243" t="s">
        <v>32</v>
      </c>
      <c r="R3" s="243" t="s">
        <v>37</v>
      </c>
      <c r="S3" s="243" t="s">
        <v>33</v>
      </c>
      <c r="T3" s="244" t="s">
        <v>55</v>
      </c>
      <c r="U3" s="244" t="s">
        <v>57</v>
      </c>
      <c r="V3" s="249" t="s">
        <v>59</v>
      </c>
      <c r="W3" s="249"/>
      <c r="X3" s="249"/>
      <c r="Y3" s="249"/>
      <c r="Z3" s="249"/>
      <c r="AA3" s="249"/>
      <c r="AB3" s="244" t="s">
        <v>69</v>
      </c>
      <c r="AC3" s="320" t="s">
        <v>75</v>
      </c>
      <c r="AD3" s="322" t="s">
        <v>77</v>
      </c>
      <c r="AE3" s="323"/>
      <c r="AF3" s="324"/>
      <c r="AG3" s="240" t="s">
        <v>27</v>
      </c>
      <c r="AH3" s="240" t="s">
        <v>36</v>
      </c>
      <c r="AI3" s="244" t="s">
        <v>34</v>
      </c>
      <c r="AJ3" s="240" t="s">
        <v>35</v>
      </c>
    </row>
    <row r="4" spans="1:36" ht="169.4" customHeight="1" x14ac:dyDescent="0.35">
      <c r="A4" s="1"/>
      <c r="B4" s="244"/>
      <c r="C4" s="244"/>
      <c r="D4" s="244"/>
      <c r="E4" s="244"/>
      <c r="F4" s="244"/>
      <c r="G4" s="244"/>
      <c r="H4" s="244"/>
      <c r="I4" s="244"/>
      <c r="J4" s="3" t="s">
        <v>7</v>
      </c>
      <c r="K4" s="3" t="s">
        <v>8</v>
      </c>
      <c r="L4" s="3" t="s">
        <v>9</v>
      </c>
      <c r="M4" s="11" t="s">
        <v>10</v>
      </c>
      <c r="N4" s="241"/>
      <c r="O4" s="244"/>
      <c r="P4" s="243"/>
      <c r="Q4" s="243"/>
      <c r="R4" s="243"/>
      <c r="S4" s="243"/>
      <c r="T4" s="244"/>
      <c r="U4" s="244"/>
      <c r="V4" s="3" t="s">
        <v>61</v>
      </c>
      <c r="W4" s="3" t="s">
        <v>62</v>
      </c>
      <c r="X4" s="3" t="s">
        <v>15</v>
      </c>
      <c r="Y4" s="3" t="s">
        <v>63</v>
      </c>
      <c r="Z4" s="3" t="s">
        <v>60</v>
      </c>
      <c r="AA4" s="3" t="s">
        <v>25</v>
      </c>
      <c r="AB4" s="244"/>
      <c r="AC4" s="321"/>
      <c r="AD4" s="3" t="s">
        <v>16</v>
      </c>
      <c r="AE4" s="3" t="s">
        <v>17</v>
      </c>
      <c r="AF4" s="3" t="s">
        <v>26</v>
      </c>
      <c r="AG4" s="241"/>
      <c r="AH4" s="241"/>
      <c r="AI4" s="244"/>
      <c r="AJ4" s="241"/>
    </row>
    <row r="5" spans="1:36" x14ac:dyDescent="0.3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row>
    <row r="6" spans="1:36" ht="81" customHeight="1" x14ac:dyDescent="0.35">
      <c r="A6" s="1"/>
      <c r="B6" s="264" t="s">
        <v>164</v>
      </c>
      <c r="C6" s="264" t="s">
        <v>165</v>
      </c>
      <c r="D6" s="264" t="s">
        <v>470</v>
      </c>
      <c r="E6" s="264" t="s">
        <v>166</v>
      </c>
      <c r="F6" s="264" t="s">
        <v>167</v>
      </c>
      <c r="G6" s="264" t="s">
        <v>168</v>
      </c>
      <c r="H6" s="264" t="s">
        <v>80</v>
      </c>
      <c r="I6" s="264" t="s">
        <v>169</v>
      </c>
      <c r="J6" s="34" t="s">
        <v>170</v>
      </c>
      <c r="K6" s="34" t="s">
        <v>171</v>
      </c>
      <c r="L6" s="34" t="s">
        <v>172</v>
      </c>
      <c r="M6" s="34">
        <v>3.9</v>
      </c>
      <c r="N6" s="264" t="s">
        <v>173</v>
      </c>
      <c r="O6" s="264" t="s">
        <v>174</v>
      </c>
      <c r="P6" s="261" t="s">
        <v>175</v>
      </c>
      <c r="Q6" s="261" t="s">
        <v>86</v>
      </c>
      <c r="R6" s="261" t="s">
        <v>87</v>
      </c>
      <c r="S6" s="261" t="s">
        <v>148</v>
      </c>
      <c r="T6" s="264" t="s">
        <v>176</v>
      </c>
      <c r="U6" s="264" t="s">
        <v>176</v>
      </c>
      <c r="V6" s="264" t="s">
        <v>176</v>
      </c>
      <c r="W6" s="264" t="s">
        <v>177</v>
      </c>
      <c r="X6" s="264" t="s">
        <v>177</v>
      </c>
      <c r="Y6" s="264" t="s">
        <v>177</v>
      </c>
      <c r="Z6" s="264" t="s">
        <v>177</v>
      </c>
      <c r="AA6" s="255" t="s">
        <v>177</v>
      </c>
      <c r="AB6" s="264" t="s">
        <v>176</v>
      </c>
      <c r="AC6" s="261" t="s">
        <v>178</v>
      </c>
      <c r="AD6" s="261" t="s">
        <v>177</v>
      </c>
      <c r="AE6" s="261" t="s">
        <v>177</v>
      </c>
      <c r="AF6" s="261" t="s">
        <v>176</v>
      </c>
      <c r="AG6" s="255" t="s">
        <v>177</v>
      </c>
      <c r="AH6" s="258" t="s">
        <v>109</v>
      </c>
      <c r="AI6" s="258" t="s">
        <v>110</v>
      </c>
      <c r="AJ6" s="317" t="s">
        <v>654</v>
      </c>
    </row>
    <row r="7" spans="1:36" ht="66.650000000000006" customHeight="1" x14ac:dyDescent="0.35">
      <c r="A7" s="1"/>
      <c r="B7" s="265"/>
      <c r="C7" s="265"/>
      <c r="D7" s="265"/>
      <c r="E7" s="265"/>
      <c r="F7" s="265"/>
      <c r="G7" s="265"/>
      <c r="H7" s="265"/>
      <c r="I7" s="265"/>
      <c r="J7" s="34" t="s">
        <v>179</v>
      </c>
      <c r="K7" s="34" t="s">
        <v>180</v>
      </c>
      <c r="L7" s="34" t="s">
        <v>181</v>
      </c>
      <c r="M7" s="34">
        <v>380</v>
      </c>
      <c r="N7" s="265"/>
      <c r="O7" s="265"/>
      <c r="P7" s="262"/>
      <c r="Q7" s="262"/>
      <c r="R7" s="262"/>
      <c r="S7" s="262"/>
      <c r="T7" s="265"/>
      <c r="U7" s="265"/>
      <c r="V7" s="265"/>
      <c r="W7" s="265"/>
      <c r="X7" s="265"/>
      <c r="Y7" s="265"/>
      <c r="Z7" s="265"/>
      <c r="AA7" s="256"/>
      <c r="AB7" s="265"/>
      <c r="AC7" s="262"/>
      <c r="AD7" s="262"/>
      <c r="AE7" s="262"/>
      <c r="AF7" s="262"/>
      <c r="AG7" s="256"/>
      <c r="AH7" s="259"/>
      <c r="AI7" s="259"/>
      <c r="AJ7" s="318"/>
    </row>
    <row r="8" spans="1:36" ht="70.400000000000006" customHeight="1" x14ac:dyDescent="0.35">
      <c r="A8" s="1"/>
      <c r="B8" s="265"/>
      <c r="C8" s="265"/>
      <c r="D8" s="265"/>
      <c r="E8" s="265"/>
      <c r="F8" s="265"/>
      <c r="G8" s="265"/>
      <c r="H8" s="265"/>
      <c r="I8" s="265"/>
      <c r="J8" s="34" t="s">
        <v>182</v>
      </c>
      <c r="K8" s="34" t="s">
        <v>183</v>
      </c>
      <c r="L8" s="34" t="s">
        <v>113</v>
      </c>
      <c r="M8" s="34">
        <v>4169</v>
      </c>
      <c r="N8" s="265"/>
      <c r="O8" s="265"/>
      <c r="P8" s="262"/>
      <c r="Q8" s="262"/>
      <c r="R8" s="262"/>
      <c r="S8" s="262"/>
      <c r="T8" s="265"/>
      <c r="U8" s="265"/>
      <c r="V8" s="265"/>
      <c r="W8" s="265"/>
      <c r="X8" s="265"/>
      <c r="Y8" s="265"/>
      <c r="Z8" s="265"/>
      <c r="AA8" s="256"/>
      <c r="AB8" s="265"/>
      <c r="AC8" s="262"/>
      <c r="AD8" s="262"/>
      <c r="AE8" s="262"/>
      <c r="AF8" s="262"/>
      <c r="AG8" s="256"/>
      <c r="AH8" s="259"/>
      <c r="AI8" s="259"/>
      <c r="AJ8" s="318"/>
    </row>
    <row r="9" spans="1:36" ht="85.4" customHeight="1" x14ac:dyDescent="0.35">
      <c r="A9" s="9"/>
      <c r="B9" s="265"/>
      <c r="C9" s="265"/>
      <c r="D9" s="265"/>
      <c r="E9" s="265"/>
      <c r="F9" s="265"/>
      <c r="G9" s="265"/>
      <c r="H9" s="265"/>
      <c r="I9" s="265"/>
      <c r="J9" s="34" t="s">
        <v>184</v>
      </c>
      <c r="K9" s="34" t="s">
        <v>185</v>
      </c>
      <c r="L9" s="34" t="s">
        <v>113</v>
      </c>
      <c r="M9" s="34">
        <v>500</v>
      </c>
      <c r="N9" s="265"/>
      <c r="O9" s="265"/>
      <c r="P9" s="262"/>
      <c r="Q9" s="262"/>
      <c r="R9" s="262"/>
      <c r="S9" s="262"/>
      <c r="T9" s="265"/>
      <c r="U9" s="265"/>
      <c r="V9" s="265"/>
      <c r="W9" s="265"/>
      <c r="X9" s="265"/>
      <c r="Y9" s="265"/>
      <c r="Z9" s="265"/>
      <c r="AA9" s="256"/>
      <c r="AB9" s="265"/>
      <c r="AC9" s="262"/>
      <c r="AD9" s="262"/>
      <c r="AE9" s="262"/>
      <c r="AF9" s="262"/>
      <c r="AG9" s="256"/>
      <c r="AH9" s="259"/>
      <c r="AI9" s="259"/>
      <c r="AJ9" s="318"/>
    </row>
    <row r="10" spans="1:36" ht="83.15" customHeight="1" thickBot="1" x14ac:dyDescent="0.4">
      <c r="A10" s="14"/>
      <c r="B10" s="266"/>
      <c r="C10" s="266"/>
      <c r="D10" s="265"/>
      <c r="E10" s="265"/>
      <c r="F10" s="266"/>
      <c r="G10" s="265"/>
      <c r="H10" s="266"/>
      <c r="I10" s="266"/>
      <c r="J10" s="34" t="s">
        <v>186</v>
      </c>
      <c r="K10" s="34" t="s">
        <v>187</v>
      </c>
      <c r="L10" s="34" t="s">
        <v>188</v>
      </c>
      <c r="M10" s="34">
        <v>1920</v>
      </c>
      <c r="N10" s="265"/>
      <c r="O10" s="266"/>
      <c r="P10" s="262"/>
      <c r="Q10" s="262"/>
      <c r="R10" s="262"/>
      <c r="S10" s="262"/>
      <c r="T10" s="266"/>
      <c r="U10" s="266"/>
      <c r="V10" s="266"/>
      <c r="W10" s="266"/>
      <c r="X10" s="266"/>
      <c r="Y10" s="266"/>
      <c r="Z10" s="266"/>
      <c r="AA10" s="257"/>
      <c r="AB10" s="266"/>
      <c r="AC10" s="263"/>
      <c r="AD10" s="263"/>
      <c r="AE10" s="263"/>
      <c r="AF10" s="263"/>
      <c r="AG10" s="257"/>
      <c r="AH10" s="260"/>
      <c r="AI10" s="260"/>
      <c r="AJ10" s="319"/>
    </row>
    <row r="11" spans="1:36" ht="74.150000000000006" customHeight="1" x14ac:dyDescent="0.35">
      <c r="A11" s="1"/>
      <c r="B11" s="264" t="s">
        <v>189</v>
      </c>
      <c r="C11" s="264" t="s">
        <v>190</v>
      </c>
      <c r="D11" s="265"/>
      <c r="E11" s="265"/>
      <c r="F11" s="264" t="s">
        <v>191</v>
      </c>
      <c r="G11" s="265"/>
      <c r="H11" s="264" t="s">
        <v>80</v>
      </c>
      <c r="I11" s="264" t="s">
        <v>169</v>
      </c>
      <c r="J11" s="34" t="s">
        <v>170</v>
      </c>
      <c r="K11" s="34" t="s">
        <v>171</v>
      </c>
      <c r="L11" s="34" t="s">
        <v>172</v>
      </c>
      <c r="M11" s="34">
        <v>27</v>
      </c>
      <c r="N11" s="265"/>
      <c r="O11" s="264" t="s">
        <v>192</v>
      </c>
      <c r="P11" s="262"/>
      <c r="Q11" s="262"/>
      <c r="R11" s="262"/>
      <c r="S11" s="262"/>
      <c r="T11" s="264" t="s">
        <v>193</v>
      </c>
      <c r="U11" s="264" t="s">
        <v>193</v>
      </c>
      <c r="V11" s="264" t="s">
        <v>194</v>
      </c>
      <c r="W11" s="264" t="s">
        <v>177</v>
      </c>
      <c r="X11" s="264" t="s">
        <v>177</v>
      </c>
      <c r="Y11" s="264" t="s">
        <v>177</v>
      </c>
      <c r="Z11" s="264" t="s">
        <v>177</v>
      </c>
      <c r="AA11" s="255" t="s">
        <v>177</v>
      </c>
      <c r="AB11" s="314" t="s">
        <v>195</v>
      </c>
      <c r="AC11" s="261" t="s">
        <v>178</v>
      </c>
      <c r="AD11" s="261" t="s">
        <v>177</v>
      </c>
      <c r="AE11" s="261" t="s">
        <v>177</v>
      </c>
      <c r="AF11" s="261" t="s">
        <v>193</v>
      </c>
      <c r="AG11" s="261" t="s">
        <v>177</v>
      </c>
      <c r="AH11" s="305" t="s">
        <v>196</v>
      </c>
      <c r="AI11" s="305" t="s">
        <v>487</v>
      </c>
      <c r="AJ11" s="308">
        <v>45527</v>
      </c>
    </row>
    <row r="12" spans="1:36" ht="72" customHeight="1" x14ac:dyDescent="0.35">
      <c r="A12" s="1"/>
      <c r="B12" s="265"/>
      <c r="C12" s="265"/>
      <c r="D12" s="265"/>
      <c r="E12" s="265"/>
      <c r="F12" s="265"/>
      <c r="G12" s="265"/>
      <c r="H12" s="265"/>
      <c r="I12" s="265"/>
      <c r="J12" s="34" t="s">
        <v>179</v>
      </c>
      <c r="K12" s="34" t="s">
        <v>180</v>
      </c>
      <c r="L12" s="34" t="s">
        <v>181</v>
      </c>
      <c r="M12" s="34">
        <v>1161</v>
      </c>
      <c r="N12" s="265"/>
      <c r="O12" s="265"/>
      <c r="P12" s="262"/>
      <c r="Q12" s="262"/>
      <c r="R12" s="262"/>
      <c r="S12" s="262"/>
      <c r="T12" s="265"/>
      <c r="U12" s="265"/>
      <c r="V12" s="265"/>
      <c r="W12" s="265"/>
      <c r="X12" s="265"/>
      <c r="Y12" s="265"/>
      <c r="Z12" s="265"/>
      <c r="AA12" s="256"/>
      <c r="AB12" s="315"/>
      <c r="AC12" s="262"/>
      <c r="AD12" s="262"/>
      <c r="AE12" s="262"/>
      <c r="AF12" s="262"/>
      <c r="AG12" s="262"/>
      <c r="AH12" s="306"/>
      <c r="AI12" s="306"/>
      <c r="AJ12" s="309"/>
    </row>
    <row r="13" spans="1:36" ht="69.650000000000006" customHeight="1" x14ac:dyDescent="0.35">
      <c r="A13" s="1"/>
      <c r="B13" s="265"/>
      <c r="C13" s="265"/>
      <c r="D13" s="265"/>
      <c r="E13" s="265"/>
      <c r="F13" s="265"/>
      <c r="G13" s="265"/>
      <c r="H13" s="265"/>
      <c r="I13" s="265"/>
      <c r="J13" s="34" t="s">
        <v>182</v>
      </c>
      <c r="K13" s="34" t="s">
        <v>183</v>
      </c>
      <c r="L13" s="34" t="s">
        <v>113</v>
      </c>
      <c r="M13" s="34">
        <v>2182</v>
      </c>
      <c r="N13" s="265"/>
      <c r="O13" s="265"/>
      <c r="P13" s="262"/>
      <c r="Q13" s="262"/>
      <c r="R13" s="262"/>
      <c r="S13" s="262"/>
      <c r="T13" s="265"/>
      <c r="U13" s="265"/>
      <c r="V13" s="265"/>
      <c r="W13" s="265"/>
      <c r="X13" s="265"/>
      <c r="Y13" s="265"/>
      <c r="Z13" s="265"/>
      <c r="AA13" s="256"/>
      <c r="AB13" s="315"/>
      <c r="AC13" s="262"/>
      <c r="AD13" s="262"/>
      <c r="AE13" s="262"/>
      <c r="AF13" s="262"/>
      <c r="AG13" s="262"/>
      <c r="AH13" s="306"/>
      <c r="AI13" s="306"/>
      <c r="AJ13" s="309"/>
    </row>
    <row r="14" spans="1:36" ht="77.900000000000006" customHeight="1" x14ac:dyDescent="0.35">
      <c r="A14" s="1"/>
      <c r="B14" s="265"/>
      <c r="C14" s="265"/>
      <c r="D14" s="265"/>
      <c r="E14" s="265"/>
      <c r="F14" s="265"/>
      <c r="G14" s="265"/>
      <c r="H14" s="265"/>
      <c r="I14" s="265"/>
      <c r="J14" s="34" t="s">
        <v>184</v>
      </c>
      <c r="K14" s="34" t="s">
        <v>185</v>
      </c>
      <c r="L14" s="34" t="s">
        <v>113</v>
      </c>
      <c r="M14" s="34">
        <v>1176</v>
      </c>
      <c r="N14" s="265"/>
      <c r="O14" s="265"/>
      <c r="P14" s="262"/>
      <c r="Q14" s="262"/>
      <c r="R14" s="262"/>
      <c r="S14" s="262"/>
      <c r="T14" s="265"/>
      <c r="U14" s="265"/>
      <c r="V14" s="265"/>
      <c r="W14" s="265"/>
      <c r="X14" s="265"/>
      <c r="Y14" s="265"/>
      <c r="Z14" s="265"/>
      <c r="AA14" s="256"/>
      <c r="AB14" s="315"/>
      <c r="AC14" s="262"/>
      <c r="AD14" s="262"/>
      <c r="AE14" s="262"/>
      <c r="AF14" s="262"/>
      <c r="AG14" s="262"/>
      <c r="AH14" s="306"/>
      <c r="AI14" s="306"/>
      <c r="AJ14" s="309"/>
    </row>
    <row r="15" spans="1:36" ht="78.650000000000006" customHeight="1" x14ac:dyDescent="0.35">
      <c r="B15" s="266"/>
      <c r="C15" s="266"/>
      <c r="D15" s="265"/>
      <c r="E15" s="265"/>
      <c r="F15" s="266"/>
      <c r="G15" s="265"/>
      <c r="H15" s="266"/>
      <c r="I15" s="266"/>
      <c r="J15" s="34" t="s">
        <v>186</v>
      </c>
      <c r="K15" s="34" t="s">
        <v>187</v>
      </c>
      <c r="L15" s="34" t="s">
        <v>188</v>
      </c>
      <c r="M15" s="34">
        <v>893</v>
      </c>
      <c r="N15" s="265"/>
      <c r="O15" s="266"/>
      <c r="P15" s="262"/>
      <c r="Q15" s="262"/>
      <c r="R15" s="262"/>
      <c r="S15" s="262"/>
      <c r="T15" s="266"/>
      <c r="U15" s="266"/>
      <c r="V15" s="266"/>
      <c r="W15" s="266"/>
      <c r="X15" s="266"/>
      <c r="Y15" s="266"/>
      <c r="Z15" s="266"/>
      <c r="AA15" s="257"/>
      <c r="AB15" s="316"/>
      <c r="AC15" s="263"/>
      <c r="AD15" s="263"/>
      <c r="AE15" s="263"/>
      <c r="AF15" s="263"/>
      <c r="AG15" s="263"/>
      <c r="AH15" s="307"/>
      <c r="AI15" s="307"/>
      <c r="AJ15" s="310"/>
    </row>
    <row r="16" spans="1:36" ht="98.15" customHeight="1" x14ac:dyDescent="0.35">
      <c r="B16" s="264" t="s">
        <v>198</v>
      </c>
      <c r="C16" s="264" t="s">
        <v>199</v>
      </c>
      <c r="D16" s="265"/>
      <c r="E16" s="265"/>
      <c r="F16" s="264" t="s">
        <v>199</v>
      </c>
      <c r="G16" s="265"/>
      <c r="H16" s="264" t="s">
        <v>80</v>
      </c>
      <c r="I16" s="264" t="s">
        <v>169</v>
      </c>
      <c r="J16" s="34" t="s">
        <v>200</v>
      </c>
      <c r="K16" s="34" t="s">
        <v>201</v>
      </c>
      <c r="L16" s="34" t="s">
        <v>172</v>
      </c>
      <c r="M16" s="34">
        <v>2.7530000000000001</v>
      </c>
      <c r="N16" s="265"/>
      <c r="O16" s="264" t="s">
        <v>202</v>
      </c>
      <c r="P16" s="262"/>
      <c r="Q16" s="262"/>
      <c r="R16" s="262"/>
      <c r="S16" s="262"/>
      <c r="T16" s="264" t="s">
        <v>203</v>
      </c>
      <c r="U16" s="264" t="s">
        <v>203</v>
      </c>
      <c r="V16" s="264" t="s">
        <v>203</v>
      </c>
      <c r="W16" s="264" t="s">
        <v>177</v>
      </c>
      <c r="X16" s="264" t="s">
        <v>177</v>
      </c>
      <c r="Y16" s="264" t="s">
        <v>177</v>
      </c>
      <c r="Z16" s="264" t="s">
        <v>177</v>
      </c>
      <c r="AA16" s="255" t="s">
        <v>177</v>
      </c>
      <c r="AB16" s="264" t="s">
        <v>203</v>
      </c>
      <c r="AC16" s="261" t="s">
        <v>178</v>
      </c>
      <c r="AD16" s="261" t="s">
        <v>177</v>
      </c>
      <c r="AE16" s="261" t="s">
        <v>177</v>
      </c>
      <c r="AF16" s="261" t="s">
        <v>203</v>
      </c>
      <c r="AG16" s="261" t="s">
        <v>177</v>
      </c>
      <c r="AH16" s="311" t="s">
        <v>109</v>
      </c>
      <c r="AI16" s="311" t="s">
        <v>110</v>
      </c>
      <c r="AJ16" s="308" t="s">
        <v>655</v>
      </c>
    </row>
    <row r="17" spans="2:36" ht="74.900000000000006" customHeight="1" x14ac:dyDescent="0.35">
      <c r="B17" s="265"/>
      <c r="C17" s="265"/>
      <c r="D17" s="265"/>
      <c r="E17" s="265"/>
      <c r="F17" s="265"/>
      <c r="G17" s="265"/>
      <c r="H17" s="265"/>
      <c r="I17" s="265"/>
      <c r="J17" s="34" t="s">
        <v>170</v>
      </c>
      <c r="K17" s="34" t="s">
        <v>204</v>
      </c>
      <c r="L17" s="34" t="s">
        <v>172</v>
      </c>
      <c r="M17" s="34" t="s">
        <v>471</v>
      </c>
      <c r="N17" s="265"/>
      <c r="O17" s="265"/>
      <c r="P17" s="262"/>
      <c r="Q17" s="262"/>
      <c r="R17" s="262"/>
      <c r="S17" s="262"/>
      <c r="T17" s="265"/>
      <c r="U17" s="265"/>
      <c r="V17" s="265"/>
      <c r="W17" s="265"/>
      <c r="X17" s="265"/>
      <c r="Y17" s="265"/>
      <c r="Z17" s="265"/>
      <c r="AA17" s="256"/>
      <c r="AB17" s="265"/>
      <c r="AC17" s="262"/>
      <c r="AD17" s="262"/>
      <c r="AE17" s="262"/>
      <c r="AF17" s="262"/>
      <c r="AG17" s="262"/>
      <c r="AH17" s="312"/>
      <c r="AI17" s="312"/>
      <c r="AJ17" s="309"/>
    </row>
    <row r="18" spans="2:36" ht="69.650000000000006" customHeight="1" x14ac:dyDescent="0.35">
      <c r="B18" s="265"/>
      <c r="C18" s="265"/>
      <c r="D18" s="265"/>
      <c r="E18" s="265"/>
      <c r="F18" s="265"/>
      <c r="G18" s="265"/>
      <c r="H18" s="265"/>
      <c r="I18" s="265"/>
      <c r="J18" s="34" t="s">
        <v>179</v>
      </c>
      <c r="K18" s="34" t="s">
        <v>180</v>
      </c>
      <c r="L18" s="34" t="s">
        <v>181</v>
      </c>
      <c r="M18" s="34">
        <v>600</v>
      </c>
      <c r="N18" s="265"/>
      <c r="O18" s="265"/>
      <c r="P18" s="262"/>
      <c r="Q18" s="262"/>
      <c r="R18" s="262"/>
      <c r="S18" s="262"/>
      <c r="T18" s="265"/>
      <c r="U18" s="265"/>
      <c r="V18" s="265"/>
      <c r="W18" s="265"/>
      <c r="X18" s="265"/>
      <c r="Y18" s="265"/>
      <c r="Z18" s="265"/>
      <c r="AA18" s="256"/>
      <c r="AB18" s="265"/>
      <c r="AC18" s="262"/>
      <c r="AD18" s="262"/>
      <c r="AE18" s="262"/>
      <c r="AF18" s="262"/>
      <c r="AG18" s="262"/>
      <c r="AH18" s="312"/>
      <c r="AI18" s="312"/>
      <c r="AJ18" s="309"/>
    </row>
    <row r="19" spans="2:36" ht="71.900000000000006" customHeight="1" x14ac:dyDescent="0.35">
      <c r="B19" s="265"/>
      <c r="C19" s="265"/>
      <c r="D19" s="265"/>
      <c r="E19" s="265"/>
      <c r="F19" s="265"/>
      <c r="G19" s="265"/>
      <c r="H19" s="265"/>
      <c r="I19" s="265"/>
      <c r="J19" s="34" t="s">
        <v>182</v>
      </c>
      <c r="K19" s="34" t="s">
        <v>183</v>
      </c>
      <c r="L19" s="34" t="s">
        <v>113</v>
      </c>
      <c r="M19" s="34">
        <v>56</v>
      </c>
      <c r="N19" s="265"/>
      <c r="O19" s="265"/>
      <c r="P19" s="262"/>
      <c r="Q19" s="262"/>
      <c r="R19" s="262"/>
      <c r="S19" s="262"/>
      <c r="T19" s="265"/>
      <c r="U19" s="265"/>
      <c r="V19" s="265"/>
      <c r="W19" s="265"/>
      <c r="X19" s="265"/>
      <c r="Y19" s="265"/>
      <c r="Z19" s="265"/>
      <c r="AA19" s="256"/>
      <c r="AB19" s="265"/>
      <c r="AC19" s="262"/>
      <c r="AD19" s="262"/>
      <c r="AE19" s="262"/>
      <c r="AF19" s="262"/>
      <c r="AG19" s="262"/>
      <c r="AH19" s="312"/>
      <c r="AI19" s="312"/>
      <c r="AJ19" s="309"/>
    </row>
    <row r="20" spans="2:36" ht="80.150000000000006" customHeight="1" x14ac:dyDescent="0.35">
      <c r="B20" s="266"/>
      <c r="C20" s="266"/>
      <c r="D20" s="265"/>
      <c r="E20" s="265"/>
      <c r="F20" s="266"/>
      <c r="G20" s="265"/>
      <c r="H20" s="266"/>
      <c r="I20" s="266"/>
      <c r="J20" s="34" t="s">
        <v>184</v>
      </c>
      <c r="K20" s="34" t="s">
        <v>185</v>
      </c>
      <c r="L20" s="34" t="s">
        <v>113</v>
      </c>
      <c r="M20" s="34">
        <v>1045</v>
      </c>
      <c r="N20" s="265"/>
      <c r="O20" s="266"/>
      <c r="P20" s="262"/>
      <c r="Q20" s="262"/>
      <c r="R20" s="262"/>
      <c r="S20" s="262"/>
      <c r="T20" s="266"/>
      <c r="U20" s="266"/>
      <c r="V20" s="266"/>
      <c r="W20" s="266"/>
      <c r="X20" s="266"/>
      <c r="Y20" s="266"/>
      <c r="Z20" s="266"/>
      <c r="AA20" s="257"/>
      <c r="AB20" s="266"/>
      <c r="AC20" s="263"/>
      <c r="AD20" s="263"/>
      <c r="AE20" s="263"/>
      <c r="AF20" s="263"/>
      <c r="AG20" s="263"/>
      <c r="AH20" s="313"/>
      <c r="AI20" s="313"/>
      <c r="AJ20" s="310"/>
    </row>
    <row r="21" spans="2:36" ht="97.4" customHeight="1" x14ac:dyDescent="0.35">
      <c r="B21" s="264" t="s">
        <v>205</v>
      </c>
      <c r="C21" s="264" t="s">
        <v>206</v>
      </c>
      <c r="D21" s="265"/>
      <c r="E21" s="265"/>
      <c r="F21" s="264" t="s">
        <v>207</v>
      </c>
      <c r="G21" s="265"/>
      <c r="H21" s="264" t="s">
        <v>80</v>
      </c>
      <c r="I21" s="264" t="s">
        <v>169</v>
      </c>
      <c r="J21" s="34" t="s">
        <v>200</v>
      </c>
      <c r="K21" s="34" t="s">
        <v>201</v>
      </c>
      <c r="L21" s="34" t="s">
        <v>172</v>
      </c>
      <c r="M21" s="34">
        <v>4.3</v>
      </c>
      <c r="N21" s="265"/>
      <c r="O21" s="264" t="s">
        <v>208</v>
      </c>
      <c r="P21" s="262"/>
      <c r="Q21" s="262"/>
      <c r="R21" s="262"/>
      <c r="S21" s="262"/>
      <c r="T21" s="264" t="s">
        <v>209</v>
      </c>
      <c r="U21" s="264" t="s">
        <v>209</v>
      </c>
      <c r="V21" s="264" t="s">
        <v>209</v>
      </c>
      <c r="W21" s="264" t="s">
        <v>177</v>
      </c>
      <c r="X21" s="264" t="s">
        <v>177</v>
      </c>
      <c r="Y21" s="264" t="s">
        <v>177</v>
      </c>
      <c r="Z21" s="264" t="s">
        <v>177</v>
      </c>
      <c r="AA21" s="255" t="s">
        <v>177</v>
      </c>
      <c r="AB21" s="264">
        <v>4252930.33</v>
      </c>
      <c r="AC21" s="261" t="s">
        <v>178</v>
      </c>
      <c r="AD21" s="261" t="s">
        <v>177</v>
      </c>
      <c r="AE21" s="261" t="s">
        <v>177</v>
      </c>
      <c r="AF21" s="261" t="s">
        <v>209</v>
      </c>
      <c r="AG21" s="261" t="s">
        <v>177</v>
      </c>
      <c r="AH21" s="305" t="s">
        <v>210</v>
      </c>
      <c r="AI21" s="305" t="s">
        <v>211</v>
      </c>
      <c r="AJ21" s="301">
        <v>45624</v>
      </c>
    </row>
    <row r="22" spans="2:36" ht="77.900000000000006" customHeight="1" x14ac:dyDescent="0.35">
      <c r="B22" s="265"/>
      <c r="C22" s="265"/>
      <c r="D22" s="265"/>
      <c r="E22" s="265"/>
      <c r="F22" s="265"/>
      <c r="G22" s="265"/>
      <c r="H22" s="265"/>
      <c r="I22" s="265"/>
      <c r="J22" s="34" t="s">
        <v>170</v>
      </c>
      <c r="K22" s="34" t="s">
        <v>204</v>
      </c>
      <c r="L22" s="34" t="s">
        <v>172</v>
      </c>
      <c r="M22" s="34">
        <v>15.7</v>
      </c>
      <c r="N22" s="265"/>
      <c r="O22" s="265"/>
      <c r="P22" s="262"/>
      <c r="Q22" s="262"/>
      <c r="R22" s="262"/>
      <c r="S22" s="262"/>
      <c r="T22" s="265"/>
      <c r="U22" s="265"/>
      <c r="V22" s="265"/>
      <c r="W22" s="265"/>
      <c r="X22" s="265"/>
      <c r="Y22" s="265"/>
      <c r="Z22" s="265"/>
      <c r="AA22" s="256"/>
      <c r="AB22" s="265"/>
      <c r="AC22" s="262"/>
      <c r="AD22" s="262"/>
      <c r="AE22" s="262"/>
      <c r="AF22" s="262"/>
      <c r="AG22" s="262"/>
      <c r="AH22" s="306"/>
      <c r="AI22" s="306"/>
      <c r="AJ22" s="302"/>
    </row>
    <row r="23" spans="2:36" ht="69.650000000000006" customHeight="1" x14ac:dyDescent="0.35">
      <c r="B23" s="265"/>
      <c r="C23" s="265"/>
      <c r="D23" s="265"/>
      <c r="E23" s="265"/>
      <c r="F23" s="265"/>
      <c r="G23" s="265"/>
      <c r="H23" s="265"/>
      <c r="I23" s="265"/>
      <c r="J23" s="34" t="s">
        <v>179</v>
      </c>
      <c r="K23" s="34" t="s">
        <v>180</v>
      </c>
      <c r="L23" s="34" t="s">
        <v>181</v>
      </c>
      <c r="M23" s="34">
        <v>719</v>
      </c>
      <c r="N23" s="265"/>
      <c r="O23" s="265"/>
      <c r="P23" s="262"/>
      <c r="Q23" s="262"/>
      <c r="R23" s="262"/>
      <c r="S23" s="262"/>
      <c r="T23" s="265"/>
      <c r="U23" s="265"/>
      <c r="V23" s="265"/>
      <c r="W23" s="265"/>
      <c r="X23" s="265"/>
      <c r="Y23" s="265"/>
      <c r="Z23" s="265"/>
      <c r="AA23" s="256"/>
      <c r="AB23" s="265"/>
      <c r="AC23" s="262"/>
      <c r="AD23" s="262"/>
      <c r="AE23" s="262"/>
      <c r="AF23" s="262"/>
      <c r="AG23" s="262"/>
      <c r="AH23" s="306"/>
      <c r="AI23" s="306"/>
      <c r="AJ23" s="302"/>
    </row>
    <row r="24" spans="2:36" ht="70.400000000000006" customHeight="1" x14ac:dyDescent="0.35">
      <c r="B24" s="265"/>
      <c r="C24" s="265"/>
      <c r="D24" s="265"/>
      <c r="E24" s="265"/>
      <c r="F24" s="265"/>
      <c r="G24" s="265"/>
      <c r="H24" s="265"/>
      <c r="I24" s="265"/>
      <c r="J24" s="34" t="s">
        <v>182</v>
      </c>
      <c r="K24" s="34" t="s">
        <v>183</v>
      </c>
      <c r="L24" s="34" t="s">
        <v>113</v>
      </c>
      <c r="M24" s="34">
        <v>210</v>
      </c>
      <c r="N24" s="265"/>
      <c r="O24" s="265"/>
      <c r="P24" s="262"/>
      <c r="Q24" s="262"/>
      <c r="R24" s="262"/>
      <c r="S24" s="262"/>
      <c r="T24" s="265"/>
      <c r="U24" s="265"/>
      <c r="V24" s="265"/>
      <c r="W24" s="265"/>
      <c r="X24" s="265"/>
      <c r="Y24" s="265"/>
      <c r="Z24" s="265"/>
      <c r="AA24" s="256"/>
      <c r="AB24" s="265"/>
      <c r="AC24" s="262"/>
      <c r="AD24" s="262"/>
      <c r="AE24" s="262"/>
      <c r="AF24" s="262"/>
      <c r="AG24" s="262"/>
      <c r="AH24" s="306"/>
      <c r="AI24" s="306"/>
      <c r="AJ24" s="303"/>
    </row>
    <row r="25" spans="2:36" ht="84" customHeight="1" x14ac:dyDescent="0.35">
      <c r="B25" s="265"/>
      <c r="C25" s="265"/>
      <c r="D25" s="265"/>
      <c r="E25" s="265"/>
      <c r="F25" s="265"/>
      <c r="G25" s="265"/>
      <c r="H25" s="265"/>
      <c r="I25" s="265"/>
      <c r="J25" s="34" t="s">
        <v>184</v>
      </c>
      <c r="K25" s="34" t="s">
        <v>185</v>
      </c>
      <c r="L25" s="34" t="s">
        <v>113</v>
      </c>
      <c r="M25" s="34">
        <v>902</v>
      </c>
      <c r="N25" s="265"/>
      <c r="O25" s="265"/>
      <c r="P25" s="262"/>
      <c r="Q25" s="262"/>
      <c r="R25" s="262"/>
      <c r="S25" s="262"/>
      <c r="T25" s="265"/>
      <c r="U25" s="265"/>
      <c r="V25" s="265"/>
      <c r="W25" s="265"/>
      <c r="X25" s="265"/>
      <c r="Y25" s="265"/>
      <c r="Z25" s="265"/>
      <c r="AA25" s="256"/>
      <c r="AB25" s="265"/>
      <c r="AC25" s="262"/>
      <c r="AD25" s="262"/>
      <c r="AE25" s="262"/>
      <c r="AF25" s="262"/>
      <c r="AG25" s="262"/>
      <c r="AH25" s="306"/>
      <c r="AI25" s="306"/>
      <c r="AJ25" s="303"/>
    </row>
    <row r="26" spans="2:36" ht="83.9" customHeight="1" x14ac:dyDescent="0.35">
      <c r="B26" s="266"/>
      <c r="C26" s="266"/>
      <c r="D26" s="266"/>
      <c r="E26" s="266"/>
      <c r="F26" s="266"/>
      <c r="G26" s="266"/>
      <c r="H26" s="266"/>
      <c r="I26" s="266"/>
      <c r="J26" s="34" t="s">
        <v>186</v>
      </c>
      <c r="K26" s="34" t="s">
        <v>187</v>
      </c>
      <c r="L26" s="34" t="s">
        <v>188</v>
      </c>
      <c r="M26" s="34">
        <v>60</v>
      </c>
      <c r="N26" s="266"/>
      <c r="O26" s="266"/>
      <c r="P26" s="263"/>
      <c r="Q26" s="263"/>
      <c r="R26" s="263"/>
      <c r="S26" s="263"/>
      <c r="T26" s="266"/>
      <c r="U26" s="266"/>
      <c r="V26" s="266"/>
      <c r="W26" s="266"/>
      <c r="X26" s="266"/>
      <c r="Y26" s="266"/>
      <c r="Z26" s="266"/>
      <c r="AA26" s="257"/>
      <c r="AB26" s="266"/>
      <c r="AC26" s="263"/>
      <c r="AD26" s="263"/>
      <c r="AE26" s="263"/>
      <c r="AF26" s="263"/>
      <c r="AG26" s="263"/>
      <c r="AH26" s="307"/>
      <c r="AI26" s="307"/>
      <c r="AJ26" s="304"/>
    </row>
    <row r="27" spans="2:36" ht="65" x14ac:dyDescent="0.35">
      <c r="B27" s="280" t="s">
        <v>298</v>
      </c>
      <c r="C27" s="298" t="s">
        <v>299</v>
      </c>
      <c r="D27" s="298" t="s">
        <v>300</v>
      </c>
      <c r="E27" s="298" t="s">
        <v>301</v>
      </c>
      <c r="F27" s="298" t="s">
        <v>299</v>
      </c>
      <c r="G27" s="298" t="s">
        <v>302</v>
      </c>
      <c r="H27" s="298" t="s">
        <v>80</v>
      </c>
      <c r="I27" s="298" t="s">
        <v>80</v>
      </c>
      <c r="J27" s="57" t="s">
        <v>303</v>
      </c>
      <c r="K27" s="57" t="s">
        <v>304</v>
      </c>
      <c r="L27" s="57" t="s">
        <v>305</v>
      </c>
      <c r="M27" s="58">
        <v>2132232</v>
      </c>
      <c r="N27" s="298" t="s">
        <v>173</v>
      </c>
      <c r="O27" s="298" t="s">
        <v>306</v>
      </c>
      <c r="P27" s="280" t="s">
        <v>175</v>
      </c>
      <c r="Q27" s="280" t="s">
        <v>86</v>
      </c>
      <c r="R27" s="280" t="s">
        <v>87</v>
      </c>
      <c r="S27" s="280" t="s">
        <v>148</v>
      </c>
      <c r="T27" s="292">
        <v>2120947.2000000002</v>
      </c>
      <c r="U27" s="292">
        <v>2120947.2000000002</v>
      </c>
      <c r="V27" s="292">
        <v>2120947.2000000002</v>
      </c>
      <c r="W27" s="292" t="s">
        <v>177</v>
      </c>
      <c r="X27" s="292" t="s">
        <v>177</v>
      </c>
      <c r="Y27" s="292" t="s">
        <v>177</v>
      </c>
      <c r="Z27" s="292" t="s">
        <v>177</v>
      </c>
      <c r="AA27" s="289" t="s">
        <v>177</v>
      </c>
      <c r="AB27" s="292">
        <v>374284.79999999999</v>
      </c>
      <c r="AC27" s="295" t="s">
        <v>178</v>
      </c>
      <c r="AD27" s="295" t="s">
        <v>177</v>
      </c>
      <c r="AE27" s="295" t="s">
        <v>177</v>
      </c>
      <c r="AF27" s="295">
        <v>2120947.2000000002</v>
      </c>
      <c r="AG27" s="280" t="s">
        <v>177</v>
      </c>
      <c r="AH27" s="283" t="s">
        <v>109</v>
      </c>
      <c r="AI27" s="283" t="s">
        <v>110</v>
      </c>
      <c r="AJ27" s="286">
        <v>45369</v>
      </c>
    </row>
    <row r="28" spans="2:36" ht="91" x14ac:dyDescent="0.35">
      <c r="B28" s="281"/>
      <c r="C28" s="299"/>
      <c r="D28" s="299"/>
      <c r="E28" s="299"/>
      <c r="F28" s="299"/>
      <c r="G28" s="299"/>
      <c r="H28" s="299"/>
      <c r="I28" s="299"/>
      <c r="J28" s="57" t="s">
        <v>307</v>
      </c>
      <c r="K28" s="57" t="s">
        <v>308</v>
      </c>
      <c r="L28" s="57" t="s">
        <v>127</v>
      </c>
      <c r="M28" s="57">
        <v>1</v>
      </c>
      <c r="N28" s="299"/>
      <c r="O28" s="299"/>
      <c r="P28" s="281"/>
      <c r="Q28" s="281"/>
      <c r="R28" s="281"/>
      <c r="S28" s="281"/>
      <c r="T28" s="293"/>
      <c r="U28" s="293"/>
      <c r="V28" s="293"/>
      <c r="W28" s="293"/>
      <c r="X28" s="293"/>
      <c r="Y28" s="293"/>
      <c r="Z28" s="293"/>
      <c r="AA28" s="290"/>
      <c r="AB28" s="293"/>
      <c r="AC28" s="296"/>
      <c r="AD28" s="296"/>
      <c r="AE28" s="296"/>
      <c r="AF28" s="296"/>
      <c r="AG28" s="281"/>
      <c r="AH28" s="284"/>
      <c r="AI28" s="284"/>
      <c r="AJ28" s="287"/>
    </row>
    <row r="29" spans="2:36" ht="52" x14ac:dyDescent="0.35">
      <c r="B29" s="282"/>
      <c r="C29" s="300"/>
      <c r="D29" s="300"/>
      <c r="E29" s="300"/>
      <c r="F29" s="300"/>
      <c r="G29" s="300"/>
      <c r="H29" s="300"/>
      <c r="I29" s="300"/>
      <c r="J29" s="57" t="s">
        <v>309</v>
      </c>
      <c r="K29" s="57" t="s">
        <v>310</v>
      </c>
      <c r="L29" s="57" t="s">
        <v>311</v>
      </c>
      <c r="M29" s="57">
        <v>2093</v>
      </c>
      <c r="N29" s="300"/>
      <c r="O29" s="300"/>
      <c r="P29" s="282"/>
      <c r="Q29" s="282"/>
      <c r="R29" s="282"/>
      <c r="S29" s="282"/>
      <c r="T29" s="294"/>
      <c r="U29" s="294"/>
      <c r="V29" s="294"/>
      <c r="W29" s="294"/>
      <c r="X29" s="294"/>
      <c r="Y29" s="294"/>
      <c r="Z29" s="294"/>
      <c r="AA29" s="291"/>
      <c r="AB29" s="294"/>
      <c r="AC29" s="297"/>
      <c r="AD29" s="297"/>
      <c r="AE29" s="297"/>
      <c r="AF29" s="297"/>
      <c r="AG29" s="282"/>
      <c r="AH29" s="285"/>
      <c r="AI29" s="285"/>
      <c r="AJ29" s="288"/>
    </row>
    <row r="30" spans="2:36" ht="78" x14ac:dyDescent="0.35">
      <c r="B30" s="279" t="s">
        <v>472</v>
      </c>
      <c r="C30" s="268" t="s">
        <v>473</v>
      </c>
      <c r="D30" s="268" t="s">
        <v>474</v>
      </c>
      <c r="E30" s="268" t="s">
        <v>475</v>
      </c>
      <c r="F30" s="268" t="s">
        <v>473</v>
      </c>
      <c r="G30" s="268" t="s">
        <v>476</v>
      </c>
      <c r="H30" s="268" t="s">
        <v>80</v>
      </c>
      <c r="I30" s="268" t="s">
        <v>80</v>
      </c>
      <c r="J30" s="157" t="s">
        <v>477</v>
      </c>
      <c r="K30" s="157" t="s">
        <v>478</v>
      </c>
      <c r="L30" s="157" t="s">
        <v>479</v>
      </c>
      <c r="M30" s="157">
        <v>1</v>
      </c>
      <c r="N30" s="268" t="s">
        <v>132</v>
      </c>
      <c r="O30" s="268" t="s">
        <v>480</v>
      </c>
      <c r="P30" s="268" t="s">
        <v>175</v>
      </c>
      <c r="Q30" s="268" t="s">
        <v>86</v>
      </c>
      <c r="R30" s="268" t="s">
        <v>87</v>
      </c>
      <c r="S30" s="268" t="s">
        <v>148</v>
      </c>
      <c r="T30" s="277">
        <v>300000</v>
      </c>
      <c r="U30" s="274">
        <v>300000</v>
      </c>
      <c r="V30" s="274">
        <v>300000</v>
      </c>
      <c r="W30" s="268" t="s">
        <v>177</v>
      </c>
      <c r="X30" s="268" t="s">
        <v>177</v>
      </c>
      <c r="Y30" s="268" t="s">
        <v>177</v>
      </c>
      <c r="Z30" s="268" t="s">
        <v>177</v>
      </c>
      <c r="AA30" s="268" t="s">
        <v>177</v>
      </c>
      <c r="AB30" s="272">
        <v>52941.18</v>
      </c>
      <c r="AC30" s="268" t="s">
        <v>178</v>
      </c>
      <c r="AD30" s="268" t="s">
        <v>177</v>
      </c>
      <c r="AE30" s="274" t="s">
        <v>177</v>
      </c>
      <c r="AF30" s="275">
        <v>300000</v>
      </c>
      <c r="AG30" s="268" t="s">
        <v>177</v>
      </c>
      <c r="AH30" s="270" t="s">
        <v>196</v>
      </c>
      <c r="AI30" s="270" t="s">
        <v>197</v>
      </c>
      <c r="AJ30" s="270" t="s">
        <v>587</v>
      </c>
    </row>
    <row r="31" spans="2:36" ht="65" x14ac:dyDescent="0.35">
      <c r="B31" s="278"/>
      <c r="C31" s="269"/>
      <c r="D31" s="269"/>
      <c r="E31" s="269"/>
      <c r="F31" s="269"/>
      <c r="G31" s="269"/>
      <c r="H31" s="269"/>
      <c r="I31" s="269"/>
      <c r="J31" s="157" t="s">
        <v>481</v>
      </c>
      <c r="K31" s="157" t="s">
        <v>482</v>
      </c>
      <c r="L31" s="157" t="s">
        <v>483</v>
      </c>
      <c r="M31" s="158">
        <v>1</v>
      </c>
      <c r="N31" s="269"/>
      <c r="O31" s="269"/>
      <c r="P31" s="269"/>
      <c r="Q31" s="269"/>
      <c r="R31" s="269"/>
      <c r="S31" s="269"/>
      <c r="T31" s="278"/>
      <c r="U31" s="269"/>
      <c r="V31" s="269"/>
      <c r="W31" s="269"/>
      <c r="X31" s="269"/>
      <c r="Y31" s="269"/>
      <c r="Z31" s="269"/>
      <c r="AA31" s="269"/>
      <c r="AB31" s="273"/>
      <c r="AC31" s="269"/>
      <c r="AD31" s="269"/>
      <c r="AE31" s="269"/>
      <c r="AF31" s="276"/>
      <c r="AG31" s="269"/>
      <c r="AH31" s="271"/>
      <c r="AI31" s="271"/>
      <c r="AJ31" s="271"/>
    </row>
    <row r="32" spans="2:36" ht="78" x14ac:dyDescent="0.35">
      <c r="B32" s="279" t="s">
        <v>484</v>
      </c>
      <c r="C32" s="268" t="s">
        <v>485</v>
      </c>
      <c r="D32" s="268" t="s">
        <v>474</v>
      </c>
      <c r="E32" s="268" t="s">
        <v>475</v>
      </c>
      <c r="F32" s="268" t="s">
        <v>485</v>
      </c>
      <c r="G32" s="268" t="s">
        <v>476</v>
      </c>
      <c r="H32" s="268" t="s">
        <v>80</v>
      </c>
      <c r="I32" s="268" t="s">
        <v>80</v>
      </c>
      <c r="J32" s="157" t="s">
        <v>477</v>
      </c>
      <c r="K32" s="157" t="s">
        <v>478</v>
      </c>
      <c r="L32" s="157" t="s">
        <v>479</v>
      </c>
      <c r="M32" s="157">
        <v>1</v>
      </c>
      <c r="N32" s="268" t="s">
        <v>132</v>
      </c>
      <c r="O32" s="268" t="s">
        <v>486</v>
      </c>
      <c r="P32" s="268" t="s">
        <v>175</v>
      </c>
      <c r="Q32" s="268" t="s">
        <v>86</v>
      </c>
      <c r="R32" s="268" t="s">
        <v>87</v>
      </c>
      <c r="S32" s="268" t="s">
        <v>148</v>
      </c>
      <c r="T32" s="277">
        <v>60000</v>
      </c>
      <c r="U32" s="274">
        <v>60000</v>
      </c>
      <c r="V32" s="274">
        <v>60000</v>
      </c>
      <c r="W32" s="268" t="s">
        <v>177</v>
      </c>
      <c r="X32" s="268" t="s">
        <v>177</v>
      </c>
      <c r="Y32" s="268" t="s">
        <v>177</v>
      </c>
      <c r="Z32" s="268" t="s">
        <v>177</v>
      </c>
      <c r="AA32" s="268" t="s">
        <v>177</v>
      </c>
      <c r="AB32" s="272">
        <v>10588.24</v>
      </c>
      <c r="AC32" s="268" t="s">
        <v>178</v>
      </c>
      <c r="AD32" s="268" t="s">
        <v>177</v>
      </c>
      <c r="AE32" s="274" t="s">
        <v>177</v>
      </c>
      <c r="AF32" s="275">
        <v>60000</v>
      </c>
      <c r="AG32" s="268" t="s">
        <v>177</v>
      </c>
      <c r="AH32" s="270" t="s">
        <v>450</v>
      </c>
      <c r="AI32" s="270" t="s">
        <v>487</v>
      </c>
      <c r="AJ32" s="270" t="s">
        <v>677</v>
      </c>
    </row>
    <row r="33" spans="2:36" ht="65" x14ac:dyDescent="0.35">
      <c r="B33" s="278"/>
      <c r="C33" s="269"/>
      <c r="D33" s="269"/>
      <c r="E33" s="269"/>
      <c r="F33" s="269"/>
      <c r="G33" s="269"/>
      <c r="H33" s="269"/>
      <c r="I33" s="269"/>
      <c r="J33" s="157" t="s">
        <v>481</v>
      </c>
      <c r="K33" s="157" t="s">
        <v>482</v>
      </c>
      <c r="L33" s="157" t="s">
        <v>483</v>
      </c>
      <c r="M33" s="158">
        <v>1</v>
      </c>
      <c r="N33" s="269"/>
      <c r="O33" s="269"/>
      <c r="P33" s="269"/>
      <c r="Q33" s="269"/>
      <c r="R33" s="269"/>
      <c r="S33" s="269"/>
      <c r="T33" s="278"/>
      <c r="U33" s="269"/>
      <c r="V33" s="269"/>
      <c r="W33" s="269"/>
      <c r="X33" s="269"/>
      <c r="Y33" s="269"/>
      <c r="Z33" s="269"/>
      <c r="AA33" s="269"/>
      <c r="AB33" s="273"/>
      <c r="AC33" s="269"/>
      <c r="AD33" s="269"/>
      <c r="AE33" s="269"/>
      <c r="AF33" s="276"/>
      <c r="AG33" s="269"/>
      <c r="AH33" s="271"/>
      <c r="AI33" s="271"/>
      <c r="AJ33" s="271"/>
    </row>
    <row r="34" spans="2:36" ht="78" x14ac:dyDescent="0.35">
      <c r="B34" s="279" t="s">
        <v>488</v>
      </c>
      <c r="C34" s="268" t="s">
        <v>489</v>
      </c>
      <c r="D34" s="268" t="s">
        <v>474</v>
      </c>
      <c r="E34" s="268" t="s">
        <v>475</v>
      </c>
      <c r="F34" s="268" t="s">
        <v>489</v>
      </c>
      <c r="G34" s="268" t="s">
        <v>476</v>
      </c>
      <c r="H34" s="268" t="s">
        <v>80</v>
      </c>
      <c r="I34" s="268" t="s">
        <v>80</v>
      </c>
      <c r="J34" s="157" t="s">
        <v>477</v>
      </c>
      <c r="K34" s="157" t="s">
        <v>478</v>
      </c>
      <c r="L34" s="157" t="s">
        <v>479</v>
      </c>
      <c r="M34" s="157">
        <v>1</v>
      </c>
      <c r="N34" s="268" t="s">
        <v>132</v>
      </c>
      <c r="O34" s="268" t="s">
        <v>490</v>
      </c>
      <c r="P34" s="268" t="s">
        <v>175</v>
      </c>
      <c r="Q34" s="268" t="s">
        <v>86</v>
      </c>
      <c r="R34" s="268" t="s">
        <v>87</v>
      </c>
      <c r="S34" s="268" t="s">
        <v>148</v>
      </c>
      <c r="T34" s="277">
        <v>212500</v>
      </c>
      <c r="U34" s="274">
        <v>212500</v>
      </c>
      <c r="V34" s="274">
        <v>212500</v>
      </c>
      <c r="W34" s="268" t="s">
        <v>177</v>
      </c>
      <c r="X34" s="268" t="s">
        <v>177</v>
      </c>
      <c r="Y34" s="268" t="s">
        <v>177</v>
      </c>
      <c r="Z34" s="268" t="s">
        <v>177</v>
      </c>
      <c r="AA34" s="268" t="s">
        <v>177</v>
      </c>
      <c r="AB34" s="272" t="s">
        <v>491</v>
      </c>
      <c r="AC34" s="268" t="s">
        <v>178</v>
      </c>
      <c r="AD34" s="268" t="s">
        <v>177</v>
      </c>
      <c r="AE34" s="274" t="s">
        <v>177</v>
      </c>
      <c r="AF34" s="275">
        <v>212500</v>
      </c>
      <c r="AG34" s="268" t="s">
        <v>177</v>
      </c>
      <c r="AH34" s="270" t="s">
        <v>196</v>
      </c>
      <c r="AI34" s="270" t="s">
        <v>197</v>
      </c>
      <c r="AJ34" s="270" t="s">
        <v>588</v>
      </c>
    </row>
    <row r="35" spans="2:36" ht="65" x14ac:dyDescent="0.35">
      <c r="B35" s="278"/>
      <c r="C35" s="269"/>
      <c r="D35" s="269"/>
      <c r="E35" s="269"/>
      <c r="F35" s="269"/>
      <c r="G35" s="269"/>
      <c r="H35" s="269"/>
      <c r="I35" s="269"/>
      <c r="J35" s="157" t="s">
        <v>481</v>
      </c>
      <c r="K35" s="157" t="s">
        <v>482</v>
      </c>
      <c r="L35" s="157" t="s">
        <v>483</v>
      </c>
      <c r="M35" s="158">
        <v>1</v>
      </c>
      <c r="N35" s="269"/>
      <c r="O35" s="269"/>
      <c r="P35" s="269"/>
      <c r="Q35" s="269"/>
      <c r="R35" s="269"/>
      <c r="S35" s="269"/>
      <c r="T35" s="278"/>
      <c r="U35" s="269"/>
      <c r="V35" s="269"/>
      <c r="W35" s="269"/>
      <c r="X35" s="269"/>
      <c r="Y35" s="269"/>
      <c r="Z35" s="269"/>
      <c r="AA35" s="269"/>
      <c r="AB35" s="273"/>
      <c r="AC35" s="269"/>
      <c r="AD35" s="269"/>
      <c r="AE35" s="269"/>
      <c r="AF35" s="276"/>
      <c r="AG35" s="269"/>
      <c r="AH35" s="271"/>
      <c r="AI35" s="271"/>
      <c r="AJ35" s="271"/>
    </row>
    <row r="36" spans="2:36" ht="78" x14ac:dyDescent="0.35">
      <c r="B36" s="279" t="s">
        <v>589</v>
      </c>
      <c r="C36" s="268" t="s">
        <v>590</v>
      </c>
      <c r="D36" s="268" t="s">
        <v>591</v>
      </c>
      <c r="E36" s="268" t="s">
        <v>592</v>
      </c>
      <c r="F36" s="268" t="s">
        <v>590</v>
      </c>
      <c r="G36" s="268" t="s">
        <v>593</v>
      </c>
      <c r="H36" s="268" t="s">
        <v>80</v>
      </c>
      <c r="I36" s="268" t="s">
        <v>80</v>
      </c>
      <c r="J36" s="157" t="s">
        <v>594</v>
      </c>
      <c r="K36" s="157" t="s">
        <v>595</v>
      </c>
      <c r="L36" s="157" t="s">
        <v>113</v>
      </c>
      <c r="M36" s="158">
        <v>10000</v>
      </c>
      <c r="N36" s="268" t="s">
        <v>132</v>
      </c>
      <c r="O36" s="268" t="s">
        <v>490</v>
      </c>
      <c r="P36" s="268" t="s">
        <v>175</v>
      </c>
      <c r="Q36" s="268" t="s">
        <v>86</v>
      </c>
      <c r="R36" s="268" t="s">
        <v>87</v>
      </c>
      <c r="S36" s="268" t="s">
        <v>148</v>
      </c>
      <c r="T36" s="277">
        <v>3074030</v>
      </c>
      <c r="U36" s="274">
        <v>3074030</v>
      </c>
      <c r="V36" s="274">
        <v>3074030</v>
      </c>
      <c r="W36" s="268" t="s">
        <v>177</v>
      </c>
      <c r="X36" s="268" t="s">
        <v>177</v>
      </c>
      <c r="Y36" s="268" t="s">
        <v>177</v>
      </c>
      <c r="Z36" s="268" t="s">
        <v>177</v>
      </c>
      <c r="AA36" s="268" t="s">
        <v>177</v>
      </c>
      <c r="AB36" s="272">
        <v>542476</v>
      </c>
      <c r="AC36" s="268" t="s">
        <v>178</v>
      </c>
      <c r="AD36" s="268" t="s">
        <v>177</v>
      </c>
      <c r="AE36" s="274" t="s">
        <v>177</v>
      </c>
      <c r="AF36" s="275">
        <v>3074030</v>
      </c>
      <c r="AG36" s="268" t="s">
        <v>177</v>
      </c>
      <c r="AH36" s="270" t="s">
        <v>210</v>
      </c>
      <c r="AI36" s="270" t="s">
        <v>211</v>
      </c>
      <c r="AJ36" s="270" t="s">
        <v>645</v>
      </c>
    </row>
    <row r="37" spans="2:36" ht="91" x14ac:dyDescent="0.35">
      <c r="B37" s="278"/>
      <c r="C37" s="269"/>
      <c r="D37" s="269"/>
      <c r="E37" s="269"/>
      <c r="F37" s="269"/>
      <c r="G37" s="269"/>
      <c r="H37" s="269"/>
      <c r="I37" s="269"/>
      <c r="J37" s="157" t="s">
        <v>596</v>
      </c>
      <c r="K37" s="157" t="s">
        <v>597</v>
      </c>
      <c r="L37" s="157" t="s">
        <v>385</v>
      </c>
      <c r="M37" s="158">
        <v>32</v>
      </c>
      <c r="N37" s="269"/>
      <c r="O37" s="269"/>
      <c r="P37" s="269"/>
      <c r="Q37" s="269"/>
      <c r="R37" s="269"/>
      <c r="S37" s="269"/>
      <c r="T37" s="278"/>
      <c r="U37" s="269"/>
      <c r="V37" s="269"/>
      <c r="W37" s="269"/>
      <c r="X37" s="269"/>
      <c r="Y37" s="269"/>
      <c r="Z37" s="269"/>
      <c r="AA37" s="269"/>
      <c r="AB37" s="273"/>
      <c r="AC37" s="269"/>
      <c r="AD37" s="269"/>
      <c r="AE37" s="269"/>
      <c r="AF37" s="276"/>
      <c r="AG37" s="269"/>
      <c r="AH37" s="271"/>
      <c r="AI37" s="271"/>
      <c r="AJ37" s="271"/>
    </row>
    <row r="38" spans="2:36" ht="57.5" x14ac:dyDescent="0.35">
      <c r="B38" s="264" t="s">
        <v>656</v>
      </c>
      <c r="C38" s="264" t="s">
        <v>165</v>
      </c>
      <c r="D38" s="264" t="s">
        <v>470</v>
      </c>
      <c r="E38" s="264" t="s">
        <v>166</v>
      </c>
      <c r="F38" s="264" t="s">
        <v>165</v>
      </c>
      <c r="G38" s="264" t="s">
        <v>168</v>
      </c>
      <c r="H38" s="267" t="s">
        <v>80</v>
      </c>
      <c r="I38" s="267" t="s">
        <v>80</v>
      </c>
      <c r="J38" s="34" t="s">
        <v>170</v>
      </c>
      <c r="K38" s="34" t="s">
        <v>171</v>
      </c>
      <c r="L38" s="34" t="s">
        <v>172</v>
      </c>
      <c r="M38" s="34">
        <v>3.9</v>
      </c>
      <c r="N38" s="264" t="s">
        <v>173</v>
      </c>
      <c r="O38" s="264" t="s">
        <v>657</v>
      </c>
      <c r="P38" s="261" t="s">
        <v>175</v>
      </c>
      <c r="Q38" s="261" t="s">
        <v>86</v>
      </c>
      <c r="R38" s="261" t="s">
        <v>87</v>
      </c>
      <c r="S38" s="261" t="s">
        <v>148</v>
      </c>
      <c r="T38" s="264" t="s">
        <v>176</v>
      </c>
      <c r="U38" s="264" t="s">
        <v>176</v>
      </c>
      <c r="V38" s="264" t="s">
        <v>176</v>
      </c>
      <c r="W38" s="264" t="s">
        <v>177</v>
      </c>
      <c r="X38" s="264" t="s">
        <v>177</v>
      </c>
      <c r="Y38" s="264" t="s">
        <v>177</v>
      </c>
      <c r="Z38" s="264" t="s">
        <v>177</v>
      </c>
      <c r="AA38" s="255" t="s">
        <v>177</v>
      </c>
      <c r="AB38" s="264" t="s">
        <v>176</v>
      </c>
      <c r="AC38" s="261" t="s">
        <v>178</v>
      </c>
      <c r="AD38" s="261" t="s">
        <v>177</v>
      </c>
      <c r="AE38" s="261" t="s">
        <v>177</v>
      </c>
      <c r="AF38" s="261" t="s">
        <v>176</v>
      </c>
      <c r="AG38" s="255" t="s">
        <v>177</v>
      </c>
      <c r="AH38" s="258" t="s">
        <v>464</v>
      </c>
      <c r="AI38" s="258" t="s">
        <v>658</v>
      </c>
      <c r="AJ38" s="261"/>
    </row>
    <row r="39" spans="2:36" ht="46" x14ac:dyDescent="0.35">
      <c r="B39" s="265"/>
      <c r="C39" s="265"/>
      <c r="D39" s="265"/>
      <c r="E39" s="265"/>
      <c r="F39" s="265"/>
      <c r="G39" s="265"/>
      <c r="H39" s="267"/>
      <c r="I39" s="267"/>
      <c r="J39" s="34" t="s">
        <v>179</v>
      </c>
      <c r="K39" s="34" t="s">
        <v>180</v>
      </c>
      <c r="L39" s="34" t="s">
        <v>181</v>
      </c>
      <c r="M39" s="34">
        <v>380</v>
      </c>
      <c r="N39" s="265"/>
      <c r="O39" s="265"/>
      <c r="P39" s="262"/>
      <c r="Q39" s="262"/>
      <c r="R39" s="262"/>
      <c r="S39" s="262"/>
      <c r="T39" s="265"/>
      <c r="U39" s="265"/>
      <c r="V39" s="265"/>
      <c r="W39" s="265"/>
      <c r="X39" s="265"/>
      <c r="Y39" s="265"/>
      <c r="Z39" s="265"/>
      <c r="AA39" s="256"/>
      <c r="AB39" s="265"/>
      <c r="AC39" s="262"/>
      <c r="AD39" s="262"/>
      <c r="AE39" s="262"/>
      <c r="AF39" s="262"/>
      <c r="AG39" s="256"/>
      <c r="AH39" s="259"/>
      <c r="AI39" s="259"/>
      <c r="AJ39" s="262"/>
    </row>
    <row r="40" spans="2:36" ht="57.5" x14ac:dyDescent="0.35">
      <c r="B40" s="265"/>
      <c r="C40" s="265"/>
      <c r="D40" s="265"/>
      <c r="E40" s="265"/>
      <c r="F40" s="265"/>
      <c r="G40" s="265"/>
      <c r="H40" s="267"/>
      <c r="I40" s="267"/>
      <c r="J40" s="34" t="s">
        <v>182</v>
      </c>
      <c r="K40" s="34" t="s">
        <v>183</v>
      </c>
      <c r="L40" s="34" t="s">
        <v>113</v>
      </c>
      <c r="M40" s="34">
        <v>4169</v>
      </c>
      <c r="N40" s="265"/>
      <c r="O40" s="265"/>
      <c r="P40" s="262"/>
      <c r="Q40" s="262"/>
      <c r="R40" s="262"/>
      <c r="S40" s="262"/>
      <c r="T40" s="265"/>
      <c r="U40" s="265"/>
      <c r="V40" s="265"/>
      <c r="W40" s="265"/>
      <c r="X40" s="265"/>
      <c r="Y40" s="265"/>
      <c r="Z40" s="265"/>
      <c r="AA40" s="256"/>
      <c r="AB40" s="265"/>
      <c r="AC40" s="262"/>
      <c r="AD40" s="262"/>
      <c r="AE40" s="262"/>
      <c r="AF40" s="262"/>
      <c r="AG40" s="256"/>
      <c r="AH40" s="259"/>
      <c r="AI40" s="259"/>
      <c r="AJ40" s="262"/>
    </row>
    <row r="41" spans="2:36" ht="69" x14ac:dyDescent="0.35">
      <c r="B41" s="265"/>
      <c r="C41" s="265"/>
      <c r="D41" s="265"/>
      <c r="E41" s="265"/>
      <c r="F41" s="265"/>
      <c r="G41" s="265"/>
      <c r="H41" s="267"/>
      <c r="I41" s="267"/>
      <c r="J41" s="34" t="s">
        <v>184</v>
      </c>
      <c r="K41" s="34" t="s">
        <v>185</v>
      </c>
      <c r="L41" s="34" t="s">
        <v>113</v>
      </c>
      <c r="M41" s="34">
        <v>500</v>
      </c>
      <c r="N41" s="265"/>
      <c r="O41" s="265"/>
      <c r="P41" s="262"/>
      <c r="Q41" s="262"/>
      <c r="R41" s="262"/>
      <c r="S41" s="262"/>
      <c r="T41" s="265"/>
      <c r="U41" s="265"/>
      <c r="V41" s="265"/>
      <c r="W41" s="265"/>
      <c r="X41" s="265"/>
      <c r="Y41" s="265"/>
      <c r="Z41" s="265"/>
      <c r="AA41" s="256"/>
      <c r="AB41" s="265"/>
      <c r="AC41" s="262"/>
      <c r="AD41" s="262"/>
      <c r="AE41" s="262"/>
      <c r="AF41" s="262"/>
      <c r="AG41" s="256"/>
      <c r="AH41" s="259"/>
      <c r="AI41" s="259"/>
      <c r="AJ41" s="262"/>
    </row>
    <row r="42" spans="2:36" ht="57.5" x14ac:dyDescent="0.35">
      <c r="B42" s="266"/>
      <c r="C42" s="266"/>
      <c r="D42" s="266"/>
      <c r="E42" s="266"/>
      <c r="F42" s="266"/>
      <c r="G42" s="266"/>
      <c r="H42" s="267"/>
      <c r="I42" s="267"/>
      <c r="J42" s="34" t="s">
        <v>186</v>
      </c>
      <c r="K42" s="34" t="s">
        <v>187</v>
      </c>
      <c r="L42" s="34" t="s">
        <v>188</v>
      </c>
      <c r="M42" s="34">
        <v>1920</v>
      </c>
      <c r="N42" s="266"/>
      <c r="O42" s="266"/>
      <c r="P42" s="263"/>
      <c r="Q42" s="263"/>
      <c r="R42" s="263"/>
      <c r="S42" s="263"/>
      <c r="T42" s="266"/>
      <c r="U42" s="266"/>
      <c r="V42" s="266"/>
      <c r="W42" s="266"/>
      <c r="X42" s="266"/>
      <c r="Y42" s="266"/>
      <c r="Z42" s="266"/>
      <c r="AA42" s="257"/>
      <c r="AB42" s="266"/>
      <c r="AC42" s="263"/>
      <c r="AD42" s="263"/>
      <c r="AE42" s="263"/>
      <c r="AF42" s="263"/>
      <c r="AG42" s="257"/>
      <c r="AH42" s="260"/>
      <c r="AI42" s="260"/>
      <c r="AJ42" s="263"/>
    </row>
    <row r="43" spans="2:36" ht="69" x14ac:dyDescent="0.35">
      <c r="B43" s="264" t="s">
        <v>659</v>
      </c>
      <c r="C43" s="264" t="s">
        <v>199</v>
      </c>
      <c r="D43" s="264" t="s">
        <v>470</v>
      </c>
      <c r="E43" s="264" t="s">
        <v>166</v>
      </c>
      <c r="F43" s="264" t="s">
        <v>199</v>
      </c>
      <c r="G43" s="264" t="s">
        <v>168</v>
      </c>
      <c r="H43" s="267" t="s">
        <v>80</v>
      </c>
      <c r="I43" s="267" t="s">
        <v>80</v>
      </c>
      <c r="J43" s="34" t="s">
        <v>200</v>
      </c>
      <c r="K43" s="34" t="s">
        <v>201</v>
      </c>
      <c r="L43" s="34" t="s">
        <v>172</v>
      </c>
      <c r="M43" s="34" t="s">
        <v>660</v>
      </c>
      <c r="N43" s="264" t="s">
        <v>173</v>
      </c>
      <c r="O43" s="264" t="s">
        <v>661</v>
      </c>
      <c r="P43" s="261" t="s">
        <v>175</v>
      </c>
      <c r="Q43" s="261" t="s">
        <v>86</v>
      </c>
      <c r="R43" s="261" t="s">
        <v>87</v>
      </c>
      <c r="S43" s="261" t="s">
        <v>148</v>
      </c>
      <c r="T43" s="264" t="s">
        <v>203</v>
      </c>
      <c r="U43" s="264" t="s">
        <v>203</v>
      </c>
      <c r="V43" s="264" t="s">
        <v>203</v>
      </c>
      <c r="W43" s="264" t="s">
        <v>177</v>
      </c>
      <c r="X43" s="264" t="s">
        <v>177</v>
      </c>
      <c r="Y43" s="264" t="s">
        <v>177</v>
      </c>
      <c r="Z43" s="264" t="s">
        <v>177</v>
      </c>
      <c r="AA43" s="255" t="s">
        <v>177</v>
      </c>
      <c r="AB43" s="264" t="s">
        <v>203</v>
      </c>
      <c r="AC43" s="261" t="s">
        <v>178</v>
      </c>
      <c r="AD43" s="261" t="s">
        <v>177</v>
      </c>
      <c r="AE43" s="261" t="s">
        <v>177</v>
      </c>
      <c r="AF43" s="261" t="s">
        <v>203</v>
      </c>
      <c r="AG43" s="255" t="s">
        <v>177</v>
      </c>
      <c r="AH43" s="258" t="s">
        <v>450</v>
      </c>
      <c r="AI43" s="258" t="s">
        <v>487</v>
      </c>
      <c r="AJ43" s="308">
        <v>45716</v>
      </c>
    </row>
    <row r="44" spans="2:36" ht="57.5" x14ac:dyDescent="0.35">
      <c r="B44" s="265"/>
      <c r="C44" s="265"/>
      <c r="D44" s="265"/>
      <c r="E44" s="265"/>
      <c r="F44" s="265"/>
      <c r="G44" s="265"/>
      <c r="H44" s="267"/>
      <c r="I44" s="267"/>
      <c r="J44" s="34" t="s">
        <v>170</v>
      </c>
      <c r="K44" s="34" t="s">
        <v>204</v>
      </c>
      <c r="L44" s="34" t="s">
        <v>172</v>
      </c>
      <c r="M44" s="34" t="s">
        <v>662</v>
      </c>
      <c r="N44" s="265"/>
      <c r="O44" s="265"/>
      <c r="P44" s="262"/>
      <c r="Q44" s="262"/>
      <c r="R44" s="262"/>
      <c r="S44" s="262"/>
      <c r="T44" s="265"/>
      <c r="U44" s="265"/>
      <c r="V44" s="265"/>
      <c r="W44" s="265"/>
      <c r="X44" s="265"/>
      <c r="Y44" s="265"/>
      <c r="Z44" s="265"/>
      <c r="AA44" s="256"/>
      <c r="AB44" s="265"/>
      <c r="AC44" s="262"/>
      <c r="AD44" s="262"/>
      <c r="AE44" s="262"/>
      <c r="AF44" s="262"/>
      <c r="AG44" s="256"/>
      <c r="AH44" s="259"/>
      <c r="AI44" s="259"/>
      <c r="AJ44" s="262"/>
    </row>
    <row r="45" spans="2:36" ht="46" x14ac:dyDescent="0.35">
      <c r="B45" s="265"/>
      <c r="C45" s="265"/>
      <c r="D45" s="265"/>
      <c r="E45" s="265"/>
      <c r="F45" s="265"/>
      <c r="G45" s="265"/>
      <c r="H45" s="267"/>
      <c r="I45" s="267"/>
      <c r="J45" s="34" t="s">
        <v>179</v>
      </c>
      <c r="K45" s="34" t="s">
        <v>180</v>
      </c>
      <c r="L45" s="34" t="s">
        <v>181</v>
      </c>
      <c r="M45" s="34">
        <v>600</v>
      </c>
      <c r="N45" s="265"/>
      <c r="O45" s="265"/>
      <c r="P45" s="262"/>
      <c r="Q45" s="262"/>
      <c r="R45" s="262"/>
      <c r="S45" s="262"/>
      <c r="T45" s="265"/>
      <c r="U45" s="265"/>
      <c r="V45" s="265"/>
      <c r="W45" s="265"/>
      <c r="X45" s="265"/>
      <c r="Y45" s="265"/>
      <c r="Z45" s="265"/>
      <c r="AA45" s="256"/>
      <c r="AB45" s="265"/>
      <c r="AC45" s="262"/>
      <c r="AD45" s="262"/>
      <c r="AE45" s="262"/>
      <c r="AF45" s="262"/>
      <c r="AG45" s="256"/>
      <c r="AH45" s="259"/>
      <c r="AI45" s="259"/>
      <c r="AJ45" s="262"/>
    </row>
    <row r="46" spans="2:36" ht="57.5" x14ac:dyDescent="0.35">
      <c r="B46" s="265"/>
      <c r="C46" s="265"/>
      <c r="D46" s="265"/>
      <c r="E46" s="265"/>
      <c r="F46" s="265"/>
      <c r="G46" s="265"/>
      <c r="H46" s="267"/>
      <c r="I46" s="267"/>
      <c r="J46" s="34" t="s">
        <v>182</v>
      </c>
      <c r="K46" s="34" t="s">
        <v>183</v>
      </c>
      <c r="L46" s="34" t="s">
        <v>113</v>
      </c>
      <c r="M46" s="34">
        <v>70</v>
      </c>
      <c r="N46" s="265"/>
      <c r="O46" s="265"/>
      <c r="P46" s="262"/>
      <c r="Q46" s="262"/>
      <c r="R46" s="262"/>
      <c r="S46" s="262"/>
      <c r="T46" s="265"/>
      <c r="U46" s="265"/>
      <c r="V46" s="265"/>
      <c r="W46" s="265"/>
      <c r="X46" s="265"/>
      <c r="Y46" s="265"/>
      <c r="Z46" s="265"/>
      <c r="AA46" s="256"/>
      <c r="AB46" s="265"/>
      <c r="AC46" s="262"/>
      <c r="AD46" s="262"/>
      <c r="AE46" s="262"/>
      <c r="AF46" s="262"/>
      <c r="AG46" s="256"/>
      <c r="AH46" s="259"/>
      <c r="AI46" s="259"/>
      <c r="AJ46" s="262"/>
    </row>
    <row r="47" spans="2:36" ht="69" x14ac:dyDescent="0.35">
      <c r="B47" s="266"/>
      <c r="C47" s="266"/>
      <c r="D47" s="266"/>
      <c r="E47" s="266"/>
      <c r="F47" s="266"/>
      <c r="G47" s="266"/>
      <c r="H47" s="267"/>
      <c r="I47" s="267"/>
      <c r="J47" s="34" t="s">
        <v>184</v>
      </c>
      <c r="K47" s="34" t="s">
        <v>185</v>
      </c>
      <c r="L47" s="34" t="s">
        <v>113</v>
      </c>
      <c r="M47" s="34">
        <v>766</v>
      </c>
      <c r="N47" s="266"/>
      <c r="O47" s="266"/>
      <c r="P47" s="263"/>
      <c r="Q47" s="263"/>
      <c r="R47" s="263"/>
      <c r="S47" s="263"/>
      <c r="T47" s="266"/>
      <c r="U47" s="266"/>
      <c r="V47" s="266"/>
      <c r="W47" s="266"/>
      <c r="X47" s="266"/>
      <c r="Y47" s="266"/>
      <c r="Z47" s="266"/>
      <c r="AA47" s="257"/>
      <c r="AB47" s="266"/>
      <c r="AC47" s="263"/>
      <c r="AD47" s="263"/>
      <c r="AE47" s="263"/>
      <c r="AF47" s="263"/>
      <c r="AG47" s="257"/>
      <c r="AH47" s="260"/>
      <c r="AI47" s="260"/>
      <c r="AJ47" s="263"/>
    </row>
  </sheetData>
  <mergeCells count="343">
    <mergeCell ref="AG43:AG47"/>
    <mergeCell ref="AH43:AH47"/>
    <mergeCell ref="AI43:AI47"/>
    <mergeCell ref="AJ43:AJ47"/>
    <mergeCell ref="AA43:AA47"/>
    <mergeCell ref="AB43:AB47"/>
    <mergeCell ref="AC43:AC47"/>
    <mergeCell ref="AD43:AD47"/>
    <mergeCell ref="AE43:AE47"/>
    <mergeCell ref="AF43:AF47"/>
    <mergeCell ref="U43:U47"/>
    <mergeCell ref="V43:V47"/>
    <mergeCell ref="W43:W47"/>
    <mergeCell ref="X43:X47"/>
    <mergeCell ref="Y43:Y47"/>
    <mergeCell ref="Z43:Z47"/>
    <mergeCell ref="O43:O47"/>
    <mergeCell ref="P43:P47"/>
    <mergeCell ref="Q43:Q47"/>
    <mergeCell ref="R43:R47"/>
    <mergeCell ref="S43:S47"/>
    <mergeCell ref="T43:T47"/>
    <mergeCell ref="AJ38:AJ42"/>
    <mergeCell ref="B43:B47"/>
    <mergeCell ref="C43:C47"/>
    <mergeCell ref="D43:D47"/>
    <mergeCell ref="E43:E47"/>
    <mergeCell ref="F43:F47"/>
    <mergeCell ref="G43:G47"/>
    <mergeCell ref="H43:H47"/>
    <mergeCell ref="I43:I47"/>
    <mergeCell ref="N43:N47"/>
    <mergeCell ref="AD38:AD42"/>
    <mergeCell ref="AE38:AE42"/>
    <mergeCell ref="AF38:AF42"/>
    <mergeCell ref="AG38:AG42"/>
    <mergeCell ref="AH38:AH42"/>
    <mergeCell ref="AI38:AI42"/>
    <mergeCell ref="X38:X42"/>
    <mergeCell ref="Y38:Y42"/>
    <mergeCell ref="Z38:Z42"/>
    <mergeCell ref="AA38:AA42"/>
    <mergeCell ref="AB38:AB42"/>
    <mergeCell ref="AC38:AC42"/>
    <mergeCell ref="R38:R42"/>
    <mergeCell ref="S38:S42"/>
    <mergeCell ref="T38:T42"/>
    <mergeCell ref="U38:U42"/>
    <mergeCell ref="V38:V42"/>
    <mergeCell ref="W38:W42"/>
    <mergeCell ref="H38:H42"/>
    <mergeCell ref="I38:I42"/>
    <mergeCell ref="N38:N42"/>
    <mergeCell ref="O38:O42"/>
    <mergeCell ref="P38:P42"/>
    <mergeCell ref="Q38:Q42"/>
    <mergeCell ref="AG36:AG37"/>
    <mergeCell ref="AH36:AH37"/>
    <mergeCell ref="AI36:AI37"/>
    <mergeCell ref="AJ36:AJ37"/>
    <mergeCell ref="B38:B42"/>
    <mergeCell ref="C38:C42"/>
    <mergeCell ref="D38:D42"/>
    <mergeCell ref="E38:E42"/>
    <mergeCell ref="F38:F42"/>
    <mergeCell ref="G38:G42"/>
    <mergeCell ref="AA36:AA37"/>
    <mergeCell ref="AB36:AB37"/>
    <mergeCell ref="AC36:AC37"/>
    <mergeCell ref="AD36:AD37"/>
    <mergeCell ref="AE36:AE37"/>
    <mergeCell ref="AF36:AF37"/>
    <mergeCell ref="U36:U37"/>
    <mergeCell ref="V36:V37"/>
    <mergeCell ref="W36:W37"/>
    <mergeCell ref="X36:X37"/>
    <mergeCell ref="Y36:Y37"/>
    <mergeCell ref="Z36:Z37"/>
    <mergeCell ref="O36:O37"/>
    <mergeCell ref="P36:P37"/>
    <mergeCell ref="Q36:Q37"/>
    <mergeCell ref="R36:R37"/>
    <mergeCell ref="S36:S37"/>
    <mergeCell ref="T36:T37"/>
    <mergeCell ref="AJ34:AJ35"/>
    <mergeCell ref="B36:B37"/>
    <mergeCell ref="C36:C37"/>
    <mergeCell ref="D36:D37"/>
    <mergeCell ref="E36:E37"/>
    <mergeCell ref="F36:F37"/>
    <mergeCell ref="G36:G37"/>
    <mergeCell ref="H36:H37"/>
    <mergeCell ref="I36:I37"/>
    <mergeCell ref="N36:N37"/>
    <mergeCell ref="AD34:AD35"/>
    <mergeCell ref="AE34:AE35"/>
    <mergeCell ref="AF34:AF35"/>
    <mergeCell ref="AG34:AG35"/>
    <mergeCell ref="AH34:AH35"/>
    <mergeCell ref="AI34:AI35"/>
    <mergeCell ref="X34:X35"/>
    <mergeCell ref="Y34:Y35"/>
    <mergeCell ref="Z34:Z35"/>
    <mergeCell ref="AA34:AA35"/>
    <mergeCell ref="AB34:AB35"/>
    <mergeCell ref="AC34:AC35"/>
    <mergeCell ref="R34:R35"/>
    <mergeCell ref="S34:S35"/>
    <mergeCell ref="T34:T35"/>
    <mergeCell ref="U34:U35"/>
    <mergeCell ref="V34:V35"/>
    <mergeCell ref="W34:W35"/>
    <mergeCell ref="H34:H35"/>
    <mergeCell ref="I34:I35"/>
    <mergeCell ref="N34:N35"/>
    <mergeCell ref="O34:O35"/>
    <mergeCell ref="P34:P35"/>
    <mergeCell ref="Q34:Q35"/>
    <mergeCell ref="AG32:AG33"/>
    <mergeCell ref="AH32:AH33"/>
    <mergeCell ref="AI32:AI33"/>
    <mergeCell ref="AJ32:AJ33"/>
    <mergeCell ref="B34:B35"/>
    <mergeCell ref="C34:C35"/>
    <mergeCell ref="D34:D35"/>
    <mergeCell ref="E34:E35"/>
    <mergeCell ref="F34:F35"/>
    <mergeCell ref="G34:G35"/>
    <mergeCell ref="AA32:AA33"/>
    <mergeCell ref="AB32:AB33"/>
    <mergeCell ref="AC32:AC33"/>
    <mergeCell ref="AD32:AD33"/>
    <mergeCell ref="AE32:AE33"/>
    <mergeCell ref="AF32:AF33"/>
    <mergeCell ref="U32:U33"/>
    <mergeCell ref="V32:V33"/>
    <mergeCell ref="W32:W33"/>
    <mergeCell ref="X32:X33"/>
    <mergeCell ref="Y32:Y33"/>
    <mergeCell ref="Z32:Z33"/>
    <mergeCell ref="O32:O33"/>
    <mergeCell ref="P32:P33"/>
    <mergeCell ref="Q32:Q33"/>
    <mergeCell ref="R32:R33"/>
    <mergeCell ref="S32:S33"/>
    <mergeCell ref="T32:T33"/>
    <mergeCell ref="AJ30:AJ31"/>
    <mergeCell ref="B32:B33"/>
    <mergeCell ref="C32:C33"/>
    <mergeCell ref="D32:D33"/>
    <mergeCell ref="E32:E33"/>
    <mergeCell ref="F32:F33"/>
    <mergeCell ref="G32:G33"/>
    <mergeCell ref="H32:H33"/>
    <mergeCell ref="I32:I33"/>
    <mergeCell ref="N32:N33"/>
    <mergeCell ref="AD30:AD31"/>
    <mergeCell ref="AE30:AE31"/>
    <mergeCell ref="AF30:AF31"/>
    <mergeCell ref="AG30:AG31"/>
    <mergeCell ref="AH30:AH31"/>
    <mergeCell ref="AI30:AI31"/>
    <mergeCell ref="X30:X31"/>
    <mergeCell ref="Y30:Y31"/>
    <mergeCell ref="Z30:Z31"/>
    <mergeCell ref="AA30:AA31"/>
    <mergeCell ref="AB30:AB31"/>
    <mergeCell ref="AC30:AC31"/>
    <mergeCell ref="R30:R31"/>
    <mergeCell ref="S30:S31"/>
    <mergeCell ref="T30:T31"/>
    <mergeCell ref="U30:U31"/>
    <mergeCell ref="V30:V31"/>
    <mergeCell ref="W30:W31"/>
    <mergeCell ref="H30:H31"/>
    <mergeCell ref="I30:I31"/>
    <mergeCell ref="N30:N31"/>
    <mergeCell ref="O30:O31"/>
    <mergeCell ref="P30:P31"/>
    <mergeCell ref="Q30:Q31"/>
    <mergeCell ref="AG27:AG29"/>
    <mergeCell ref="AH27:AH29"/>
    <mergeCell ref="AI27:AI29"/>
    <mergeCell ref="AJ27:AJ29"/>
    <mergeCell ref="B30:B31"/>
    <mergeCell ref="C30:C31"/>
    <mergeCell ref="D30:D31"/>
    <mergeCell ref="E30:E31"/>
    <mergeCell ref="F30:F31"/>
    <mergeCell ref="G30:G31"/>
    <mergeCell ref="AA27:AA29"/>
    <mergeCell ref="AB27:AB29"/>
    <mergeCell ref="AC27:AC29"/>
    <mergeCell ref="AD27:AD29"/>
    <mergeCell ref="AE27:AE29"/>
    <mergeCell ref="AF27:AF29"/>
    <mergeCell ref="U27:U29"/>
    <mergeCell ref="V27:V29"/>
    <mergeCell ref="W27:W29"/>
    <mergeCell ref="X27:X29"/>
    <mergeCell ref="Y27:Y29"/>
    <mergeCell ref="Z27:Z29"/>
    <mergeCell ref="O27:O29"/>
    <mergeCell ref="P27:P29"/>
    <mergeCell ref="Q27:Q29"/>
    <mergeCell ref="R27:R29"/>
    <mergeCell ref="S27:S29"/>
    <mergeCell ref="T27:T29"/>
    <mergeCell ref="AJ21:AJ26"/>
    <mergeCell ref="B27:B29"/>
    <mergeCell ref="C27:C29"/>
    <mergeCell ref="D27:D29"/>
    <mergeCell ref="E27:E29"/>
    <mergeCell ref="F27:F29"/>
    <mergeCell ref="G27:G29"/>
    <mergeCell ref="H27:H29"/>
    <mergeCell ref="I27:I29"/>
    <mergeCell ref="N27:N29"/>
    <mergeCell ref="AD21:AD26"/>
    <mergeCell ref="AE21:AE26"/>
    <mergeCell ref="AF21:AF26"/>
    <mergeCell ref="AG21:AG26"/>
    <mergeCell ref="AH21:AH26"/>
    <mergeCell ref="AI21:AI26"/>
    <mergeCell ref="X21:X26"/>
    <mergeCell ref="Y21:Y26"/>
    <mergeCell ref="Z21:Z26"/>
    <mergeCell ref="AA21:AA26"/>
    <mergeCell ref="AB21:AB26"/>
    <mergeCell ref="AC21:AC26"/>
    <mergeCell ref="AJ16:AJ20"/>
    <mergeCell ref="B21:B26"/>
    <mergeCell ref="C21:C26"/>
    <mergeCell ref="F21:F26"/>
    <mergeCell ref="H21:H26"/>
    <mergeCell ref="I21:I26"/>
    <mergeCell ref="O21:O26"/>
    <mergeCell ref="T21:T26"/>
    <mergeCell ref="U21:U26"/>
    <mergeCell ref="V21:V26"/>
    <mergeCell ref="AD16:AD20"/>
    <mergeCell ref="AE16:AE20"/>
    <mergeCell ref="AF16:AF20"/>
    <mergeCell ref="AG16:AG20"/>
    <mergeCell ref="AH16:AH20"/>
    <mergeCell ref="AI16:AI20"/>
    <mergeCell ref="X16:X20"/>
    <mergeCell ref="Y16:Y20"/>
    <mergeCell ref="Z16:Z20"/>
    <mergeCell ref="AA16:AA20"/>
    <mergeCell ref="AB16:AB20"/>
    <mergeCell ref="AC16:AC20"/>
    <mergeCell ref="AJ11:AJ15"/>
    <mergeCell ref="B16:B20"/>
    <mergeCell ref="C16:C20"/>
    <mergeCell ref="F16:F20"/>
    <mergeCell ref="H16:H20"/>
    <mergeCell ref="I16:I20"/>
    <mergeCell ref="O16:O20"/>
    <mergeCell ref="T16:T20"/>
    <mergeCell ref="U16:U20"/>
    <mergeCell ref="V16:V20"/>
    <mergeCell ref="AD11:AD15"/>
    <mergeCell ref="AE11:AE15"/>
    <mergeCell ref="AF11:AF15"/>
    <mergeCell ref="AG11:AG15"/>
    <mergeCell ref="AH11:AH15"/>
    <mergeCell ref="AI11:AI15"/>
    <mergeCell ref="X11:X15"/>
    <mergeCell ref="Y11:Y15"/>
    <mergeCell ref="Z11:Z15"/>
    <mergeCell ref="AA11:AA15"/>
    <mergeCell ref="AB11:AB15"/>
    <mergeCell ref="AC11:AC15"/>
    <mergeCell ref="AJ6:AJ10"/>
    <mergeCell ref="B11:B15"/>
    <mergeCell ref="C11:C15"/>
    <mergeCell ref="F11:F15"/>
    <mergeCell ref="H11:H15"/>
    <mergeCell ref="I11:I15"/>
    <mergeCell ref="O11:O15"/>
    <mergeCell ref="T11:T15"/>
    <mergeCell ref="U11:U15"/>
    <mergeCell ref="V11:V15"/>
    <mergeCell ref="AD6:AD10"/>
    <mergeCell ref="AE6:AE10"/>
    <mergeCell ref="AF6:AF10"/>
    <mergeCell ref="AG6:AG10"/>
    <mergeCell ref="AH6:AH10"/>
    <mergeCell ref="AI6:AI10"/>
    <mergeCell ref="X6:X10"/>
    <mergeCell ref="Y6:Y10"/>
    <mergeCell ref="Z6:Z10"/>
    <mergeCell ref="AA6:AA10"/>
    <mergeCell ref="AB6:AB10"/>
    <mergeCell ref="AC6:AC10"/>
    <mergeCell ref="R6:R26"/>
    <mergeCell ref="S6:S26"/>
    <mergeCell ref="T6:T10"/>
    <mergeCell ref="U6:U10"/>
    <mergeCell ref="V6:V10"/>
    <mergeCell ref="W6:W10"/>
    <mergeCell ref="W11:W15"/>
    <mergeCell ref="W16:W20"/>
    <mergeCell ref="W21:W26"/>
    <mergeCell ref="H6:H10"/>
    <mergeCell ref="I6:I10"/>
    <mergeCell ref="N6:N26"/>
    <mergeCell ref="O6:O10"/>
    <mergeCell ref="P6:P26"/>
    <mergeCell ref="Q6:Q26"/>
    <mergeCell ref="AG3:AG4"/>
    <mergeCell ref="AH3:AH4"/>
    <mergeCell ref="AI3:AI4"/>
    <mergeCell ref="AJ3:AJ4"/>
    <mergeCell ref="B6:B10"/>
    <mergeCell ref="C6:C10"/>
    <mergeCell ref="D6:D26"/>
    <mergeCell ref="E6:E26"/>
    <mergeCell ref="F6:F10"/>
    <mergeCell ref="G6:G26"/>
    <mergeCell ref="T3:T4"/>
    <mergeCell ref="U3:U4"/>
    <mergeCell ref="V3:AA3"/>
    <mergeCell ref="AB3:AB4"/>
    <mergeCell ref="AC3:AC4"/>
    <mergeCell ref="AD3:AF3"/>
    <mergeCell ref="N3:N4"/>
    <mergeCell ref="O3:O4"/>
    <mergeCell ref="P3:P4"/>
    <mergeCell ref="Q3:Q4"/>
    <mergeCell ref="R3:R4"/>
    <mergeCell ref="S3:S4"/>
    <mergeCell ref="B1:AI1"/>
    <mergeCell ref="B3:B4"/>
    <mergeCell ref="C3:C4"/>
    <mergeCell ref="D3:D4"/>
    <mergeCell ref="E3:E4"/>
    <mergeCell ref="F3:F4"/>
    <mergeCell ref="G3:G4"/>
    <mergeCell ref="H3:H4"/>
    <mergeCell ref="I3:I4"/>
    <mergeCell ref="J3:M3"/>
  </mergeCells>
  <dataValidations count="1">
    <dataValidation type="list" allowBlank="1" showInputMessage="1" showErrorMessage="1" sqref="P7:S7" xr:uid="{7AC7FB8E-69FD-4F19-B471-B0C76CFA45C1}">
      <formula1>#REF!</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C66FAF-9DB4-48A7-8895-BC636E5C4CD8}">
  <dimension ref="A1:AK29"/>
  <sheetViews>
    <sheetView topLeftCell="U1" workbookViewId="0">
      <selection activeCell="AK10" sqref="AK10:AK19"/>
    </sheetView>
  </sheetViews>
  <sheetFormatPr defaultRowHeight="14.5" x14ac:dyDescent="0.35"/>
  <cols>
    <col min="1" max="1" width="5" customWidth="1"/>
    <col min="2" max="2" width="10.453125" customWidth="1"/>
    <col min="3" max="3" width="12.453125" customWidth="1"/>
    <col min="4" max="4" width="11.7265625" customWidth="1"/>
    <col min="5" max="5" width="12.26953125" customWidth="1"/>
    <col min="6" max="6" width="15.26953125" customWidth="1"/>
    <col min="7" max="7" width="19.26953125" customWidth="1"/>
    <col min="8" max="8" width="9.453125" customWidth="1"/>
    <col min="9" max="9" width="8.26953125" customWidth="1"/>
    <col min="10" max="10" width="12.7265625" customWidth="1"/>
    <col min="11" max="12" width="10.54296875" customWidth="1"/>
    <col min="13" max="13" width="8.7265625" customWidth="1"/>
    <col min="14" max="14" width="10.54296875" customWidth="1"/>
    <col min="15" max="15" width="13.26953125" customWidth="1"/>
    <col min="16" max="16" width="10.26953125" customWidth="1"/>
    <col min="17" max="17" width="9.7265625" customWidth="1"/>
    <col min="18" max="18" width="10.26953125" customWidth="1"/>
    <col min="19" max="19" width="9.54296875" customWidth="1"/>
    <col min="20" max="20" width="12.453125" customWidth="1"/>
    <col min="21" max="21" width="10" customWidth="1"/>
    <col min="22" max="22" width="11.453125" customWidth="1"/>
    <col min="23" max="23" width="11.26953125" customWidth="1"/>
    <col min="24" max="24" width="10" customWidth="1"/>
    <col min="25" max="25" width="11.7265625" customWidth="1"/>
    <col min="26" max="27" width="12.26953125" customWidth="1"/>
    <col min="28" max="28" width="12.54296875" customWidth="1"/>
    <col min="29" max="29" width="11.26953125" customWidth="1"/>
    <col min="30" max="30" width="10.54296875" customWidth="1"/>
    <col min="31" max="31" width="13" customWidth="1"/>
    <col min="32" max="32" width="10.26953125" customWidth="1"/>
    <col min="33" max="33" width="10.7265625" customWidth="1"/>
    <col min="34" max="34" width="14" customWidth="1"/>
    <col min="35" max="35" width="11.7265625" customWidth="1"/>
    <col min="36" max="36" width="10.453125" customWidth="1"/>
    <col min="37" max="37" width="17.54296875" customWidth="1"/>
  </cols>
  <sheetData>
    <row r="1" spans="1:37" x14ac:dyDescent="0.35">
      <c r="A1" s="1"/>
      <c r="B1" s="253" t="s">
        <v>40</v>
      </c>
      <c r="C1" s="253"/>
      <c r="D1" s="253"/>
      <c r="E1" s="253"/>
      <c r="F1" s="253"/>
      <c r="G1" s="253"/>
      <c r="H1" s="253"/>
      <c r="I1" s="253"/>
      <c r="J1" s="253"/>
      <c r="K1" s="253"/>
      <c r="L1" s="253"/>
      <c r="M1" s="253"/>
      <c r="N1" s="253"/>
      <c r="O1" s="253"/>
      <c r="P1" s="253"/>
      <c r="Q1" s="253"/>
      <c r="R1" s="253"/>
      <c r="S1" s="253"/>
      <c r="T1" s="253"/>
      <c r="U1" s="253"/>
      <c r="V1" s="253"/>
      <c r="W1" s="253"/>
      <c r="X1" s="253"/>
      <c r="Y1" s="253"/>
      <c r="Z1" s="253"/>
      <c r="AA1" s="253"/>
      <c r="AB1" s="253"/>
      <c r="AC1" s="253"/>
      <c r="AD1" s="253"/>
      <c r="AE1" s="253"/>
      <c r="AF1" s="253"/>
      <c r="AG1" s="253"/>
      <c r="AH1" s="253"/>
      <c r="AI1" s="253"/>
      <c r="AJ1" s="1"/>
      <c r="AK1" s="1"/>
    </row>
    <row r="2" spans="1:37" ht="9.75" customHeight="1" x14ac:dyDescent="0.3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row>
    <row r="3" spans="1:37" ht="43.5" customHeight="1" x14ac:dyDescent="0.35">
      <c r="A3" s="1"/>
      <c r="B3" s="325" t="s">
        <v>0</v>
      </c>
      <c r="C3" s="325" t="s">
        <v>1</v>
      </c>
      <c r="D3" s="326" t="s">
        <v>28</v>
      </c>
      <c r="E3" s="326" t="s">
        <v>29</v>
      </c>
      <c r="F3" s="326" t="s">
        <v>30</v>
      </c>
      <c r="G3" s="326" t="s">
        <v>3</v>
      </c>
      <c r="H3" s="328" t="s">
        <v>4</v>
      </c>
      <c r="I3" s="325" t="s">
        <v>5</v>
      </c>
      <c r="J3" s="330" t="s">
        <v>6</v>
      </c>
      <c r="K3" s="331"/>
      <c r="L3" s="331"/>
      <c r="M3" s="332"/>
      <c r="N3" s="333" t="s">
        <v>47</v>
      </c>
      <c r="O3" s="333" t="s">
        <v>31</v>
      </c>
      <c r="P3" s="328" t="s">
        <v>42</v>
      </c>
      <c r="Q3" s="328" t="s">
        <v>32</v>
      </c>
      <c r="R3" s="328" t="s">
        <v>37</v>
      </c>
      <c r="S3" s="328" t="s">
        <v>33</v>
      </c>
      <c r="T3" s="328" t="s">
        <v>55</v>
      </c>
      <c r="U3" s="328" t="s">
        <v>57</v>
      </c>
      <c r="V3" s="335" t="s">
        <v>59</v>
      </c>
      <c r="W3" s="336"/>
      <c r="X3" s="336"/>
      <c r="Y3" s="336"/>
      <c r="Z3" s="336"/>
      <c r="AA3" s="337"/>
      <c r="AB3" s="338" t="s">
        <v>69</v>
      </c>
      <c r="AC3" s="338" t="s">
        <v>75</v>
      </c>
      <c r="AD3" s="335" t="s">
        <v>129</v>
      </c>
      <c r="AE3" s="336"/>
      <c r="AF3" s="336"/>
      <c r="AG3" s="333" t="s">
        <v>27</v>
      </c>
      <c r="AH3" s="333" t="s">
        <v>36</v>
      </c>
      <c r="AI3" s="333" t="s">
        <v>34</v>
      </c>
      <c r="AJ3" s="334" t="s">
        <v>35</v>
      </c>
      <c r="AK3" s="334" t="s">
        <v>598</v>
      </c>
    </row>
    <row r="4" spans="1:37" ht="119.25" customHeight="1" x14ac:dyDescent="0.35">
      <c r="A4" s="1"/>
      <c r="B4" s="325"/>
      <c r="C4" s="325"/>
      <c r="D4" s="327"/>
      <c r="E4" s="327"/>
      <c r="F4" s="327"/>
      <c r="G4" s="327"/>
      <c r="H4" s="329"/>
      <c r="I4" s="325"/>
      <c r="J4" s="17" t="s">
        <v>7</v>
      </c>
      <c r="K4" s="17" t="s">
        <v>8</v>
      </c>
      <c r="L4" s="17" t="s">
        <v>9</v>
      </c>
      <c r="M4" s="17" t="s">
        <v>10</v>
      </c>
      <c r="N4" s="333"/>
      <c r="O4" s="333"/>
      <c r="P4" s="329"/>
      <c r="Q4" s="329"/>
      <c r="R4" s="329"/>
      <c r="S4" s="329"/>
      <c r="T4" s="329"/>
      <c r="U4" s="329"/>
      <c r="V4" s="18" t="s">
        <v>130</v>
      </c>
      <c r="W4" s="19" t="s">
        <v>62</v>
      </c>
      <c r="X4" s="16" t="s">
        <v>15</v>
      </c>
      <c r="Y4" s="16" t="s">
        <v>63</v>
      </c>
      <c r="Z4" s="16" t="s">
        <v>60</v>
      </c>
      <c r="AA4" s="18" t="s">
        <v>25</v>
      </c>
      <c r="AB4" s="329"/>
      <c r="AC4" s="329"/>
      <c r="AD4" s="18" t="s">
        <v>16</v>
      </c>
      <c r="AE4" s="20" t="s">
        <v>17</v>
      </c>
      <c r="AF4" s="15" t="s">
        <v>26</v>
      </c>
      <c r="AG4" s="333"/>
      <c r="AH4" s="333"/>
      <c r="AI4" s="333"/>
      <c r="AJ4" s="335"/>
      <c r="AK4" s="335"/>
    </row>
    <row r="5" spans="1:37" x14ac:dyDescent="0.35">
      <c r="A5" s="1"/>
      <c r="B5" s="21">
        <v>1</v>
      </c>
      <c r="C5" s="21">
        <v>2</v>
      </c>
      <c r="D5" s="21">
        <v>3</v>
      </c>
      <c r="E5" s="21">
        <v>4</v>
      </c>
      <c r="F5" s="21">
        <v>5</v>
      </c>
      <c r="G5" s="21">
        <v>6</v>
      </c>
      <c r="H5" s="21">
        <v>7</v>
      </c>
      <c r="I5" s="21">
        <v>8</v>
      </c>
      <c r="J5" s="21">
        <v>9</v>
      </c>
      <c r="K5" s="21">
        <v>10</v>
      </c>
      <c r="L5" s="21">
        <v>11</v>
      </c>
      <c r="M5" s="21">
        <v>12</v>
      </c>
      <c r="N5" s="21">
        <v>13</v>
      </c>
      <c r="O5" s="21">
        <v>14</v>
      </c>
      <c r="P5" s="21">
        <v>15</v>
      </c>
      <c r="Q5" s="21">
        <v>16</v>
      </c>
      <c r="R5" s="21">
        <v>17</v>
      </c>
      <c r="S5" s="21">
        <v>18</v>
      </c>
      <c r="T5" s="21">
        <v>19</v>
      </c>
      <c r="U5" s="21">
        <v>20</v>
      </c>
      <c r="V5" s="21">
        <v>21</v>
      </c>
      <c r="W5" s="21">
        <v>22</v>
      </c>
      <c r="X5" s="21">
        <v>23</v>
      </c>
      <c r="Y5" s="21">
        <v>24</v>
      </c>
      <c r="Z5" s="21">
        <v>25</v>
      </c>
      <c r="AA5" s="21">
        <v>26</v>
      </c>
      <c r="AB5" s="21">
        <v>27</v>
      </c>
      <c r="AC5" s="21">
        <v>28</v>
      </c>
      <c r="AD5" s="199">
        <v>29</v>
      </c>
      <c r="AE5" s="199">
        <v>30</v>
      </c>
      <c r="AF5" s="199">
        <v>31</v>
      </c>
      <c r="AG5" s="199">
        <v>32</v>
      </c>
      <c r="AH5" s="199">
        <v>33</v>
      </c>
      <c r="AI5" s="199">
        <v>34</v>
      </c>
      <c r="AJ5" s="15">
        <v>35</v>
      </c>
      <c r="AK5" s="15">
        <v>36</v>
      </c>
    </row>
    <row r="6" spans="1:37" s="49" customFormat="1" ht="86.25" customHeight="1" x14ac:dyDescent="0.35">
      <c r="A6" s="48"/>
      <c r="B6" s="264" t="s">
        <v>118</v>
      </c>
      <c r="C6" s="264" t="s">
        <v>119</v>
      </c>
      <c r="D6" s="264" t="s">
        <v>120</v>
      </c>
      <c r="E6" s="264" t="s">
        <v>121</v>
      </c>
      <c r="F6" s="264" t="s">
        <v>122</v>
      </c>
      <c r="G6" s="264" t="s">
        <v>131</v>
      </c>
      <c r="H6" s="264" t="s">
        <v>80</v>
      </c>
      <c r="I6" s="264" t="s">
        <v>80</v>
      </c>
      <c r="J6" s="34" t="s">
        <v>124</v>
      </c>
      <c r="K6" s="34" t="s">
        <v>126</v>
      </c>
      <c r="L6" s="34" t="s">
        <v>127</v>
      </c>
      <c r="M6" s="34">
        <v>1</v>
      </c>
      <c r="N6" s="264" t="s">
        <v>132</v>
      </c>
      <c r="O6" s="264" t="s">
        <v>133</v>
      </c>
      <c r="P6" s="264" t="s">
        <v>134</v>
      </c>
      <c r="Q6" s="264" t="s">
        <v>86</v>
      </c>
      <c r="R6" s="264" t="s">
        <v>87</v>
      </c>
      <c r="S6" s="264" t="s">
        <v>88</v>
      </c>
      <c r="T6" s="339">
        <v>1085294</v>
      </c>
      <c r="U6" s="339">
        <v>922499.9</v>
      </c>
      <c r="V6" s="339">
        <v>922499.9</v>
      </c>
      <c r="W6" s="339"/>
      <c r="X6" s="339"/>
      <c r="Y6" s="339"/>
      <c r="Z6" s="339"/>
      <c r="AA6" s="339"/>
      <c r="AB6" s="339">
        <v>162794.1</v>
      </c>
      <c r="AC6" s="339" t="s">
        <v>89</v>
      </c>
      <c r="AD6" s="339"/>
      <c r="AE6" s="339">
        <v>922499.9</v>
      </c>
      <c r="AF6" s="339"/>
      <c r="AG6" s="339"/>
      <c r="AH6" s="264" t="s">
        <v>135</v>
      </c>
      <c r="AI6" s="264" t="s">
        <v>136</v>
      </c>
      <c r="AJ6" s="261"/>
      <c r="AK6" s="261"/>
    </row>
    <row r="7" spans="1:37" s="49" customFormat="1" ht="121.5" customHeight="1" x14ac:dyDescent="0.35">
      <c r="A7" s="48"/>
      <c r="B7" s="265"/>
      <c r="C7" s="265"/>
      <c r="D7" s="265"/>
      <c r="E7" s="265"/>
      <c r="F7" s="265"/>
      <c r="G7" s="265"/>
      <c r="H7" s="265"/>
      <c r="I7" s="265"/>
      <c r="J7" s="34" t="s">
        <v>125</v>
      </c>
      <c r="K7" s="34" t="s">
        <v>128</v>
      </c>
      <c r="L7" s="34" t="s">
        <v>127</v>
      </c>
      <c r="M7" s="34">
        <v>1</v>
      </c>
      <c r="N7" s="265"/>
      <c r="O7" s="265"/>
      <c r="P7" s="265"/>
      <c r="Q7" s="265"/>
      <c r="R7" s="265"/>
      <c r="S7" s="265"/>
      <c r="T7" s="340"/>
      <c r="U7" s="340"/>
      <c r="V7" s="340"/>
      <c r="W7" s="340"/>
      <c r="X7" s="340"/>
      <c r="Y7" s="340"/>
      <c r="Z7" s="340"/>
      <c r="AA7" s="340"/>
      <c r="AB7" s="340"/>
      <c r="AC7" s="340"/>
      <c r="AD7" s="340"/>
      <c r="AE7" s="340"/>
      <c r="AF7" s="340"/>
      <c r="AG7" s="340"/>
      <c r="AH7" s="265"/>
      <c r="AI7" s="265"/>
      <c r="AJ7" s="263"/>
      <c r="AK7" s="263"/>
    </row>
    <row r="8" spans="1:37" s="49" customFormat="1" ht="99" customHeight="1" x14ac:dyDescent="0.35">
      <c r="A8" s="48"/>
      <c r="B8" s="265"/>
      <c r="C8" s="265"/>
      <c r="D8" s="265"/>
      <c r="E8" s="265"/>
      <c r="F8" s="264" t="s">
        <v>123</v>
      </c>
      <c r="G8" s="265"/>
      <c r="H8" s="265"/>
      <c r="I8" s="265"/>
      <c r="J8" s="34" t="s">
        <v>124</v>
      </c>
      <c r="K8" s="34" t="s">
        <v>126</v>
      </c>
      <c r="L8" s="34" t="s">
        <v>127</v>
      </c>
      <c r="M8" s="34">
        <v>1</v>
      </c>
      <c r="N8" s="264" t="s">
        <v>132</v>
      </c>
      <c r="O8" s="264" t="s">
        <v>108</v>
      </c>
      <c r="P8" s="264" t="s">
        <v>134</v>
      </c>
      <c r="Q8" s="264" t="s">
        <v>86</v>
      </c>
      <c r="R8" s="264" t="s">
        <v>87</v>
      </c>
      <c r="S8" s="264" t="s">
        <v>88</v>
      </c>
      <c r="T8" s="339">
        <v>150000</v>
      </c>
      <c r="U8" s="339">
        <v>127500</v>
      </c>
      <c r="V8" s="339">
        <v>127500</v>
      </c>
      <c r="W8" s="339"/>
      <c r="X8" s="339"/>
      <c r="Y8" s="339"/>
      <c r="Z8" s="339"/>
      <c r="AA8" s="339"/>
      <c r="AB8" s="339">
        <v>22500</v>
      </c>
      <c r="AC8" s="339" t="s">
        <v>89</v>
      </c>
      <c r="AD8" s="339"/>
      <c r="AE8" s="339">
        <v>127500</v>
      </c>
      <c r="AF8" s="339"/>
      <c r="AG8" s="339"/>
      <c r="AH8" s="264" t="s">
        <v>135</v>
      </c>
      <c r="AI8" s="264" t="s">
        <v>136</v>
      </c>
      <c r="AJ8" s="261"/>
      <c r="AK8" s="261"/>
    </row>
    <row r="9" spans="1:37" s="49" customFormat="1" ht="90.65" customHeight="1" x14ac:dyDescent="0.35">
      <c r="A9" s="48"/>
      <c r="B9" s="266"/>
      <c r="C9" s="266"/>
      <c r="D9" s="266"/>
      <c r="E9" s="266"/>
      <c r="F9" s="266"/>
      <c r="G9" s="266"/>
      <c r="H9" s="266"/>
      <c r="I9" s="266"/>
      <c r="J9" s="34" t="s">
        <v>125</v>
      </c>
      <c r="K9" s="34" t="s">
        <v>128</v>
      </c>
      <c r="L9" s="34" t="s">
        <v>127</v>
      </c>
      <c r="M9" s="34">
        <v>1</v>
      </c>
      <c r="N9" s="266"/>
      <c r="O9" s="266"/>
      <c r="P9" s="266"/>
      <c r="Q9" s="266"/>
      <c r="R9" s="266"/>
      <c r="S9" s="266"/>
      <c r="T9" s="341"/>
      <c r="U9" s="341"/>
      <c r="V9" s="341"/>
      <c r="W9" s="341"/>
      <c r="X9" s="341"/>
      <c r="Y9" s="341"/>
      <c r="Z9" s="341"/>
      <c r="AA9" s="341"/>
      <c r="AB9" s="341"/>
      <c r="AC9" s="341"/>
      <c r="AD9" s="341"/>
      <c r="AE9" s="341"/>
      <c r="AF9" s="341"/>
      <c r="AG9" s="341"/>
      <c r="AH9" s="265"/>
      <c r="AI9" s="265"/>
      <c r="AJ9" s="263"/>
      <c r="AK9" s="263"/>
    </row>
    <row r="10" spans="1:37" s="53" customFormat="1" ht="75.75" customHeight="1" x14ac:dyDescent="0.3">
      <c r="A10" s="50"/>
      <c r="B10" s="342" t="s">
        <v>282</v>
      </c>
      <c r="C10" s="342" t="s">
        <v>283</v>
      </c>
      <c r="D10" s="342" t="s">
        <v>312</v>
      </c>
      <c r="E10" s="342" t="s">
        <v>284</v>
      </c>
      <c r="F10" s="342" t="s">
        <v>285</v>
      </c>
      <c r="G10" s="342" t="s">
        <v>286</v>
      </c>
      <c r="H10" s="342" t="s">
        <v>80</v>
      </c>
      <c r="I10" s="342" t="s">
        <v>80</v>
      </c>
      <c r="J10" s="51" t="s">
        <v>287</v>
      </c>
      <c r="K10" s="51" t="s">
        <v>288</v>
      </c>
      <c r="L10" s="51" t="s">
        <v>115</v>
      </c>
      <c r="M10" s="52">
        <v>4200</v>
      </c>
      <c r="N10" s="342" t="s">
        <v>132</v>
      </c>
      <c r="O10" s="342" t="s">
        <v>108</v>
      </c>
      <c r="P10" s="345" t="s">
        <v>134</v>
      </c>
      <c r="Q10" s="345" t="s">
        <v>86</v>
      </c>
      <c r="R10" s="345" t="s">
        <v>289</v>
      </c>
      <c r="S10" s="345" t="s">
        <v>148</v>
      </c>
      <c r="T10" s="353">
        <v>4256375</v>
      </c>
      <c r="U10" s="342" t="s">
        <v>177</v>
      </c>
      <c r="V10" s="353">
        <v>4256375</v>
      </c>
      <c r="W10" s="342" t="s">
        <v>177</v>
      </c>
      <c r="X10" s="342" t="s">
        <v>177</v>
      </c>
      <c r="Y10" s="342" t="s">
        <v>177</v>
      </c>
      <c r="Z10" s="342" t="s">
        <v>177</v>
      </c>
      <c r="AA10" s="350" t="s">
        <v>177</v>
      </c>
      <c r="AB10" s="353">
        <v>751125</v>
      </c>
      <c r="AC10" s="345" t="s">
        <v>89</v>
      </c>
      <c r="AD10" s="345" t="s">
        <v>177</v>
      </c>
      <c r="AE10" s="353">
        <v>4256375</v>
      </c>
      <c r="AF10" s="345" t="s">
        <v>177</v>
      </c>
      <c r="AG10" s="345" t="s">
        <v>177</v>
      </c>
      <c r="AH10" s="356" t="s">
        <v>197</v>
      </c>
      <c r="AI10" s="356" t="s">
        <v>211</v>
      </c>
      <c r="AJ10" s="345"/>
      <c r="AK10" s="345" t="s">
        <v>599</v>
      </c>
    </row>
    <row r="11" spans="1:37" s="53" customFormat="1" ht="57.5" x14ac:dyDescent="0.3">
      <c r="A11" s="50"/>
      <c r="B11" s="343"/>
      <c r="C11" s="343"/>
      <c r="D11" s="343"/>
      <c r="E11" s="343"/>
      <c r="F11" s="344"/>
      <c r="G11" s="343"/>
      <c r="H11" s="344"/>
      <c r="I11" s="344"/>
      <c r="J11" s="51" t="s">
        <v>291</v>
      </c>
      <c r="K11" s="51" t="s">
        <v>292</v>
      </c>
      <c r="L11" s="51" t="s">
        <v>293</v>
      </c>
      <c r="M11" s="51">
        <v>3.39</v>
      </c>
      <c r="N11" s="343"/>
      <c r="O11" s="343"/>
      <c r="P11" s="346"/>
      <c r="Q11" s="346"/>
      <c r="R11" s="346"/>
      <c r="S11" s="346"/>
      <c r="T11" s="354"/>
      <c r="U11" s="343"/>
      <c r="V11" s="354"/>
      <c r="W11" s="343"/>
      <c r="X11" s="343"/>
      <c r="Y11" s="343"/>
      <c r="Z11" s="343"/>
      <c r="AA11" s="351"/>
      <c r="AB11" s="354"/>
      <c r="AC11" s="346"/>
      <c r="AD11" s="346"/>
      <c r="AE11" s="354"/>
      <c r="AF11" s="346"/>
      <c r="AG11" s="346"/>
      <c r="AH11" s="357"/>
      <c r="AI11" s="357"/>
      <c r="AJ11" s="346"/>
      <c r="AK11" s="346"/>
    </row>
    <row r="12" spans="1:37" s="53" customFormat="1" ht="69" x14ac:dyDescent="0.3">
      <c r="A12" s="54"/>
      <c r="B12" s="343"/>
      <c r="C12" s="343"/>
      <c r="D12" s="343"/>
      <c r="E12" s="343"/>
      <c r="F12" s="342" t="s">
        <v>294</v>
      </c>
      <c r="G12" s="343"/>
      <c r="H12" s="342" t="s">
        <v>80</v>
      </c>
      <c r="I12" s="342" t="s">
        <v>80</v>
      </c>
      <c r="J12" s="51" t="s">
        <v>287</v>
      </c>
      <c r="K12" s="51" t="s">
        <v>288</v>
      </c>
      <c r="L12" s="51" t="s">
        <v>115</v>
      </c>
      <c r="M12" s="52">
        <v>3150</v>
      </c>
      <c r="N12" s="343"/>
      <c r="O12" s="343"/>
      <c r="P12" s="346"/>
      <c r="Q12" s="346"/>
      <c r="R12" s="346"/>
      <c r="S12" s="346"/>
      <c r="T12" s="354"/>
      <c r="U12" s="343"/>
      <c r="V12" s="354"/>
      <c r="W12" s="343"/>
      <c r="X12" s="343"/>
      <c r="Y12" s="343"/>
      <c r="Z12" s="343"/>
      <c r="AA12" s="351"/>
      <c r="AB12" s="354"/>
      <c r="AC12" s="346"/>
      <c r="AD12" s="346"/>
      <c r="AE12" s="354"/>
      <c r="AF12" s="346"/>
      <c r="AG12" s="346"/>
      <c r="AH12" s="357"/>
      <c r="AI12" s="357"/>
      <c r="AJ12" s="346"/>
      <c r="AK12" s="346"/>
    </row>
    <row r="13" spans="1:37" s="53" customFormat="1" ht="57.5" x14ac:dyDescent="0.3">
      <c r="A13" s="55"/>
      <c r="B13" s="343"/>
      <c r="C13" s="343"/>
      <c r="D13" s="343"/>
      <c r="E13" s="343"/>
      <c r="F13" s="344"/>
      <c r="G13" s="343"/>
      <c r="H13" s="344"/>
      <c r="I13" s="344"/>
      <c r="J13" s="51" t="s">
        <v>291</v>
      </c>
      <c r="K13" s="51" t="s">
        <v>292</v>
      </c>
      <c r="L13" s="51" t="s">
        <v>293</v>
      </c>
      <c r="M13" s="51">
        <v>0.6</v>
      </c>
      <c r="N13" s="343"/>
      <c r="O13" s="343"/>
      <c r="P13" s="346"/>
      <c r="Q13" s="346"/>
      <c r="R13" s="346"/>
      <c r="S13" s="346"/>
      <c r="T13" s="354"/>
      <c r="U13" s="343"/>
      <c r="V13" s="354"/>
      <c r="W13" s="343"/>
      <c r="X13" s="343"/>
      <c r="Y13" s="343"/>
      <c r="Z13" s="343"/>
      <c r="AA13" s="351"/>
      <c r="AB13" s="354"/>
      <c r="AC13" s="346"/>
      <c r="AD13" s="346"/>
      <c r="AE13" s="354"/>
      <c r="AF13" s="346"/>
      <c r="AG13" s="346"/>
      <c r="AH13" s="357"/>
      <c r="AI13" s="357"/>
      <c r="AJ13" s="346"/>
      <c r="AK13" s="346"/>
    </row>
    <row r="14" spans="1:37" s="53" customFormat="1" ht="69" x14ac:dyDescent="0.3">
      <c r="A14" s="50"/>
      <c r="B14" s="343"/>
      <c r="C14" s="343"/>
      <c r="D14" s="343"/>
      <c r="E14" s="343"/>
      <c r="F14" s="342" t="s">
        <v>295</v>
      </c>
      <c r="G14" s="343"/>
      <c r="H14" s="342" t="s">
        <v>80</v>
      </c>
      <c r="I14" s="342" t="s">
        <v>80</v>
      </c>
      <c r="J14" s="51" t="s">
        <v>287</v>
      </c>
      <c r="K14" s="51" t="s">
        <v>288</v>
      </c>
      <c r="L14" s="51" t="s">
        <v>115</v>
      </c>
      <c r="M14" s="52">
        <v>4200</v>
      </c>
      <c r="N14" s="343"/>
      <c r="O14" s="343"/>
      <c r="P14" s="346"/>
      <c r="Q14" s="346"/>
      <c r="R14" s="346"/>
      <c r="S14" s="346"/>
      <c r="T14" s="354"/>
      <c r="U14" s="343"/>
      <c r="V14" s="354"/>
      <c r="W14" s="343"/>
      <c r="X14" s="343"/>
      <c r="Y14" s="343"/>
      <c r="Z14" s="343"/>
      <c r="AA14" s="351"/>
      <c r="AB14" s="354"/>
      <c r="AC14" s="346"/>
      <c r="AD14" s="346"/>
      <c r="AE14" s="354"/>
      <c r="AF14" s="346"/>
      <c r="AG14" s="346"/>
      <c r="AH14" s="357"/>
      <c r="AI14" s="357"/>
      <c r="AJ14" s="346"/>
      <c r="AK14" s="346"/>
    </row>
    <row r="15" spans="1:37" s="53" customFormat="1" ht="57.5" x14ac:dyDescent="0.3">
      <c r="A15" s="50"/>
      <c r="B15" s="343"/>
      <c r="C15" s="343"/>
      <c r="D15" s="343"/>
      <c r="E15" s="343"/>
      <c r="F15" s="344"/>
      <c r="G15" s="343"/>
      <c r="H15" s="344"/>
      <c r="I15" s="344"/>
      <c r="J15" s="51" t="s">
        <v>291</v>
      </c>
      <c r="K15" s="51" t="s">
        <v>292</v>
      </c>
      <c r="L15" s="51" t="s">
        <v>293</v>
      </c>
      <c r="M15" s="51">
        <v>3.52</v>
      </c>
      <c r="N15" s="343"/>
      <c r="O15" s="343"/>
      <c r="P15" s="346"/>
      <c r="Q15" s="346"/>
      <c r="R15" s="346"/>
      <c r="S15" s="346"/>
      <c r="T15" s="354"/>
      <c r="U15" s="343"/>
      <c r="V15" s="354"/>
      <c r="W15" s="343"/>
      <c r="X15" s="343"/>
      <c r="Y15" s="343"/>
      <c r="Z15" s="343"/>
      <c r="AA15" s="351"/>
      <c r="AB15" s="354"/>
      <c r="AC15" s="346"/>
      <c r="AD15" s="346"/>
      <c r="AE15" s="354"/>
      <c r="AF15" s="346"/>
      <c r="AG15" s="346"/>
      <c r="AH15" s="357"/>
      <c r="AI15" s="357"/>
      <c r="AJ15" s="346"/>
      <c r="AK15" s="346"/>
    </row>
    <row r="16" spans="1:37" s="53" customFormat="1" ht="69" x14ac:dyDescent="0.3">
      <c r="A16" s="50"/>
      <c r="B16" s="343"/>
      <c r="C16" s="343"/>
      <c r="D16" s="343"/>
      <c r="E16" s="343"/>
      <c r="F16" s="348" t="s">
        <v>296</v>
      </c>
      <c r="G16" s="343"/>
      <c r="H16" s="348" t="s">
        <v>80</v>
      </c>
      <c r="I16" s="348" t="s">
        <v>80</v>
      </c>
      <c r="J16" s="184" t="s">
        <v>287</v>
      </c>
      <c r="K16" s="184" t="s">
        <v>288</v>
      </c>
      <c r="L16" s="184" t="s">
        <v>115</v>
      </c>
      <c r="M16" s="185">
        <v>3150</v>
      </c>
      <c r="N16" s="343"/>
      <c r="O16" s="343"/>
      <c r="P16" s="346"/>
      <c r="Q16" s="346"/>
      <c r="R16" s="346"/>
      <c r="S16" s="346"/>
      <c r="T16" s="354"/>
      <c r="U16" s="343"/>
      <c r="V16" s="354"/>
      <c r="W16" s="343"/>
      <c r="X16" s="343"/>
      <c r="Y16" s="343"/>
      <c r="Z16" s="343"/>
      <c r="AA16" s="351"/>
      <c r="AB16" s="354"/>
      <c r="AC16" s="346"/>
      <c r="AD16" s="346"/>
      <c r="AE16" s="354"/>
      <c r="AF16" s="346"/>
      <c r="AG16" s="346"/>
      <c r="AH16" s="357"/>
      <c r="AI16" s="357"/>
      <c r="AJ16" s="346"/>
      <c r="AK16" s="346"/>
    </row>
    <row r="17" spans="1:37" s="53" customFormat="1" ht="57.5" x14ac:dyDescent="0.3">
      <c r="A17" s="50"/>
      <c r="B17" s="343"/>
      <c r="C17" s="343"/>
      <c r="D17" s="343"/>
      <c r="E17" s="343"/>
      <c r="F17" s="349"/>
      <c r="G17" s="343"/>
      <c r="H17" s="349"/>
      <c r="I17" s="349"/>
      <c r="J17" s="184" t="s">
        <v>291</v>
      </c>
      <c r="K17" s="184" t="s">
        <v>292</v>
      </c>
      <c r="L17" s="184" t="s">
        <v>293</v>
      </c>
      <c r="M17" s="184">
        <v>0.61</v>
      </c>
      <c r="N17" s="343"/>
      <c r="O17" s="343"/>
      <c r="P17" s="346"/>
      <c r="Q17" s="346"/>
      <c r="R17" s="346"/>
      <c r="S17" s="346"/>
      <c r="T17" s="354"/>
      <c r="U17" s="343"/>
      <c r="V17" s="354"/>
      <c r="W17" s="343"/>
      <c r="X17" s="343"/>
      <c r="Y17" s="343"/>
      <c r="Z17" s="343"/>
      <c r="AA17" s="351"/>
      <c r="AB17" s="354"/>
      <c r="AC17" s="346"/>
      <c r="AD17" s="346"/>
      <c r="AE17" s="354"/>
      <c r="AF17" s="346"/>
      <c r="AG17" s="346"/>
      <c r="AH17" s="357"/>
      <c r="AI17" s="357"/>
      <c r="AJ17" s="346"/>
      <c r="AK17" s="346"/>
    </row>
    <row r="18" spans="1:37" s="53" customFormat="1" ht="69" x14ac:dyDescent="0.3">
      <c r="B18" s="343"/>
      <c r="C18" s="343"/>
      <c r="D18" s="343"/>
      <c r="E18" s="343"/>
      <c r="F18" s="342" t="s">
        <v>297</v>
      </c>
      <c r="G18" s="343"/>
      <c r="H18" s="342" t="s">
        <v>80</v>
      </c>
      <c r="I18" s="342" t="s">
        <v>80</v>
      </c>
      <c r="J18" s="51" t="s">
        <v>287</v>
      </c>
      <c r="K18" s="51" t="s">
        <v>288</v>
      </c>
      <c r="L18" s="51" t="s">
        <v>115</v>
      </c>
      <c r="M18" s="52">
        <v>2940</v>
      </c>
      <c r="N18" s="343"/>
      <c r="O18" s="343"/>
      <c r="P18" s="346"/>
      <c r="Q18" s="346"/>
      <c r="R18" s="346"/>
      <c r="S18" s="346"/>
      <c r="T18" s="354"/>
      <c r="U18" s="343"/>
      <c r="V18" s="354"/>
      <c r="W18" s="343"/>
      <c r="X18" s="343"/>
      <c r="Y18" s="343"/>
      <c r="Z18" s="343"/>
      <c r="AA18" s="351"/>
      <c r="AB18" s="354"/>
      <c r="AC18" s="346"/>
      <c r="AD18" s="346"/>
      <c r="AE18" s="354"/>
      <c r="AF18" s="346"/>
      <c r="AG18" s="346"/>
      <c r="AH18" s="357"/>
      <c r="AI18" s="357"/>
      <c r="AJ18" s="346"/>
      <c r="AK18" s="346"/>
    </row>
    <row r="19" spans="1:37" s="53" customFormat="1" ht="57.5" x14ac:dyDescent="0.3">
      <c r="B19" s="344"/>
      <c r="C19" s="344"/>
      <c r="D19" s="344"/>
      <c r="E19" s="344"/>
      <c r="F19" s="344"/>
      <c r="G19" s="344"/>
      <c r="H19" s="344"/>
      <c r="I19" s="344"/>
      <c r="J19" s="51" t="s">
        <v>291</v>
      </c>
      <c r="K19" s="51" t="s">
        <v>292</v>
      </c>
      <c r="L19" s="51" t="s">
        <v>293</v>
      </c>
      <c r="M19" s="51">
        <v>0.56999999999999995</v>
      </c>
      <c r="N19" s="344"/>
      <c r="O19" s="344"/>
      <c r="P19" s="347"/>
      <c r="Q19" s="347"/>
      <c r="R19" s="347"/>
      <c r="S19" s="347"/>
      <c r="T19" s="355"/>
      <c r="U19" s="344"/>
      <c r="V19" s="355"/>
      <c r="W19" s="344"/>
      <c r="X19" s="344"/>
      <c r="Y19" s="344"/>
      <c r="Z19" s="344"/>
      <c r="AA19" s="352"/>
      <c r="AB19" s="355"/>
      <c r="AC19" s="347"/>
      <c r="AD19" s="347"/>
      <c r="AE19" s="355"/>
      <c r="AF19" s="347"/>
      <c r="AG19" s="347"/>
      <c r="AH19" s="358"/>
      <c r="AI19" s="358"/>
      <c r="AJ19" s="347"/>
      <c r="AK19" s="347"/>
    </row>
    <row r="20" spans="1:37" s="60" customFormat="1" ht="120" customHeight="1" x14ac:dyDescent="0.35">
      <c r="B20" s="56" t="s">
        <v>313</v>
      </c>
      <c r="C20" s="56" t="s">
        <v>314</v>
      </c>
      <c r="D20" s="56" t="s">
        <v>312</v>
      </c>
      <c r="E20" s="56" t="s">
        <v>315</v>
      </c>
      <c r="F20" s="56" t="s">
        <v>314</v>
      </c>
      <c r="G20" s="56" t="s">
        <v>286</v>
      </c>
      <c r="H20" s="56" t="s">
        <v>80</v>
      </c>
      <c r="I20" s="56" t="s">
        <v>80</v>
      </c>
      <c r="J20" s="61" t="s">
        <v>316</v>
      </c>
      <c r="K20" s="61" t="s">
        <v>317</v>
      </c>
      <c r="L20" s="61" t="s">
        <v>127</v>
      </c>
      <c r="M20" s="61">
        <v>1</v>
      </c>
      <c r="N20" s="56" t="s">
        <v>132</v>
      </c>
      <c r="O20" s="56" t="s">
        <v>108</v>
      </c>
      <c r="P20" s="56" t="s">
        <v>134</v>
      </c>
      <c r="Q20" s="56" t="s">
        <v>86</v>
      </c>
      <c r="R20" s="56" t="s">
        <v>289</v>
      </c>
      <c r="S20" s="56" t="s">
        <v>148</v>
      </c>
      <c r="T20" s="62">
        <v>265917.06</v>
      </c>
      <c r="U20" s="56" t="s">
        <v>177</v>
      </c>
      <c r="V20" s="62">
        <v>265917.06</v>
      </c>
      <c r="W20" s="56" t="s">
        <v>177</v>
      </c>
      <c r="X20" s="56" t="s">
        <v>177</v>
      </c>
      <c r="Y20" s="56" t="s">
        <v>177</v>
      </c>
      <c r="Z20" s="56" t="s">
        <v>177</v>
      </c>
      <c r="AA20" s="56" t="s">
        <v>177</v>
      </c>
      <c r="AB20" s="62">
        <v>46926.54</v>
      </c>
      <c r="AC20" s="56" t="s">
        <v>89</v>
      </c>
      <c r="AD20" s="56" t="s">
        <v>177</v>
      </c>
      <c r="AE20" s="62">
        <v>265917.06</v>
      </c>
      <c r="AF20" s="56" t="s">
        <v>177</v>
      </c>
      <c r="AG20" s="56" t="s">
        <v>177</v>
      </c>
      <c r="AH20" s="63" t="s">
        <v>318</v>
      </c>
      <c r="AI20" s="63" t="s">
        <v>196</v>
      </c>
      <c r="AJ20" s="64"/>
      <c r="AK20" s="56" t="s">
        <v>599</v>
      </c>
    </row>
    <row r="21" spans="1:37" s="60" customFormat="1" ht="126.5" x14ac:dyDescent="0.35">
      <c r="B21" s="56" t="s">
        <v>319</v>
      </c>
      <c r="C21" s="56" t="s">
        <v>320</v>
      </c>
      <c r="D21" s="56" t="s">
        <v>312</v>
      </c>
      <c r="E21" s="56" t="s">
        <v>315</v>
      </c>
      <c r="F21" s="56" t="s">
        <v>320</v>
      </c>
      <c r="G21" s="56" t="s">
        <v>286</v>
      </c>
      <c r="H21" s="56" t="s">
        <v>80</v>
      </c>
      <c r="I21" s="56" t="s">
        <v>80</v>
      </c>
      <c r="J21" s="61" t="s">
        <v>316</v>
      </c>
      <c r="K21" s="61" t="s">
        <v>317</v>
      </c>
      <c r="L21" s="61" t="s">
        <v>127</v>
      </c>
      <c r="M21" s="61">
        <v>1</v>
      </c>
      <c r="N21" s="56" t="s">
        <v>132</v>
      </c>
      <c r="O21" s="56" t="s">
        <v>108</v>
      </c>
      <c r="P21" s="56" t="s">
        <v>134</v>
      </c>
      <c r="Q21" s="56" t="s">
        <v>86</v>
      </c>
      <c r="R21" s="56" t="s">
        <v>289</v>
      </c>
      <c r="S21" s="56" t="s">
        <v>148</v>
      </c>
      <c r="T21" s="62">
        <v>328193.33</v>
      </c>
      <c r="U21" s="56" t="s">
        <v>177</v>
      </c>
      <c r="V21" s="62">
        <v>328193.33</v>
      </c>
      <c r="W21" s="56" t="s">
        <v>177</v>
      </c>
      <c r="X21" s="56" t="s">
        <v>177</v>
      </c>
      <c r="Y21" s="56" t="s">
        <v>177</v>
      </c>
      <c r="Z21" s="56" t="s">
        <v>177</v>
      </c>
      <c r="AA21" s="56" t="s">
        <v>177</v>
      </c>
      <c r="AB21" s="62">
        <v>57916.47</v>
      </c>
      <c r="AC21" s="56" t="s">
        <v>89</v>
      </c>
      <c r="AD21" s="56" t="s">
        <v>177</v>
      </c>
      <c r="AE21" s="62">
        <v>328193.33</v>
      </c>
      <c r="AF21" s="56" t="s">
        <v>177</v>
      </c>
      <c r="AG21" s="56" t="s">
        <v>177</v>
      </c>
      <c r="AH21" s="63" t="s">
        <v>321</v>
      </c>
      <c r="AI21" s="63" t="s">
        <v>322</v>
      </c>
      <c r="AJ21" s="64"/>
      <c r="AK21" s="56" t="s">
        <v>599</v>
      </c>
    </row>
    <row r="22" spans="1:37" s="60" customFormat="1" ht="126.5" x14ac:dyDescent="0.35">
      <c r="B22" s="61" t="s">
        <v>323</v>
      </c>
      <c r="C22" s="61" t="s">
        <v>324</v>
      </c>
      <c r="D22" s="61" t="s">
        <v>312</v>
      </c>
      <c r="E22" s="61" t="s">
        <v>315</v>
      </c>
      <c r="F22" s="61" t="s">
        <v>324</v>
      </c>
      <c r="G22" s="61" t="s">
        <v>286</v>
      </c>
      <c r="H22" s="56" t="s">
        <v>80</v>
      </c>
      <c r="I22" s="56" t="s">
        <v>80</v>
      </c>
      <c r="J22" s="61" t="s">
        <v>316</v>
      </c>
      <c r="K22" s="61" t="s">
        <v>317</v>
      </c>
      <c r="L22" s="61" t="s">
        <v>127</v>
      </c>
      <c r="M22" s="61">
        <v>1</v>
      </c>
      <c r="N22" s="61" t="s">
        <v>132</v>
      </c>
      <c r="O22" s="61" t="s">
        <v>108</v>
      </c>
      <c r="P22" s="56" t="s">
        <v>134</v>
      </c>
      <c r="Q22" s="56" t="s">
        <v>86</v>
      </c>
      <c r="R22" s="56" t="s">
        <v>289</v>
      </c>
      <c r="S22" s="56" t="s">
        <v>148</v>
      </c>
      <c r="T22" s="62">
        <v>957890.5</v>
      </c>
      <c r="U22" s="56" t="s">
        <v>177</v>
      </c>
      <c r="V22" s="62">
        <v>957890.5</v>
      </c>
      <c r="W22" s="56" t="s">
        <v>177</v>
      </c>
      <c r="X22" s="56" t="s">
        <v>177</v>
      </c>
      <c r="Y22" s="56" t="s">
        <v>177</v>
      </c>
      <c r="Z22" s="56" t="s">
        <v>177</v>
      </c>
      <c r="AA22" s="56" t="s">
        <v>177</v>
      </c>
      <c r="AB22" s="62">
        <v>169039.5</v>
      </c>
      <c r="AC22" s="56" t="s">
        <v>89</v>
      </c>
      <c r="AD22" s="56" t="s">
        <v>177</v>
      </c>
      <c r="AE22" s="62">
        <v>957890.5</v>
      </c>
      <c r="AF22" s="56" t="s">
        <v>177</v>
      </c>
      <c r="AG22" s="56" t="s">
        <v>177</v>
      </c>
      <c r="AH22" s="63" t="s">
        <v>325</v>
      </c>
      <c r="AI22" s="63" t="s">
        <v>326</v>
      </c>
      <c r="AJ22" s="65"/>
      <c r="AK22" s="61" t="s">
        <v>599</v>
      </c>
    </row>
    <row r="23" spans="1:37" s="60" customFormat="1" ht="80.5" x14ac:dyDescent="0.35">
      <c r="B23" s="345" t="s">
        <v>560</v>
      </c>
      <c r="C23" s="345" t="s">
        <v>561</v>
      </c>
      <c r="D23" s="345" t="s">
        <v>312</v>
      </c>
      <c r="E23" s="345" t="s">
        <v>315</v>
      </c>
      <c r="F23" s="345" t="s">
        <v>561</v>
      </c>
      <c r="G23" s="345" t="s">
        <v>286</v>
      </c>
      <c r="H23" s="345" t="s">
        <v>80</v>
      </c>
      <c r="I23" s="345" t="s">
        <v>80</v>
      </c>
      <c r="J23" s="61" t="s">
        <v>562</v>
      </c>
      <c r="K23" s="61" t="s">
        <v>563</v>
      </c>
      <c r="L23" s="61" t="s">
        <v>92</v>
      </c>
      <c r="M23" s="186">
        <v>95000</v>
      </c>
      <c r="N23" s="345" t="s">
        <v>173</v>
      </c>
      <c r="O23" s="345" t="s">
        <v>564</v>
      </c>
      <c r="P23" s="56" t="s">
        <v>134</v>
      </c>
      <c r="Q23" s="56" t="s">
        <v>86</v>
      </c>
      <c r="R23" s="56" t="s">
        <v>289</v>
      </c>
      <c r="S23" s="345" t="s">
        <v>148</v>
      </c>
      <c r="T23" s="359">
        <v>1772000</v>
      </c>
      <c r="U23" s="345" t="s">
        <v>177</v>
      </c>
      <c r="V23" s="359">
        <v>1772000</v>
      </c>
      <c r="W23" s="345" t="s">
        <v>177</v>
      </c>
      <c r="X23" s="345" t="s">
        <v>177</v>
      </c>
      <c r="Y23" s="345" t="s">
        <v>177</v>
      </c>
      <c r="Z23" s="345" t="s">
        <v>177</v>
      </c>
      <c r="AA23" s="345" t="s">
        <v>177</v>
      </c>
      <c r="AB23" s="359">
        <v>4028000</v>
      </c>
      <c r="AC23" s="345" t="s">
        <v>89</v>
      </c>
      <c r="AD23" s="345" t="s">
        <v>177</v>
      </c>
      <c r="AE23" s="359">
        <v>1772000</v>
      </c>
      <c r="AF23" s="345" t="s">
        <v>177</v>
      </c>
      <c r="AG23" s="345" t="s">
        <v>177</v>
      </c>
      <c r="AH23" s="362" t="s">
        <v>565</v>
      </c>
      <c r="AI23" s="362" t="s">
        <v>566</v>
      </c>
      <c r="AJ23" s="345"/>
      <c r="AK23" s="345" t="s">
        <v>599</v>
      </c>
    </row>
    <row r="24" spans="1:37" s="60" customFormat="1" ht="46" x14ac:dyDescent="0.35">
      <c r="B24" s="346"/>
      <c r="C24" s="346"/>
      <c r="D24" s="346"/>
      <c r="E24" s="346"/>
      <c r="F24" s="346"/>
      <c r="G24" s="346"/>
      <c r="H24" s="346"/>
      <c r="I24" s="346"/>
      <c r="J24" s="61" t="s">
        <v>567</v>
      </c>
      <c r="K24" s="61" t="s">
        <v>568</v>
      </c>
      <c r="L24" s="61" t="s">
        <v>95</v>
      </c>
      <c r="M24" s="61">
        <v>18</v>
      </c>
      <c r="N24" s="346"/>
      <c r="O24" s="346"/>
      <c r="P24" s="56" t="s">
        <v>134</v>
      </c>
      <c r="Q24" s="56" t="s">
        <v>86</v>
      </c>
      <c r="R24" s="56" t="s">
        <v>289</v>
      </c>
      <c r="S24" s="346"/>
      <c r="T24" s="360"/>
      <c r="U24" s="346"/>
      <c r="V24" s="360"/>
      <c r="W24" s="346"/>
      <c r="X24" s="346"/>
      <c r="Y24" s="346"/>
      <c r="Z24" s="346"/>
      <c r="AA24" s="346"/>
      <c r="AB24" s="360"/>
      <c r="AC24" s="346"/>
      <c r="AD24" s="346"/>
      <c r="AE24" s="360"/>
      <c r="AF24" s="346"/>
      <c r="AG24" s="346"/>
      <c r="AH24" s="363"/>
      <c r="AI24" s="363"/>
      <c r="AJ24" s="346"/>
      <c r="AK24" s="346"/>
    </row>
    <row r="25" spans="1:37" s="60" customFormat="1" ht="91.15" customHeight="1" x14ac:dyDescent="0.35">
      <c r="B25" s="347"/>
      <c r="C25" s="347"/>
      <c r="D25" s="347"/>
      <c r="E25" s="347"/>
      <c r="F25" s="347"/>
      <c r="G25" s="347"/>
      <c r="H25" s="347"/>
      <c r="I25" s="347"/>
      <c r="J25" s="61" t="s">
        <v>569</v>
      </c>
      <c r="K25" s="61" t="s">
        <v>570</v>
      </c>
      <c r="L25" s="61" t="s">
        <v>571</v>
      </c>
      <c r="M25" s="61">
        <v>960</v>
      </c>
      <c r="N25" s="347"/>
      <c r="O25" s="347"/>
      <c r="P25" s="56" t="s">
        <v>134</v>
      </c>
      <c r="Q25" s="56" t="s">
        <v>86</v>
      </c>
      <c r="R25" s="56" t="s">
        <v>289</v>
      </c>
      <c r="S25" s="347"/>
      <c r="T25" s="361"/>
      <c r="U25" s="347"/>
      <c r="V25" s="361"/>
      <c r="W25" s="347"/>
      <c r="X25" s="347"/>
      <c r="Y25" s="347"/>
      <c r="Z25" s="347"/>
      <c r="AA25" s="347"/>
      <c r="AB25" s="361"/>
      <c r="AC25" s="347"/>
      <c r="AD25" s="347"/>
      <c r="AE25" s="361"/>
      <c r="AF25" s="347"/>
      <c r="AG25" s="347"/>
      <c r="AH25" s="364"/>
      <c r="AI25" s="364"/>
      <c r="AJ25" s="347"/>
      <c r="AK25" s="347"/>
    </row>
    <row r="27" spans="1:37" s="48" customFormat="1" ht="13.15" customHeight="1" x14ac:dyDescent="0.35">
      <c r="B27" s="187" t="s">
        <v>23</v>
      </c>
      <c r="C27" s="188"/>
      <c r="D27" s="188"/>
    </row>
    <row r="28" spans="1:37" s="188" customFormat="1" ht="13.15" customHeight="1" x14ac:dyDescent="0.35">
      <c r="B28" s="189" t="s">
        <v>73</v>
      </c>
      <c r="C28" s="190"/>
      <c r="D28" s="190"/>
      <c r="E28" s="190"/>
      <c r="F28" s="190"/>
      <c r="G28" s="190"/>
      <c r="H28" s="190"/>
      <c r="I28" s="190"/>
    </row>
    <row r="29" spans="1:37" s="188" customFormat="1" ht="13.15" customHeight="1" x14ac:dyDescent="0.35">
      <c r="A29" s="190"/>
      <c r="B29" s="189" t="s">
        <v>74</v>
      </c>
      <c r="C29" s="190"/>
      <c r="D29" s="190"/>
      <c r="E29" s="190"/>
      <c r="F29" s="190"/>
      <c r="G29" s="190"/>
      <c r="H29" s="190"/>
      <c r="I29" s="190"/>
    </row>
  </sheetData>
  <mergeCells count="157">
    <mergeCell ref="AG23:AG25"/>
    <mergeCell ref="AH23:AH25"/>
    <mergeCell ref="AI23:AI25"/>
    <mergeCell ref="AJ23:AJ25"/>
    <mergeCell ref="AK23:AK25"/>
    <mergeCell ref="AA23:AA25"/>
    <mergeCell ref="AB23:AB25"/>
    <mergeCell ref="AC23:AC25"/>
    <mergeCell ref="AD23:AD25"/>
    <mergeCell ref="AE23:AE25"/>
    <mergeCell ref="AF23:AF25"/>
    <mergeCell ref="U23:U25"/>
    <mergeCell ref="V23:V25"/>
    <mergeCell ref="W23:W25"/>
    <mergeCell ref="X23:X25"/>
    <mergeCell ref="Y23:Y25"/>
    <mergeCell ref="Z23:Z25"/>
    <mergeCell ref="H23:H25"/>
    <mergeCell ref="I23:I25"/>
    <mergeCell ref="N23:N25"/>
    <mergeCell ref="O23:O25"/>
    <mergeCell ref="S23:S25"/>
    <mergeCell ref="T23:T25"/>
    <mergeCell ref="B23:B25"/>
    <mergeCell ref="C23:C25"/>
    <mergeCell ref="D23:D25"/>
    <mergeCell ref="E23:E25"/>
    <mergeCell ref="F23:F25"/>
    <mergeCell ref="G23:G25"/>
    <mergeCell ref="AJ10:AJ19"/>
    <mergeCell ref="AK10:AK19"/>
    <mergeCell ref="F12:F13"/>
    <mergeCell ref="H12:H13"/>
    <mergeCell ref="I12:I13"/>
    <mergeCell ref="F14:F15"/>
    <mergeCell ref="H14:H15"/>
    <mergeCell ref="I14:I15"/>
    <mergeCell ref="F16:F17"/>
    <mergeCell ref="H16:H17"/>
    <mergeCell ref="AD10:AD19"/>
    <mergeCell ref="AE10:AE19"/>
    <mergeCell ref="AF10:AF19"/>
    <mergeCell ref="AG10:AG19"/>
    <mergeCell ref="AH10:AH19"/>
    <mergeCell ref="AI10:AI19"/>
    <mergeCell ref="X10:X19"/>
    <mergeCell ref="Y10:Y19"/>
    <mergeCell ref="Z10:Z19"/>
    <mergeCell ref="AA10:AA19"/>
    <mergeCell ref="AB10:AB19"/>
    <mergeCell ref="AC10:AC19"/>
    <mergeCell ref="R10:R19"/>
    <mergeCell ref="S10:S19"/>
    <mergeCell ref="T10:T19"/>
    <mergeCell ref="U10:U19"/>
    <mergeCell ref="V10:V19"/>
    <mergeCell ref="W10:W19"/>
    <mergeCell ref="B10:B19"/>
    <mergeCell ref="C10:C19"/>
    <mergeCell ref="D10:D19"/>
    <mergeCell ref="E10:E19"/>
    <mergeCell ref="F10:F11"/>
    <mergeCell ref="G10:G19"/>
    <mergeCell ref="F18:F19"/>
    <mergeCell ref="AF8:AF9"/>
    <mergeCell ref="AG8:AG9"/>
    <mergeCell ref="T8:T9"/>
    <mergeCell ref="U8:U9"/>
    <mergeCell ref="V8:V9"/>
    <mergeCell ref="W8:W9"/>
    <mergeCell ref="X8:X9"/>
    <mergeCell ref="Y8:Y9"/>
    <mergeCell ref="H10:H11"/>
    <mergeCell ref="I10:I11"/>
    <mergeCell ref="N10:N19"/>
    <mergeCell ref="O10:O19"/>
    <mergeCell ref="P10:P19"/>
    <mergeCell ref="Q10:Q19"/>
    <mergeCell ref="I16:I17"/>
    <mergeCell ref="H18:H19"/>
    <mergeCell ref="I18:I19"/>
    <mergeCell ref="Z6:Z7"/>
    <mergeCell ref="AA6:AA7"/>
    <mergeCell ref="AB6:AB7"/>
    <mergeCell ref="Q6:Q7"/>
    <mergeCell ref="R6:R7"/>
    <mergeCell ref="AH8:AH9"/>
    <mergeCell ref="AI8:AI9"/>
    <mergeCell ref="AJ8:AJ9"/>
    <mergeCell ref="AK8:AK9"/>
    <mergeCell ref="Z8:Z9"/>
    <mergeCell ref="AA8:AA9"/>
    <mergeCell ref="AB8:AB9"/>
    <mergeCell ref="AC8:AC9"/>
    <mergeCell ref="AD8:AD9"/>
    <mergeCell ref="AE8:AE9"/>
    <mergeCell ref="H6:H9"/>
    <mergeCell ref="I6:I9"/>
    <mergeCell ref="N6:N7"/>
    <mergeCell ref="O6:O7"/>
    <mergeCell ref="P6:P7"/>
    <mergeCell ref="AI6:AI7"/>
    <mergeCell ref="AJ6:AJ7"/>
    <mergeCell ref="AK6:AK7"/>
    <mergeCell ref="F8:F9"/>
    <mergeCell ref="N8:N9"/>
    <mergeCell ref="O8:O9"/>
    <mergeCell ref="P8:P9"/>
    <mergeCell ref="Q8:Q9"/>
    <mergeCell ref="R8:R9"/>
    <mergeCell ref="S8:S9"/>
    <mergeCell ref="AC6:AC7"/>
    <mergeCell ref="AD6:AD7"/>
    <mergeCell ref="AE6:AE7"/>
    <mergeCell ref="AF6:AF7"/>
    <mergeCell ref="AG6:AG7"/>
    <mergeCell ref="AH6:AH7"/>
    <mergeCell ref="W6:W7"/>
    <mergeCell ref="X6:X7"/>
    <mergeCell ref="Y6:Y7"/>
    <mergeCell ref="AJ3:AJ4"/>
    <mergeCell ref="AK3:AK4"/>
    <mergeCell ref="B6:B9"/>
    <mergeCell ref="C6:C9"/>
    <mergeCell ref="D6:D9"/>
    <mergeCell ref="E6:E9"/>
    <mergeCell ref="F6:F7"/>
    <mergeCell ref="T3:T4"/>
    <mergeCell ref="U3:U4"/>
    <mergeCell ref="V3:AA3"/>
    <mergeCell ref="AB3:AB4"/>
    <mergeCell ref="AC3:AC4"/>
    <mergeCell ref="AD3:AF3"/>
    <mergeCell ref="N3:N4"/>
    <mergeCell ref="O3:O4"/>
    <mergeCell ref="P3:P4"/>
    <mergeCell ref="Q3:Q4"/>
    <mergeCell ref="R3:R4"/>
    <mergeCell ref="S3:S4"/>
    <mergeCell ref="S6:S7"/>
    <mergeCell ref="T6:T7"/>
    <mergeCell ref="U6:U7"/>
    <mergeCell ref="V6:V7"/>
    <mergeCell ref="G6:G9"/>
    <mergeCell ref="B1:AI1"/>
    <mergeCell ref="B3:B4"/>
    <mergeCell ref="C3:C4"/>
    <mergeCell ref="D3:D4"/>
    <mergeCell ref="E3:E4"/>
    <mergeCell ref="F3:F4"/>
    <mergeCell ref="G3:G4"/>
    <mergeCell ref="H3:H4"/>
    <mergeCell ref="I3:I4"/>
    <mergeCell ref="J3:M3"/>
    <mergeCell ref="AG3:AG4"/>
    <mergeCell ref="AH3:AH4"/>
    <mergeCell ref="AI3:AI4"/>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B2BA05-4DDF-4312-949A-1162440A1C6A}">
  <dimension ref="A1:AJ72"/>
  <sheetViews>
    <sheetView topLeftCell="A61" zoomScale="60" zoomScaleNormal="60" workbookViewId="0">
      <selection activeCell="F26" sqref="F26:F27"/>
    </sheetView>
  </sheetViews>
  <sheetFormatPr defaultRowHeight="14.5" x14ac:dyDescent="0.35"/>
  <cols>
    <col min="3" max="3" width="15.81640625" customWidth="1"/>
    <col min="4" max="4" width="12.453125" customWidth="1"/>
    <col min="5" max="5" width="12.7265625" customWidth="1"/>
    <col min="6" max="6" width="17.81640625" customWidth="1"/>
    <col min="7" max="7" width="45.1796875" customWidth="1"/>
    <col min="8" max="8" width="10.26953125" customWidth="1"/>
    <col min="9" max="9" width="11.453125" customWidth="1"/>
    <col min="10" max="10" width="39.453125" customWidth="1"/>
    <col min="11" max="11" width="9.81640625" customWidth="1"/>
    <col min="14" max="14" width="9.54296875" customWidth="1"/>
    <col min="15" max="15" width="11.26953125" customWidth="1"/>
    <col min="16" max="16" width="13.453125" customWidth="1"/>
    <col min="17" max="17" width="11.26953125" customWidth="1"/>
    <col min="19" max="19" width="11.1796875" customWidth="1"/>
    <col min="20" max="20" width="11.453125" customWidth="1"/>
    <col min="21" max="21" width="11.81640625" customWidth="1"/>
    <col min="22" max="22" width="12.1796875" customWidth="1"/>
    <col min="23" max="23" width="11.26953125" customWidth="1"/>
    <col min="25" max="25" width="10.453125" customWidth="1"/>
    <col min="27" max="27" width="11.1796875" customWidth="1"/>
    <col min="28" max="28" width="11.54296875" customWidth="1"/>
    <col min="30" max="30" width="11" customWidth="1"/>
    <col min="31" max="31" width="12.453125" customWidth="1"/>
    <col min="32" max="32" width="12" customWidth="1"/>
    <col min="33" max="33" width="9.54296875" customWidth="1"/>
    <col min="34" max="34" width="14.1796875" customWidth="1"/>
    <col min="35" max="35" width="13" customWidth="1"/>
    <col min="36" max="36" width="10.81640625" customWidth="1"/>
  </cols>
  <sheetData>
    <row r="1" spans="1:36" x14ac:dyDescent="0.35">
      <c r="A1" s="35"/>
      <c r="B1" s="468" t="s">
        <v>40</v>
      </c>
      <c r="C1" s="468"/>
      <c r="D1" s="468"/>
      <c r="E1" s="468"/>
      <c r="F1" s="468"/>
      <c r="G1" s="468"/>
      <c r="H1" s="468"/>
      <c r="I1" s="468"/>
      <c r="J1" s="468"/>
      <c r="K1" s="468"/>
      <c r="L1" s="468"/>
      <c r="M1" s="468"/>
      <c r="N1" s="468"/>
      <c r="O1" s="468"/>
      <c r="P1" s="468"/>
      <c r="Q1" s="468"/>
      <c r="R1" s="468"/>
      <c r="S1" s="468"/>
      <c r="T1" s="468"/>
      <c r="U1" s="468"/>
      <c r="V1" s="468"/>
      <c r="W1" s="468"/>
      <c r="X1" s="468"/>
      <c r="Y1" s="468"/>
      <c r="Z1" s="468"/>
      <c r="AA1" s="468"/>
      <c r="AB1" s="468"/>
      <c r="AC1" s="468"/>
      <c r="AD1" s="468"/>
      <c r="AE1" s="468"/>
      <c r="AF1" s="468"/>
      <c r="AG1" s="468"/>
      <c r="AH1" s="468"/>
      <c r="AI1" s="468"/>
      <c r="AJ1" s="468"/>
    </row>
    <row r="2" spans="1:36" ht="15" thickBot="1" x14ac:dyDescent="0.4">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40" customHeight="1" thickBot="1" x14ac:dyDescent="0.4">
      <c r="A3" s="1"/>
      <c r="B3" s="469" t="s">
        <v>0</v>
      </c>
      <c r="C3" s="461" t="s">
        <v>1</v>
      </c>
      <c r="D3" s="461" t="s">
        <v>28</v>
      </c>
      <c r="E3" s="461" t="s">
        <v>29</v>
      </c>
      <c r="F3" s="461" t="s">
        <v>30</v>
      </c>
      <c r="G3" s="461" t="s">
        <v>3</v>
      </c>
      <c r="H3" s="461" t="s">
        <v>4</v>
      </c>
      <c r="I3" s="461" t="s">
        <v>5</v>
      </c>
      <c r="J3" s="463" t="s">
        <v>6</v>
      </c>
      <c r="K3" s="464"/>
      <c r="L3" s="464"/>
      <c r="M3" s="465"/>
      <c r="N3" s="461" t="s">
        <v>47</v>
      </c>
      <c r="O3" s="461" t="s">
        <v>31</v>
      </c>
      <c r="P3" s="466" t="s">
        <v>42</v>
      </c>
      <c r="Q3" s="466" t="s">
        <v>32</v>
      </c>
      <c r="R3" s="466" t="s">
        <v>37</v>
      </c>
      <c r="S3" s="466" t="s">
        <v>33</v>
      </c>
      <c r="T3" s="461" t="s">
        <v>55</v>
      </c>
      <c r="U3" s="461" t="s">
        <v>57</v>
      </c>
      <c r="V3" s="463" t="s">
        <v>59</v>
      </c>
      <c r="W3" s="464"/>
      <c r="X3" s="464"/>
      <c r="Y3" s="464"/>
      <c r="Z3" s="464"/>
      <c r="AA3" s="465"/>
      <c r="AB3" s="461" t="s">
        <v>69</v>
      </c>
      <c r="AC3" s="466" t="s">
        <v>75</v>
      </c>
      <c r="AD3" s="473" t="s">
        <v>212</v>
      </c>
      <c r="AE3" s="474"/>
      <c r="AF3" s="475"/>
      <c r="AG3" s="461" t="s">
        <v>27</v>
      </c>
      <c r="AH3" s="461" t="s">
        <v>36</v>
      </c>
      <c r="AI3" s="461" t="s">
        <v>34</v>
      </c>
      <c r="AJ3" s="471" t="s">
        <v>35</v>
      </c>
    </row>
    <row r="4" spans="1:36" ht="150" customHeight="1" thickBot="1" x14ac:dyDescent="0.4">
      <c r="A4" s="1"/>
      <c r="B4" s="470"/>
      <c r="C4" s="462"/>
      <c r="D4" s="462"/>
      <c r="E4" s="462"/>
      <c r="F4" s="462"/>
      <c r="G4" s="462"/>
      <c r="H4" s="462"/>
      <c r="I4" s="462"/>
      <c r="J4" s="36" t="s">
        <v>7</v>
      </c>
      <c r="K4" s="36" t="s">
        <v>8</v>
      </c>
      <c r="L4" s="36" t="s">
        <v>9</v>
      </c>
      <c r="M4" s="37" t="s">
        <v>10</v>
      </c>
      <c r="N4" s="462"/>
      <c r="O4" s="462"/>
      <c r="P4" s="467"/>
      <c r="Q4" s="467"/>
      <c r="R4" s="467"/>
      <c r="S4" s="467"/>
      <c r="T4" s="462"/>
      <c r="U4" s="462"/>
      <c r="V4" s="36" t="s">
        <v>61</v>
      </c>
      <c r="W4" s="36" t="s">
        <v>62</v>
      </c>
      <c r="X4" s="36" t="s">
        <v>15</v>
      </c>
      <c r="Y4" s="36" t="s">
        <v>63</v>
      </c>
      <c r="Z4" s="36" t="s">
        <v>60</v>
      </c>
      <c r="AA4" s="36" t="s">
        <v>25</v>
      </c>
      <c r="AB4" s="462"/>
      <c r="AC4" s="467"/>
      <c r="AD4" s="36" t="s">
        <v>16</v>
      </c>
      <c r="AE4" s="36" t="s">
        <v>17</v>
      </c>
      <c r="AF4" s="36" t="s">
        <v>26</v>
      </c>
      <c r="AG4" s="462"/>
      <c r="AH4" s="462"/>
      <c r="AI4" s="462"/>
      <c r="AJ4" s="472"/>
    </row>
    <row r="5" spans="1:36" ht="15" thickBot="1" x14ac:dyDescent="0.4">
      <c r="A5" s="1"/>
      <c r="B5" s="38">
        <v>1</v>
      </c>
      <c r="C5" s="39">
        <v>2</v>
      </c>
      <c r="D5" s="39">
        <v>3</v>
      </c>
      <c r="E5" s="39">
        <v>4</v>
      </c>
      <c r="F5" s="39">
        <v>5</v>
      </c>
      <c r="G5" s="39">
        <v>6</v>
      </c>
      <c r="H5" s="39">
        <v>7</v>
      </c>
      <c r="I5" s="39">
        <v>8</v>
      </c>
      <c r="J5" s="39">
        <v>9</v>
      </c>
      <c r="K5" s="39">
        <v>10</v>
      </c>
      <c r="L5" s="39">
        <v>11</v>
      </c>
      <c r="M5" s="39">
        <v>12</v>
      </c>
      <c r="N5" s="39">
        <v>13</v>
      </c>
      <c r="O5" s="39">
        <v>14</v>
      </c>
      <c r="P5" s="39">
        <v>15</v>
      </c>
      <c r="Q5" s="39">
        <v>16</v>
      </c>
      <c r="R5" s="39">
        <v>17</v>
      </c>
      <c r="S5" s="40">
        <v>18</v>
      </c>
      <c r="T5" s="39">
        <v>19</v>
      </c>
      <c r="U5" s="39">
        <v>20</v>
      </c>
      <c r="V5" s="39">
        <v>21</v>
      </c>
      <c r="W5" s="39">
        <v>22</v>
      </c>
      <c r="X5" s="39">
        <v>23</v>
      </c>
      <c r="Y5" s="39">
        <v>24</v>
      </c>
      <c r="Z5" s="39">
        <v>25</v>
      </c>
      <c r="AA5" s="39">
        <v>26</v>
      </c>
      <c r="AB5" s="39">
        <v>27</v>
      </c>
      <c r="AC5" s="39">
        <v>28</v>
      </c>
      <c r="AD5" s="39">
        <v>29</v>
      </c>
      <c r="AE5" s="39">
        <v>30</v>
      </c>
      <c r="AF5" s="39">
        <v>31</v>
      </c>
      <c r="AG5" s="39">
        <v>32</v>
      </c>
      <c r="AH5" s="39">
        <v>33</v>
      </c>
      <c r="AI5" s="39">
        <v>34</v>
      </c>
      <c r="AJ5" s="41">
        <v>35</v>
      </c>
    </row>
    <row r="6" spans="1:36" ht="39" customHeight="1" x14ac:dyDescent="0.35">
      <c r="A6" s="1"/>
      <c r="B6" s="455" t="s">
        <v>213</v>
      </c>
      <c r="C6" s="458" t="s">
        <v>492</v>
      </c>
      <c r="D6" s="458" t="s">
        <v>214</v>
      </c>
      <c r="E6" s="458" t="s">
        <v>215</v>
      </c>
      <c r="F6" s="458" t="s">
        <v>493</v>
      </c>
      <c r="G6" s="458" t="s">
        <v>216</v>
      </c>
      <c r="H6" s="458" t="s">
        <v>80</v>
      </c>
      <c r="I6" s="458" t="s">
        <v>80</v>
      </c>
      <c r="J6" s="42" t="s">
        <v>217</v>
      </c>
      <c r="K6" s="42" t="s">
        <v>218</v>
      </c>
      <c r="L6" s="42" t="s">
        <v>113</v>
      </c>
      <c r="M6" s="43">
        <v>47</v>
      </c>
      <c r="N6" s="458" t="s">
        <v>132</v>
      </c>
      <c r="O6" s="458" t="s">
        <v>99</v>
      </c>
      <c r="P6" s="452" t="s">
        <v>219</v>
      </c>
      <c r="Q6" s="452" t="s">
        <v>220</v>
      </c>
      <c r="R6" s="452" t="s">
        <v>87</v>
      </c>
      <c r="S6" s="452" t="s">
        <v>148</v>
      </c>
      <c r="T6" s="443">
        <f>U6</f>
        <v>890500</v>
      </c>
      <c r="U6" s="443">
        <f>V6</f>
        <v>890500</v>
      </c>
      <c r="V6" s="443">
        <v>890500</v>
      </c>
      <c r="W6" s="443">
        <v>0</v>
      </c>
      <c r="X6" s="443">
        <v>0</v>
      </c>
      <c r="Y6" s="443">
        <v>0</v>
      </c>
      <c r="Z6" s="443">
        <v>0</v>
      </c>
      <c r="AA6" s="443">
        <v>0</v>
      </c>
      <c r="AB6" s="443">
        <v>157148</v>
      </c>
      <c r="AC6" s="443" t="s">
        <v>89</v>
      </c>
      <c r="AD6" s="443">
        <v>0</v>
      </c>
      <c r="AE6" s="443">
        <f>V6</f>
        <v>890500</v>
      </c>
      <c r="AF6" s="443">
        <v>0</v>
      </c>
      <c r="AG6" s="446"/>
      <c r="AH6" s="449" t="s">
        <v>494</v>
      </c>
      <c r="AI6" s="449" t="s">
        <v>495</v>
      </c>
      <c r="AJ6" s="440">
        <v>45387</v>
      </c>
    </row>
    <row r="7" spans="1:36" ht="36.65" customHeight="1" x14ac:dyDescent="0.35">
      <c r="A7" s="1"/>
      <c r="B7" s="456"/>
      <c r="C7" s="459"/>
      <c r="D7" s="459"/>
      <c r="E7" s="459"/>
      <c r="F7" s="459"/>
      <c r="G7" s="459"/>
      <c r="H7" s="459"/>
      <c r="I7" s="459"/>
      <c r="J7" s="46" t="s">
        <v>221</v>
      </c>
      <c r="K7" s="46" t="s">
        <v>222</v>
      </c>
      <c r="L7" s="46" t="s">
        <v>115</v>
      </c>
      <c r="M7" s="47">
        <v>47</v>
      </c>
      <c r="N7" s="459"/>
      <c r="O7" s="459"/>
      <c r="P7" s="453"/>
      <c r="Q7" s="453"/>
      <c r="R7" s="453"/>
      <c r="S7" s="453"/>
      <c r="T7" s="444"/>
      <c r="U7" s="444"/>
      <c r="V7" s="444"/>
      <c r="W7" s="444"/>
      <c r="X7" s="444"/>
      <c r="Y7" s="444"/>
      <c r="Z7" s="444"/>
      <c r="AA7" s="444"/>
      <c r="AB7" s="444"/>
      <c r="AC7" s="444"/>
      <c r="AD7" s="444"/>
      <c r="AE7" s="444"/>
      <c r="AF7" s="444"/>
      <c r="AG7" s="447"/>
      <c r="AH7" s="450"/>
      <c r="AI7" s="450"/>
      <c r="AJ7" s="441"/>
    </row>
    <row r="8" spans="1:36" ht="50.15" customHeight="1" x14ac:dyDescent="0.35">
      <c r="A8" s="1"/>
      <c r="B8" s="456"/>
      <c r="C8" s="459"/>
      <c r="D8" s="459"/>
      <c r="E8" s="459"/>
      <c r="F8" s="459"/>
      <c r="G8" s="459"/>
      <c r="H8" s="459"/>
      <c r="I8" s="459"/>
      <c r="J8" s="46" t="s">
        <v>240</v>
      </c>
      <c r="K8" s="46" t="s">
        <v>241</v>
      </c>
      <c r="L8" s="46" t="s">
        <v>127</v>
      </c>
      <c r="M8" s="47">
        <v>20</v>
      </c>
      <c r="N8" s="459"/>
      <c r="O8" s="459"/>
      <c r="P8" s="453"/>
      <c r="Q8" s="453"/>
      <c r="R8" s="453"/>
      <c r="S8" s="453"/>
      <c r="T8" s="444"/>
      <c r="U8" s="444"/>
      <c r="V8" s="444"/>
      <c r="W8" s="444"/>
      <c r="X8" s="444"/>
      <c r="Y8" s="444"/>
      <c r="Z8" s="444"/>
      <c r="AA8" s="444"/>
      <c r="AB8" s="444"/>
      <c r="AC8" s="444"/>
      <c r="AD8" s="444"/>
      <c r="AE8" s="444"/>
      <c r="AF8" s="444"/>
      <c r="AG8" s="447"/>
      <c r="AH8" s="450"/>
      <c r="AI8" s="450"/>
      <c r="AJ8" s="441"/>
    </row>
    <row r="9" spans="1:36" ht="50.15" customHeight="1" thickBot="1" x14ac:dyDescent="0.4">
      <c r="A9" s="1"/>
      <c r="B9" s="457"/>
      <c r="C9" s="460"/>
      <c r="D9" s="460"/>
      <c r="E9" s="460"/>
      <c r="F9" s="460"/>
      <c r="G9" s="460"/>
      <c r="H9" s="460"/>
      <c r="I9" s="460"/>
      <c r="J9" s="44" t="s">
        <v>242</v>
      </c>
      <c r="K9" s="44" t="s">
        <v>243</v>
      </c>
      <c r="L9" s="44" t="s">
        <v>230</v>
      </c>
      <c r="M9" s="45">
        <v>50</v>
      </c>
      <c r="N9" s="460"/>
      <c r="O9" s="460"/>
      <c r="P9" s="454"/>
      <c r="Q9" s="454"/>
      <c r="R9" s="454"/>
      <c r="S9" s="454"/>
      <c r="T9" s="445"/>
      <c r="U9" s="445"/>
      <c r="V9" s="445"/>
      <c r="W9" s="445"/>
      <c r="X9" s="445"/>
      <c r="Y9" s="445"/>
      <c r="Z9" s="445"/>
      <c r="AA9" s="445"/>
      <c r="AB9" s="445"/>
      <c r="AC9" s="445"/>
      <c r="AD9" s="445"/>
      <c r="AE9" s="445"/>
      <c r="AF9" s="445"/>
      <c r="AG9" s="448"/>
      <c r="AH9" s="451"/>
      <c r="AI9" s="451"/>
      <c r="AJ9" s="442"/>
    </row>
    <row r="10" spans="1:36" ht="61" customHeight="1" x14ac:dyDescent="0.35">
      <c r="A10" s="1"/>
      <c r="B10" s="382" t="s">
        <v>223</v>
      </c>
      <c r="C10" s="384" t="s">
        <v>224</v>
      </c>
      <c r="D10" s="384" t="s">
        <v>214</v>
      </c>
      <c r="E10" s="384" t="s">
        <v>215</v>
      </c>
      <c r="F10" s="384" t="s">
        <v>225</v>
      </c>
      <c r="G10" s="384" t="s">
        <v>216</v>
      </c>
      <c r="H10" s="384" t="s">
        <v>80</v>
      </c>
      <c r="I10" s="384" t="s">
        <v>80</v>
      </c>
      <c r="J10" s="42" t="s">
        <v>226</v>
      </c>
      <c r="K10" s="42" t="s">
        <v>227</v>
      </c>
      <c r="L10" s="42" t="s">
        <v>127</v>
      </c>
      <c r="M10" s="43">
        <v>4</v>
      </c>
      <c r="N10" s="384" t="s">
        <v>132</v>
      </c>
      <c r="O10" s="384" t="s">
        <v>84</v>
      </c>
      <c r="P10" s="394" t="s">
        <v>219</v>
      </c>
      <c r="Q10" s="394" t="s">
        <v>220</v>
      </c>
      <c r="R10" s="394" t="s">
        <v>87</v>
      </c>
      <c r="S10" s="394" t="s">
        <v>148</v>
      </c>
      <c r="T10" s="376">
        <f>U10+U12+U14+U16+U18+U20+U22+U24+U26</f>
        <v>4458485</v>
      </c>
      <c r="U10" s="376">
        <f>V10</f>
        <v>93500</v>
      </c>
      <c r="V10" s="376">
        <v>93500</v>
      </c>
      <c r="W10" s="376">
        <v>0</v>
      </c>
      <c r="X10" s="376">
        <v>0</v>
      </c>
      <c r="Y10" s="376">
        <v>0</v>
      </c>
      <c r="Z10" s="376">
        <v>0</v>
      </c>
      <c r="AA10" s="376">
        <v>0</v>
      </c>
      <c r="AB10" s="376">
        <v>16500</v>
      </c>
      <c r="AC10" s="376" t="s">
        <v>89</v>
      </c>
      <c r="AD10" s="376">
        <v>0</v>
      </c>
      <c r="AE10" s="376">
        <f>V10</f>
        <v>93500</v>
      </c>
      <c r="AF10" s="376">
        <v>0</v>
      </c>
      <c r="AG10" s="399"/>
      <c r="AH10" s="401">
        <v>45383</v>
      </c>
      <c r="AI10" s="401">
        <v>45444</v>
      </c>
      <c r="AJ10" s="396">
        <v>45387</v>
      </c>
    </row>
    <row r="11" spans="1:36" ht="70" customHeight="1" x14ac:dyDescent="0.35">
      <c r="A11" s="1"/>
      <c r="B11" s="398"/>
      <c r="C11" s="393"/>
      <c r="D11" s="393"/>
      <c r="E11" s="393"/>
      <c r="F11" s="411"/>
      <c r="G11" s="393"/>
      <c r="H11" s="411"/>
      <c r="I11" s="411"/>
      <c r="J11" s="46" t="s">
        <v>228</v>
      </c>
      <c r="K11" s="46" t="s">
        <v>229</v>
      </c>
      <c r="L11" s="46" t="s">
        <v>230</v>
      </c>
      <c r="M11" s="47">
        <v>4</v>
      </c>
      <c r="N11" s="411"/>
      <c r="O11" s="411"/>
      <c r="P11" s="412"/>
      <c r="Q11" s="412"/>
      <c r="R11" s="412"/>
      <c r="S11" s="412"/>
      <c r="T11" s="391"/>
      <c r="U11" s="407"/>
      <c r="V11" s="407"/>
      <c r="W11" s="407"/>
      <c r="X11" s="407"/>
      <c r="Y11" s="407"/>
      <c r="Z11" s="407"/>
      <c r="AA11" s="407"/>
      <c r="AB11" s="407"/>
      <c r="AC11" s="407"/>
      <c r="AD11" s="407"/>
      <c r="AE11" s="407"/>
      <c r="AF11" s="407"/>
      <c r="AG11" s="408"/>
      <c r="AH11" s="409"/>
      <c r="AI11" s="409"/>
      <c r="AJ11" s="405"/>
    </row>
    <row r="12" spans="1:36" ht="55.5" customHeight="1" x14ac:dyDescent="0.35">
      <c r="A12" s="1"/>
      <c r="B12" s="398"/>
      <c r="C12" s="393"/>
      <c r="D12" s="393"/>
      <c r="E12" s="393"/>
      <c r="F12" s="378" t="s">
        <v>231</v>
      </c>
      <c r="G12" s="393"/>
      <c r="H12" s="378" t="s">
        <v>80</v>
      </c>
      <c r="I12" s="378" t="s">
        <v>80</v>
      </c>
      <c r="J12" s="46" t="s">
        <v>226</v>
      </c>
      <c r="K12" s="46" t="s">
        <v>227</v>
      </c>
      <c r="L12" s="46" t="s">
        <v>127</v>
      </c>
      <c r="M12" s="47">
        <v>35</v>
      </c>
      <c r="N12" s="378" t="s">
        <v>132</v>
      </c>
      <c r="O12" s="378" t="s">
        <v>84</v>
      </c>
      <c r="P12" s="406" t="s">
        <v>219</v>
      </c>
      <c r="Q12" s="406" t="s">
        <v>220</v>
      </c>
      <c r="R12" s="406" t="s">
        <v>87</v>
      </c>
      <c r="S12" s="406" t="s">
        <v>148</v>
      </c>
      <c r="T12" s="391"/>
      <c r="U12" s="404">
        <f>V12</f>
        <v>800000</v>
      </c>
      <c r="V12" s="404">
        <v>800000</v>
      </c>
      <c r="W12" s="404">
        <v>0</v>
      </c>
      <c r="X12" s="404">
        <v>0</v>
      </c>
      <c r="Y12" s="404">
        <v>0</v>
      </c>
      <c r="Z12" s="404">
        <v>0</v>
      </c>
      <c r="AA12" s="438">
        <v>0</v>
      </c>
      <c r="AB12" s="438">
        <v>141177</v>
      </c>
      <c r="AC12" s="404" t="s">
        <v>89</v>
      </c>
      <c r="AD12" s="404">
        <v>0</v>
      </c>
      <c r="AE12" s="404">
        <f>V12</f>
        <v>800000</v>
      </c>
      <c r="AF12" s="404">
        <v>0</v>
      </c>
      <c r="AG12" s="410"/>
      <c r="AH12" s="409"/>
      <c r="AI12" s="409"/>
      <c r="AJ12" s="405"/>
    </row>
    <row r="13" spans="1:36" ht="70" customHeight="1" x14ac:dyDescent="0.35">
      <c r="A13" s="1"/>
      <c r="B13" s="398"/>
      <c r="C13" s="393"/>
      <c r="D13" s="393"/>
      <c r="E13" s="393"/>
      <c r="F13" s="411"/>
      <c r="G13" s="393"/>
      <c r="H13" s="411"/>
      <c r="I13" s="411"/>
      <c r="J13" s="46" t="s">
        <v>228</v>
      </c>
      <c r="K13" s="46" t="s">
        <v>229</v>
      </c>
      <c r="L13" s="46" t="s">
        <v>230</v>
      </c>
      <c r="M13" s="47">
        <v>35</v>
      </c>
      <c r="N13" s="411"/>
      <c r="O13" s="411"/>
      <c r="P13" s="412"/>
      <c r="Q13" s="412"/>
      <c r="R13" s="412"/>
      <c r="S13" s="412"/>
      <c r="T13" s="391"/>
      <c r="U13" s="407"/>
      <c r="V13" s="407"/>
      <c r="W13" s="407"/>
      <c r="X13" s="407"/>
      <c r="Y13" s="407"/>
      <c r="Z13" s="407"/>
      <c r="AA13" s="439"/>
      <c r="AB13" s="439"/>
      <c r="AC13" s="407"/>
      <c r="AD13" s="407"/>
      <c r="AE13" s="407"/>
      <c r="AF13" s="407"/>
      <c r="AG13" s="408"/>
      <c r="AH13" s="409"/>
      <c r="AI13" s="409"/>
      <c r="AJ13" s="405"/>
    </row>
    <row r="14" spans="1:36" ht="60" customHeight="1" x14ac:dyDescent="0.35">
      <c r="A14" s="1"/>
      <c r="B14" s="398"/>
      <c r="C14" s="393"/>
      <c r="D14" s="393"/>
      <c r="E14" s="393"/>
      <c r="F14" s="378" t="s">
        <v>232</v>
      </c>
      <c r="G14" s="393"/>
      <c r="H14" s="378" t="s">
        <v>80</v>
      </c>
      <c r="I14" s="378" t="s">
        <v>80</v>
      </c>
      <c r="J14" s="46" t="s">
        <v>226</v>
      </c>
      <c r="K14" s="46" t="s">
        <v>227</v>
      </c>
      <c r="L14" s="46" t="s">
        <v>127</v>
      </c>
      <c r="M14" s="47">
        <v>12</v>
      </c>
      <c r="N14" s="378" t="s">
        <v>132</v>
      </c>
      <c r="O14" s="378" t="s">
        <v>108</v>
      </c>
      <c r="P14" s="406" t="s">
        <v>219</v>
      </c>
      <c r="Q14" s="406" t="s">
        <v>220</v>
      </c>
      <c r="R14" s="406" t="s">
        <v>87</v>
      </c>
      <c r="S14" s="406" t="s">
        <v>148</v>
      </c>
      <c r="T14" s="391"/>
      <c r="U14" s="404">
        <f>V14</f>
        <v>467500</v>
      </c>
      <c r="V14" s="404">
        <v>467500</v>
      </c>
      <c r="W14" s="404">
        <v>0</v>
      </c>
      <c r="X14" s="404">
        <v>0</v>
      </c>
      <c r="Y14" s="404">
        <v>0</v>
      </c>
      <c r="Z14" s="404">
        <v>0</v>
      </c>
      <c r="AA14" s="404">
        <v>0</v>
      </c>
      <c r="AB14" s="404">
        <v>82500</v>
      </c>
      <c r="AC14" s="404" t="s">
        <v>89</v>
      </c>
      <c r="AD14" s="404">
        <v>0</v>
      </c>
      <c r="AE14" s="404">
        <f>V14</f>
        <v>467500</v>
      </c>
      <c r="AF14" s="404">
        <v>0</v>
      </c>
      <c r="AG14" s="410"/>
      <c r="AH14" s="409"/>
      <c r="AI14" s="409"/>
      <c r="AJ14" s="405"/>
    </row>
    <row r="15" spans="1:36" ht="39" x14ac:dyDescent="0.35">
      <c r="A15" s="1"/>
      <c r="B15" s="398"/>
      <c r="C15" s="393"/>
      <c r="D15" s="393"/>
      <c r="E15" s="393"/>
      <c r="F15" s="411"/>
      <c r="G15" s="393"/>
      <c r="H15" s="411"/>
      <c r="I15" s="411"/>
      <c r="J15" s="46" t="s">
        <v>228</v>
      </c>
      <c r="K15" s="46" t="s">
        <v>229</v>
      </c>
      <c r="L15" s="46" t="s">
        <v>230</v>
      </c>
      <c r="M15" s="47">
        <v>12</v>
      </c>
      <c r="N15" s="411"/>
      <c r="O15" s="411"/>
      <c r="P15" s="412"/>
      <c r="Q15" s="412"/>
      <c r="R15" s="412"/>
      <c r="S15" s="412"/>
      <c r="T15" s="391"/>
      <c r="U15" s="407"/>
      <c r="V15" s="407"/>
      <c r="W15" s="407"/>
      <c r="X15" s="407"/>
      <c r="Y15" s="407"/>
      <c r="Z15" s="407"/>
      <c r="AA15" s="407"/>
      <c r="AB15" s="407"/>
      <c r="AC15" s="407"/>
      <c r="AD15" s="407"/>
      <c r="AE15" s="407"/>
      <c r="AF15" s="407"/>
      <c r="AG15" s="408"/>
      <c r="AH15" s="409"/>
      <c r="AI15" s="409"/>
      <c r="AJ15" s="405"/>
    </row>
    <row r="16" spans="1:36" ht="61.5" customHeight="1" x14ac:dyDescent="0.35">
      <c r="A16" s="1"/>
      <c r="B16" s="398"/>
      <c r="C16" s="393"/>
      <c r="D16" s="393"/>
      <c r="E16" s="393"/>
      <c r="F16" s="378" t="s">
        <v>233</v>
      </c>
      <c r="G16" s="393"/>
      <c r="H16" s="378" t="s">
        <v>80</v>
      </c>
      <c r="I16" s="378" t="s">
        <v>80</v>
      </c>
      <c r="J16" s="46" t="s">
        <v>226</v>
      </c>
      <c r="K16" s="46" t="s">
        <v>227</v>
      </c>
      <c r="L16" s="46" t="s">
        <v>127</v>
      </c>
      <c r="M16" s="47">
        <v>10</v>
      </c>
      <c r="N16" s="378" t="s">
        <v>132</v>
      </c>
      <c r="O16" s="378" t="s">
        <v>108</v>
      </c>
      <c r="P16" s="406" t="s">
        <v>219</v>
      </c>
      <c r="Q16" s="406" t="s">
        <v>220</v>
      </c>
      <c r="R16" s="406" t="s">
        <v>87</v>
      </c>
      <c r="S16" s="406" t="s">
        <v>148</v>
      </c>
      <c r="T16" s="391"/>
      <c r="U16" s="404">
        <f>V16</f>
        <v>765000</v>
      </c>
      <c r="V16" s="404">
        <v>765000</v>
      </c>
      <c r="W16" s="404">
        <v>0</v>
      </c>
      <c r="X16" s="404">
        <v>0</v>
      </c>
      <c r="Y16" s="404">
        <v>0</v>
      </c>
      <c r="Z16" s="404">
        <v>0</v>
      </c>
      <c r="AA16" s="404">
        <v>0</v>
      </c>
      <c r="AB16" s="404">
        <v>135000</v>
      </c>
      <c r="AC16" s="404" t="s">
        <v>89</v>
      </c>
      <c r="AD16" s="404">
        <v>0</v>
      </c>
      <c r="AE16" s="404">
        <f>V16</f>
        <v>765000</v>
      </c>
      <c r="AF16" s="404">
        <v>0</v>
      </c>
      <c r="AG16" s="410"/>
      <c r="AH16" s="409"/>
      <c r="AI16" s="409"/>
      <c r="AJ16" s="405"/>
    </row>
    <row r="17" spans="1:36" ht="39" x14ac:dyDescent="0.35">
      <c r="A17" s="1"/>
      <c r="B17" s="398"/>
      <c r="C17" s="393"/>
      <c r="D17" s="393"/>
      <c r="E17" s="393"/>
      <c r="F17" s="411"/>
      <c r="G17" s="393"/>
      <c r="H17" s="411"/>
      <c r="I17" s="411"/>
      <c r="J17" s="46" t="s">
        <v>228</v>
      </c>
      <c r="K17" s="46" t="s">
        <v>229</v>
      </c>
      <c r="L17" s="46" t="s">
        <v>230</v>
      </c>
      <c r="M17" s="47">
        <v>10</v>
      </c>
      <c r="N17" s="411"/>
      <c r="O17" s="411"/>
      <c r="P17" s="412"/>
      <c r="Q17" s="412"/>
      <c r="R17" s="412"/>
      <c r="S17" s="412"/>
      <c r="T17" s="391"/>
      <c r="U17" s="407"/>
      <c r="V17" s="407"/>
      <c r="W17" s="407"/>
      <c r="X17" s="407"/>
      <c r="Y17" s="407"/>
      <c r="Z17" s="407"/>
      <c r="AA17" s="407"/>
      <c r="AB17" s="407"/>
      <c r="AC17" s="407"/>
      <c r="AD17" s="407"/>
      <c r="AE17" s="407"/>
      <c r="AF17" s="407"/>
      <c r="AG17" s="408"/>
      <c r="AH17" s="409"/>
      <c r="AI17" s="409"/>
      <c r="AJ17" s="405"/>
    </row>
    <row r="18" spans="1:36" ht="39" x14ac:dyDescent="0.35">
      <c r="A18" s="1"/>
      <c r="B18" s="398"/>
      <c r="C18" s="393"/>
      <c r="D18" s="393"/>
      <c r="E18" s="393"/>
      <c r="F18" s="425" t="s">
        <v>647</v>
      </c>
      <c r="G18" s="393"/>
      <c r="H18" s="425" t="s">
        <v>80</v>
      </c>
      <c r="I18" s="425" t="s">
        <v>80</v>
      </c>
      <c r="J18" s="201" t="s">
        <v>226</v>
      </c>
      <c r="K18" s="201" t="s">
        <v>227</v>
      </c>
      <c r="L18" s="201" t="s">
        <v>127</v>
      </c>
      <c r="M18" s="202">
        <v>20</v>
      </c>
      <c r="N18" s="425" t="s">
        <v>132</v>
      </c>
      <c r="O18" s="425" t="s">
        <v>108</v>
      </c>
      <c r="P18" s="425" t="s">
        <v>219</v>
      </c>
      <c r="Q18" s="425" t="s">
        <v>220</v>
      </c>
      <c r="R18" s="425" t="s">
        <v>87</v>
      </c>
      <c r="S18" s="425" t="s">
        <v>148</v>
      </c>
      <c r="T18" s="391"/>
      <c r="U18" s="432">
        <f>V18</f>
        <v>63750</v>
      </c>
      <c r="V18" s="432">
        <v>63750</v>
      </c>
      <c r="W18" s="432">
        <v>0</v>
      </c>
      <c r="X18" s="432">
        <v>0</v>
      </c>
      <c r="Y18" s="432">
        <v>0</v>
      </c>
      <c r="Z18" s="432">
        <v>0</v>
      </c>
      <c r="AA18" s="432">
        <v>0</v>
      </c>
      <c r="AB18" s="432">
        <v>11250</v>
      </c>
      <c r="AC18" s="432" t="s">
        <v>89</v>
      </c>
      <c r="AD18" s="432">
        <v>0</v>
      </c>
      <c r="AE18" s="432">
        <f>V18</f>
        <v>63750</v>
      </c>
      <c r="AF18" s="432">
        <v>0</v>
      </c>
      <c r="AG18" s="410"/>
      <c r="AH18" s="409"/>
      <c r="AI18" s="409"/>
      <c r="AJ18" s="405"/>
    </row>
    <row r="19" spans="1:36" ht="52" x14ac:dyDescent="0.35">
      <c r="A19" s="1"/>
      <c r="B19" s="398"/>
      <c r="C19" s="393"/>
      <c r="D19" s="393"/>
      <c r="E19" s="393"/>
      <c r="F19" s="421"/>
      <c r="G19" s="393"/>
      <c r="H19" s="421"/>
      <c r="I19" s="421"/>
      <c r="J19" s="201" t="s">
        <v>228</v>
      </c>
      <c r="K19" s="201" t="s">
        <v>229</v>
      </c>
      <c r="L19" s="201" t="s">
        <v>230</v>
      </c>
      <c r="M19" s="202">
        <v>30</v>
      </c>
      <c r="N19" s="421"/>
      <c r="O19" s="421"/>
      <c r="P19" s="421"/>
      <c r="Q19" s="421"/>
      <c r="R19" s="421"/>
      <c r="S19" s="421"/>
      <c r="T19" s="391"/>
      <c r="U19" s="419"/>
      <c r="V19" s="419"/>
      <c r="W19" s="419"/>
      <c r="X19" s="419"/>
      <c r="Y19" s="419"/>
      <c r="Z19" s="419"/>
      <c r="AA19" s="419"/>
      <c r="AB19" s="419"/>
      <c r="AC19" s="419"/>
      <c r="AD19" s="419"/>
      <c r="AE19" s="419"/>
      <c r="AF19" s="419"/>
      <c r="AG19" s="408"/>
      <c r="AH19" s="409"/>
      <c r="AI19" s="409"/>
      <c r="AJ19" s="405"/>
    </row>
    <row r="20" spans="1:36" ht="60" customHeight="1" x14ac:dyDescent="0.35">
      <c r="A20" s="1"/>
      <c r="B20" s="398"/>
      <c r="C20" s="393"/>
      <c r="D20" s="393"/>
      <c r="E20" s="393"/>
      <c r="F20" s="378" t="s">
        <v>496</v>
      </c>
      <c r="G20" s="393"/>
      <c r="H20" s="378" t="s">
        <v>80</v>
      </c>
      <c r="I20" s="378" t="s">
        <v>80</v>
      </c>
      <c r="J20" s="46" t="s">
        <v>226</v>
      </c>
      <c r="K20" s="46" t="s">
        <v>227</v>
      </c>
      <c r="L20" s="46" t="s">
        <v>127</v>
      </c>
      <c r="M20" s="47">
        <v>30</v>
      </c>
      <c r="N20" s="378" t="s">
        <v>132</v>
      </c>
      <c r="O20" s="378" t="s">
        <v>108</v>
      </c>
      <c r="P20" s="406" t="s">
        <v>219</v>
      </c>
      <c r="Q20" s="406" t="s">
        <v>220</v>
      </c>
      <c r="R20" s="406" t="s">
        <v>87</v>
      </c>
      <c r="S20" s="406" t="s">
        <v>148</v>
      </c>
      <c r="T20" s="391"/>
      <c r="U20" s="404">
        <f>V20</f>
        <v>850000</v>
      </c>
      <c r="V20" s="404">
        <v>850000</v>
      </c>
      <c r="W20" s="404">
        <v>0</v>
      </c>
      <c r="X20" s="404">
        <v>0</v>
      </c>
      <c r="Y20" s="404">
        <v>0</v>
      </c>
      <c r="Z20" s="404">
        <v>0</v>
      </c>
      <c r="AA20" s="404">
        <v>0</v>
      </c>
      <c r="AB20" s="404">
        <v>150000</v>
      </c>
      <c r="AC20" s="404" t="s">
        <v>89</v>
      </c>
      <c r="AD20" s="404">
        <v>0</v>
      </c>
      <c r="AE20" s="404">
        <f>V20</f>
        <v>850000</v>
      </c>
      <c r="AF20" s="404">
        <v>0</v>
      </c>
      <c r="AG20" s="410"/>
      <c r="AH20" s="409"/>
      <c r="AI20" s="409"/>
      <c r="AJ20" s="405"/>
    </row>
    <row r="21" spans="1:36" ht="39" x14ac:dyDescent="0.35">
      <c r="A21" s="1"/>
      <c r="B21" s="398"/>
      <c r="C21" s="393"/>
      <c r="D21" s="393"/>
      <c r="E21" s="393"/>
      <c r="F21" s="411"/>
      <c r="G21" s="393"/>
      <c r="H21" s="411"/>
      <c r="I21" s="411"/>
      <c r="J21" s="46" t="s">
        <v>228</v>
      </c>
      <c r="K21" s="46" t="s">
        <v>229</v>
      </c>
      <c r="L21" s="46" t="s">
        <v>230</v>
      </c>
      <c r="M21" s="47">
        <v>30</v>
      </c>
      <c r="N21" s="411"/>
      <c r="O21" s="411"/>
      <c r="P21" s="412"/>
      <c r="Q21" s="412"/>
      <c r="R21" s="412"/>
      <c r="S21" s="412"/>
      <c r="T21" s="391"/>
      <c r="U21" s="407"/>
      <c r="V21" s="407"/>
      <c r="W21" s="407"/>
      <c r="X21" s="407"/>
      <c r="Y21" s="407"/>
      <c r="Z21" s="407"/>
      <c r="AA21" s="407"/>
      <c r="AB21" s="407"/>
      <c r="AC21" s="407"/>
      <c r="AD21" s="407"/>
      <c r="AE21" s="407"/>
      <c r="AF21" s="407"/>
      <c r="AG21" s="408"/>
      <c r="AH21" s="409"/>
      <c r="AI21" s="409"/>
      <c r="AJ21" s="405"/>
    </row>
    <row r="22" spans="1:36" ht="55.5" customHeight="1" x14ac:dyDescent="0.35">
      <c r="A22" s="1"/>
      <c r="B22" s="398"/>
      <c r="C22" s="393"/>
      <c r="D22" s="393"/>
      <c r="E22" s="393"/>
      <c r="F22" s="378" t="s">
        <v>234</v>
      </c>
      <c r="G22" s="393"/>
      <c r="H22" s="378" t="s">
        <v>80</v>
      </c>
      <c r="I22" s="378" t="s">
        <v>80</v>
      </c>
      <c r="J22" s="46" t="s">
        <v>226</v>
      </c>
      <c r="K22" s="46" t="s">
        <v>227</v>
      </c>
      <c r="L22" s="46" t="s">
        <v>127</v>
      </c>
      <c r="M22" s="47">
        <v>4</v>
      </c>
      <c r="N22" s="378" t="s">
        <v>132</v>
      </c>
      <c r="O22" s="378" t="s">
        <v>96</v>
      </c>
      <c r="P22" s="406" t="s">
        <v>219</v>
      </c>
      <c r="Q22" s="406" t="s">
        <v>220</v>
      </c>
      <c r="R22" s="406" t="s">
        <v>87</v>
      </c>
      <c r="S22" s="406" t="s">
        <v>148</v>
      </c>
      <c r="T22" s="391"/>
      <c r="U22" s="404">
        <f>V22</f>
        <v>118235</v>
      </c>
      <c r="V22" s="404">
        <v>118235</v>
      </c>
      <c r="W22" s="404">
        <v>0</v>
      </c>
      <c r="X22" s="404">
        <v>0</v>
      </c>
      <c r="Y22" s="404">
        <v>0</v>
      </c>
      <c r="Z22" s="404">
        <v>0</v>
      </c>
      <c r="AA22" s="404">
        <v>0</v>
      </c>
      <c r="AB22" s="404">
        <v>20865</v>
      </c>
      <c r="AC22" s="404" t="s">
        <v>89</v>
      </c>
      <c r="AD22" s="404">
        <v>0</v>
      </c>
      <c r="AE22" s="404">
        <f>V22</f>
        <v>118235</v>
      </c>
      <c r="AF22" s="404">
        <v>0</v>
      </c>
      <c r="AG22" s="410"/>
      <c r="AH22" s="409"/>
      <c r="AI22" s="409"/>
      <c r="AJ22" s="405"/>
    </row>
    <row r="23" spans="1:36" ht="39" x14ac:dyDescent="0.35">
      <c r="A23" s="1"/>
      <c r="B23" s="398"/>
      <c r="C23" s="393"/>
      <c r="D23" s="393"/>
      <c r="E23" s="393"/>
      <c r="F23" s="411"/>
      <c r="G23" s="393"/>
      <c r="H23" s="411"/>
      <c r="I23" s="411"/>
      <c r="J23" s="46" t="s">
        <v>228</v>
      </c>
      <c r="K23" s="46" t="s">
        <v>229</v>
      </c>
      <c r="L23" s="46" t="s">
        <v>230</v>
      </c>
      <c r="M23" s="47">
        <v>4</v>
      </c>
      <c r="N23" s="411"/>
      <c r="O23" s="411"/>
      <c r="P23" s="412"/>
      <c r="Q23" s="412"/>
      <c r="R23" s="412"/>
      <c r="S23" s="412"/>
      <c r="T23" s="391"/>
      <c r="U23" s="407"/>
      <c r="V23" s="407"/>
      <c r="W23" s="407"/>
      <c r="X23" s="407"/>
      <c r="Y23" s="407"/>
      <c r="Z23" s="407"/>
      <c r="AA23" s="407"/>
      <c r="AB23" s="407"/>
      <c r="AC23" s="407"/>
      <c r="AD23" s="407"/>
      <c r="AE23" s="407"/>
      <c r="AF23" s="407"/>
      <c r="AG23" s="408"/>
      <c r="AH23" s="409"/>
      <c r="AI23" s="409"/>
      <c r="AJ23" s="405"/>
    </row>
    <row r="24" spans="1:36" ht="59.15" customHeight="1" x14ac:dyDescent="0.35">
      <c r="A24" s="1"/>
      <c r="B24" s="398"/>
      <c r="C24" s="393"/>
      <c r="D24" s="393"/>
      <c r="E24" s="393"/>
      <c r="F24" s="378" t="s">
        <v>235</v>
      </c>
      <c r="G24" s="393"/>
      <c r="H24" s="378" t="s">
        <v>80</v>
      </c>
      <c r="I24" s="378" t="s">
        <v>80</v>
      </c>
      <c r="J24" s="46" t="s">
        <v>226</v>
      </c>
      <c r="K24" s="46" t="s">
        <v>227</v>
      </c>
      <c r="L24" s="46" t="s">
        <v>127</v>
      </c>
      <c r="M24" s="47">
        <v>10</v>
      </c>
      <c r="N24" s="378" t="s">
        <v>132</v>
      </c>
      <c r="O24" s="378" t="s">
        <v>96</v>
      </c>
      <c r="P24" s="406" t="s">
        <v>219</v>
      </c>
      <c r="Q24" s="406" t="s">
        <v>220</v>
      </c>
      <c r="R24" s="406" t="s">
        <v>87</v>
      </c>
      <c r="S24" s="406" t="s">
        <v>148</v>
      </c>
      <c r="T24" s="391"/>
      <c r="U24" s="404">
        <f>V24</f>
        <v>620500</v>
      </c>
      <c r="V24" s="404">
        <v>620500</v>
      </c>
      <c r="W24" s="404">
        <v>0</v>
      </c>
      <c r="X24" s="404">
        <v>0</v>
      </c>
      <c r="Y24" s="404">
        <v>0</v>
      </c>
      <c r="Z24" s="404">
        <v>0</v>
      </c>
      <c r="AA24" s="404">
        <v>0</v>
      </c>
      <c r="AB24" s="404">
        <v>109500</v>
      </c>
      <c r="AC24" s="404" t="s">
        <v>89</v>
      </c>
      <c r="AD24" s="404">
        <v>0</v>
      </c>
      <c r="AE24" s="404">
        <f>V24</f>
        <v>620500</v>
      </c>
      <c r="AF24" s="404">
        <v>0</v>
      </c>
      <c r="AG24" s="410"/>
      <c r="AH24" s="409"/>
      <c r="AI24" s="409"/>
      <c r="AJ24" s="405"/>
    </row>
    <row r="25" spans="1:36" ht="39" x14ac:dyDescent="0.35">
      <c r="A25" s="1"/>
      <c r="B25" s="398"/>
      <c r="C25" s="393"/>
      <c r="D25" s="393"/>
      <c r="E25" s="393"/>
      <c r="F25" s="411"/>
      <c r="G25" s="393"/>
      <c r="H25" s="411"/>
      <c r="I25" s="411"/>
      <c r="J25" s="46" t="s">
        <v>228</v>
      </c>
      <c r="K25" s="46" t="s">
        <v>229</v>
      </c>
      <c r="L25" s="46" t="s">
        <v>230</v>
      </c>
      <c r="M25" s="47">
        <v>10</v>
      </c>
      <c r="N25" s="411"/>
      <c r="O25" s="411"/>
      <c r="P25" s="412"/>
      <c r="Q25" s="412"/>
      <c r="R25" s="412"/>
      <c r="S25" s="412"/>
      <c r="T25" s="391"/>
      <c r="U25" s="407"/>
      <c r="V25" s="407"/>
      <c r="W25" s="407"/>
      <c r="X25" s="407"/>
      <c r="Y25" s="407"/>
      <c r="Z25" s="407"/>
      <c r="AA25" s="407"/>
      <c r="AB25" s="407"/>
      <c r="AC25" s="407"/>
      <c r="AD25" s="407"/>
      <c r="AE25" s="407"/>
      <c r="AF25" s="407"/>
      <c r="AG25" s="408"/>
      <c r="AH25" s="409"/>
      <c r="AI25" s="409"/>
      <c r="AJ25" s="405"/>
    </row>
    <row r="26" spans="1:36" ht="66" customHeight="1" x14ac:dyDescent="0.35">
      <c r="A26" s="1"/>
      <c r="B26" s="398"/>
      <c r="C26" s="393"/>
      <c r="D26" s="393"/>
      <c r="E26" s="393"/>
      <c r="F26" s="378" t="s">
        <v>236</v>
      </c>
      <c r="G26" s="393"/>
      <c r="H26" s="378" t="s">
        <v>80</v>
      </c>
      <c r="I26" s="378" t="s">
        <v>80</v>
      </c>
      <c r="J26" s="46" t="s">
        <v>226</v>
      </c>
      <c r="K26" s="46" t="s">
        <v>227</v>
      </c>
      <c r="L26" s="46" t="s">
        <v>127</v>
      </c>
      <c r="M26" s="47">
        <v>32</v>
      </c>
      <c r="N26" s="378" t="s">
        <v>132</v>
      </c>
      <c r="O26" s="378" t="s">
        <v>96</v>
      </c>
      <c r="P26" s="406" t="s">
        <v>219</v>
      </c>
      <c r="Q26" s="406" t="s">
        <v>220</v>
      </c>
      <c r="R26" s="406" t="s">
        <v>87</v>
      </c>
      <c r="S26" s="406" t="s">
        <v>148</v>
      </c>
      <c r="T26" s="391"/>
      <c r="U26" s="404">
        <f>V26</f>
        <v>680000</v>
      </c>
      <c r="V26" s="404">
        <v>680000</v>
      </c>
      <c r="W26" s="404">
        <v>0</v>
      </c>
      <c r="X26" s="404">
        <v>0</v>
      </c>
      <c r="Y26" s="404">
        <v>0</v>
      </c>
      <c r="Z26" s="404">
        <v>0</v>
      </c>
      <c r="AA26" s="404">
        <v>0</v>
      </c>
      <c r="AB26" s="404">
        <v>120000</v>
      </c>
      <c r="AC26" s="404" t="s">
        <v>89</v>
      </c>
      <c r="AD26" s="404">
        <v>0</v>
      </c>
      <c r="AE26" s="404">
        <f>V26</f>
        <v>680000</v>
      </c>
      <c r="AF26" s="404">
        <v>0</v>
      </c>
      <c r="AG26" s="410"/>
      <c r="AH26" s="409"/>
      <c r="AI26" s="409"/>
      <c r="AJ26" s="405"/>
    </row>
    <row r="27" spans="1:36" ht="39.5" thickBot="1" x14ac:dyDescent="0.4">
      <c r="A27" s="1"/>
      <c r="B27" s="383"/>
      <c r="C27" s="379"/>
      <c r="D27" s="379"/>
      <c r="E27" s="379"/>
      <c r="F27" s="379"/>
      <c r="G27" s="379"/>
      <c r="H27" s="379"/>
      <c r="I27" s="379"/>
      <c r="J27" s="44" t="s">
        <v>228</v>
      </c>
      <c r="K27" s="44" t="s">
        <v>229</v>
      </c>
      <c r="L27" s="44" t="s">
        <v>230</v>
      </c>
      <c r="M27" s="45">
        <v>32</v>
      </c>
      <c r="N27" s="379"/>
      <c r="O27" s="379"/>
      <c r="P27" s="403"/>
      <c r="Q27" s="403"/>
      <c r="R27" s="403"/>
      <c r="S27" s="403"/>
      <c r="T27" s="377"/>
      <c r="U27" s="377"/>
      <c r="V27" s="377"/>
      <c r="W27" s="377"/>
      <c r="X27" s="377"/>
      <c r="Y27" s="377"/>
      <c r="Z27" s="377"/>
      <c r="AA27" s="377"/>
      <c r="AB27" s="377"/>
      <c r="AC27" s="377"/>
      <c r="AD27" s="377"/>
      <c r="AE27" s="377"/>
      <c r="AF27" s="377"/>
      <c r="AG27" s="400"/>
      <c r="AH27" s="402"/>
      <c r="AI27" s="402"/>
      <c r="AJ27" s="397"/>
    </row>
    <row r="28" spans="1:36" ht="68.5" customHeight="1" x14ac:dyDescent="0.35">
      <c r="A28" s="1"/>
      <c r="B28" s="382" t="s">
        <v>237</v>
      </c>
      <c r="C28" s="384" t="s">
        <v>238</v>
      </c>
      <c r="D28" s="384" t="s">
        <v>214</v>
      </c>
      <c r="E28" s="384" t="s">
        <v>215</v>
      </c>
      <c r="F28" s="384" t="s">
        <v>239</v>
      </c>
      <c r="G28" s="384" t="s">
        <v>216</v>
      </c>
      <c r="H28" s="384" t="s">
        <v>80</v>
      </c>
      <c r="I28" s="384" t="s">
        <v>80</v>
      </c>
      <c r="J28" s="42" t="s">
        <v>240</v>
      </c>
      <c r="K28" s="42" t="s">
        <v>241</v>
      </c>
      <c r="L28" s="42" t="s">
        <v>127</v>
      </c>
      <c r="M28" s="43">
        <v>26</v>
      </c>
      <c r="N28" s="384" t="s">
        <v>132</v>
      </c>
      <c r="O28" s="384" t="s">
        <v>108</v>
      </c>
      <c r="P28" s="394" t="s">
        <v>219</v>
      </c>
      <c r="Q28" s="394" t="s">
        <v>220</v>
      </c>
      <c r="R28" s="394" t="s">
        <v>87</v>
      </c>
      <c r="S28" s="394" t="s">
        <v>148</v>
      </c>
      <c r="T28" s="376">
        <f>U28+U30</f>
        <v>1445000</v>
      </c>
      <c r="U28" s="376">
        <f>V28</f>
        <v>680000</v>
      </c>
      <c r="V28" s="376">
        <v>680000</v>
      </c>
      <c r="W28" s="376">
        <v>0</v>
      </c>
      <c r="X28" s="376">
        <v>0</v>
      </c>
      <c r="Y28" s="376">
        <v>0</v>
      </c>
      <c r="Z28" s="376">
        <v>0</v>
      </c>
      <c r="AA28" s="376">
        <v>0</v>
      </c>
      <c r="AB28" s="376">
        <v>120000</v>
      </c>
      <c r="AC28" s="376" t="s">
        <v>89</v>
      </c>
      <c r="AD28" s="376">
        <v>0</v>
      </c>
      <c r="AE28" s="376">
        <f>V28</f>
        <v>680000</v>
      </c>
      <c r="AF28" s="376">
        <v>0</v>
      </c>
      <c r="AG28" s="399"/>
      <c r="AH28" s="401">
        <v>45383</v>
      </c>
      <c r="AI28" s="401">
        <v>45444</v>
      </c>
      <c r="AJ28" s="396">
        <v>45387</v>
      </c>
    </row>
    <row r="29" spans="1:36" ht="72.650000000000006" customHeight="1" x14ac:dyDescent="0.35">
      <c r="A29" s="1"/>
      <c r="B29" s="398"/>
      <c r="C29" s="393"/>
      <c r="D29" s="393"/>
      <c r="E29" s="393"/>
      <c r="F29" s="411"/>
      <c r="G29" s="393"/>
      <c r="H29" s="411"/>
      <c r="I29" s="411"/>
      <c r="J29" s="46" t="s">
        <v>242</v>
      </c>
      <c r="K29" s="46" t="s">
        <v>243</v>
      </c>
      <c r="L29" s="46" t="s">
        <v>230</v>
      </c>
      <c r="M29" s="47">
        <v>55</v>
      </c>
      <c r="N29" s="411"/>
      <c r="O29" s="411"/>
      <c r="P29" s="412"/>
      <c r="Q29" s="412"/>
      <c r="R29" s="412"/>
      <c r="S29" s="412"/>
      <c r="T29" s="391"/>
      <c r="U29" s="407"/>
      <c r="V29" s="407"/>
      <c r="W29" s="407"/>
      <c r="X29" s="407"/>
      <c r="Y29" s="407"/>
      <c r="Z29" s="407"/>
      <c r="AA29" s="407"/>
      <c r="AB29" s="407"/>
      <c r="AC29" s="407"/>
      <c r="AD29" s="407"/>
      <c r="AE29" s="407"/>
      <c r="AF29" s="407"/>
      <c r="AG29" s="408"/>
      <c r="AH29" s="409"/>
      <c r="AI29" s="409"/>
      <c r="AJ29" s="405"/>
    </row>
    <row r="30" spans="1:36" ht="68.150000000000006" customHeight="1" x14ac:dyDescent="0.35">
      <c r="A30" s="1"/>
      <c r="B30" s="398"/>
      <c r="C30" s="393"/>
      <c r="D30" s="393"/>
      <c r="E30" s="393"/>
      <c r="F30" s="378" t="s">
        <v>244</v>
      </c>
      <c r="G30" s="393"/>
      <c r="H30" s="378" t="s">
        <v>80</v>
      </c>
      <c r="I30" s="378" t="s">
        <v>80</v>
      </c>
      <c r="J30" s="46" t="s">
        <v>240</v>
      </c>
      <c r="K30" s="46" t="s">
        <v>241</v>
      </c>
      <c r="L30" s="46" t="s">
        <v>127</v>
      </c>
      <c r="M30" s="47">
        <v>20</v>
      </c>
      <c r="N30" s="378" t="s">
        <v>132</v>
      </c>
      <c r="O30" s="406" t="s">
        <v>245</v>
      </c>
      <c r="P30" s="406" t="s">
        <v>219</v>
      </c>
      <c r="Q30" s="406" t="s">
        <v>220</v>
      </c>
      <c r="R30" s="406" t="s">
        <v>87</v>
      </c>
      <c r="S30" s="406" t="s">
        <v>148</v>
      </c>
      <c r="T30" s="391"/>
      <c r="U30" s="404">
        <f>V30</f>
        <v>765000</v>
      </c>
      <c r="V30" s="404">
        <v>765000</v>
      </c>
      <c r="W30" s="404">
        <v>0</v>
      </c>
      <c r="X30" s="404">
        <v>0</v>
      </c>
      <c r="Y30" s="404">
        <v>0</v>
      </c>
      <c r="Z30" s="404">
        <v>0</v>
      </c>
      <c r="AA30" s="404">
        <v>0</v>
      </c>
      <c r="AB30" s="404">
        <v>135000</v>
      </c>
      <c r="AC30" s="404" t="s">
        <v>89</v>
      </c>
      <c r="AD30" s="404">
        <v>0</v>
      </c>
      <c r="AE30" s="404">
        <f>V30</f>
        <v>765000</v>
      </c>
      <c r="AF30" s="404">
        <v>0</v>
      </c>
      <c r="AG30" s="410"/>
      <c r="AH30" s="409"/>
      <c r="AI30" s="409"/>
      <c r="AJ30" s="405"/>
    </row>
    <row r="31" spans="1:36" ht="73" customHeight="1" thickBot="1" x14ac:dyDescent="0.4">
      <c r="A31" s="1"/>
      <c r="B31" s="383"/>
      <c r="C31" s="379"/>
      <c r="D31" s="379"/>
      <c r="E31" s="379"/>
      <c r="F31" s="379"/>
      <c r="G31" s="379"/>
      <c r="H31" s="379"/>
      <c r="I31" s="379"/>
      <c r="J31" s="44" t="s">
        <v>242</v>
      </c>
      <c r="K31" s="44" t="s">
        <v>243</v>
      </c>
      <c r="L31" s="44" t="s">
        <v>230</v>
      </c>
      <c r="M31" s="45">
        <v>20</v>
      </c>
      <c r="N31" s="379"/>
      <c r="O31" s="437"/>
      <c r="P31" s="403"/>
      <c r="Q31" s="403"/>
      <c r="R31" s="403"/>
      <c r="S31" s="403"/>
      <c r="T31" s="377"/>
      <c r="U31" s="377"/>
      <c r="V31" s="377"/>
      <c r="W31" s="377"/>
      <c r="X31" s="377"/>
      <c r="Y31" s="377"/>
      <c r="Z31" s="377"/>
      <c r="AA31" s="377"/>
      <c r="AB31" s="377"/>
      <c r="AC31" s="377"/>
      <c r="AD31" s="377"/>
      <c r="AE31" s="377"/>
      <c r="AF31" s="377"/>
      <c r="AG31" s="400"/>
      <c r="AH31" s="402"/>
      <c r="AI31" s="402"/>
      <c r="AJ31" s="397"/>
    </row>
    <row r="32" spans="1:36" ht="47.5" customHeight="1" x14ac:dyDescent="0.35">
      <c r="A32" s="1"/>
      <c r="B32" s="382" t="s">
        <v>246</v>
      </c>
      <c r="C32" s="384" t="s">
        <v>247</v>
      </c>
      <c r="D32" s="384" t="s">
        <v>214</v>
      </c>
      <c r="E32" s="384" t="s">
        <v>215</v>
      </c>
      <c r="F32" s="384" t="s">
        <v>248</v>
      </c>
      <c r="G32" s="384" t="s">
        <v>249</v>
      </c>
      <c r="H32" s="384" t="s">
        <v>80</v>
      </c>
      <c r="I32" s="384" t="s">
        <v>80</v>
      </c>
      <c r="J32" s="42" t="s">
        <v>250</v>
      </c>
      <c r="K32" s="42" t="s">
        <v>251</v>
      </c>
      <c r="L32" s="42" t="s">
        <v>230</v>
      </c>
      <c r="M32" s="43">
        <v>26</v>
      </c>
      <c r="N32" s="384" t="s">
        <v>132</v>
      </c>
      <c r="O32" s="384" t="s">
        <v>108</v>
      </c>
      <c r="P32" s="394" t="s">
        <v>219</v>
      </c>
      <c r="Q32" s="394" t="s">
        <v>220</v>
      </c>
      <c r="R32" s="394" t="s">
        <v>87</v>
      </c>
      <c r="S32" s="394" t="s">
        <v>148</v>
      </c>
      <c r="T32" s="376">
        <f>U32</f>
        <v>340000</v>
      </c>
      <c r="U32" s="376">
        <f>V32</f>
        <v>340000</v>
      </c>
      <c r="V32" s="376">
        <v>340000</v>
      </c>
      <c r="W32" s="376">
        <v>0</v>
      </c>
      <c r="X32" s="376">
        <v>0</v>
      </c>
      <c r="Y32" s="376">
        <v>0</v>
      </c>
      <c r="Z32" s="376">
        <v>0</v>
      </c>
      <c r="AA32" s="376">
        <v>0</v>
      </c>
      <c r="AB32" s="376">
        <v>60000</v>
      </c>
      <c r="AC32" s="376" t="s">
        <v>89</v>
      </c>
      <c r="AD32" s="376">
        <v>0</v>
      </c>
      <c r="AE32" s="376">
        <f>V32</f>
        <v>340000</v>
      </c>
      <c r="AF32" s="376">
        <v>0</v>
      </c>
      <c r="AG32" s="399"/>
      <c r="AH32" s="401">
        <v>45383</v>
      </c>
      <c r="AI32" s="401">
        <v>45444</v>
      </c>
      <c r="AJ32" s="396">
        <v>45387</v>
      </c>
    </row>
    <row r="33" spans="1:36" ht="44.5" customHeight="1" thickBot="1" x14ac:dyDescent="0.4">
      <c r="A33" s="1"/>
      <c r="B33" s="383"/>
      <c r="C33" s="379"/>
      <c r="D33" s="379"/>
      <c r="E33" s="379"/>
      <c r="F33" s="379"/>
      <c r="G33" s="379"/>
      <c r="H33" s="379"/>
      <c r="I33" s="379"/>
      <c r="J33" s="44" t="s">
        <v>252</v>
      </c>
      <c r="K33" s="44" t="s">
        <v>253</v>
      </c>
      <c r="L33" s="44" t="s">
        <v>115</v>
      </c>
      <c r="M33" s="45">
        <v>32</v>
      </c>
      <c r="N33" s="379"/>
      <c r="O33" s="379"/>
      <c r="P33" s="403"/>
      <c r="Q33" s="403"/>
      <c r="R33" s="403"/>
      <c r="S33" s="403"/>
      <c r="T33" s="377"/>
      <c r="U33" s="377"/>
      <c r="V33" s="377"/>
      <c r="W33" s="377"/>
      <c r="X33" s="377"/>
      <c r="Y33" s="377"/>
      <c r="Z33" s="377"/>
      <c r="AA33" s="377"/>
      <c r="AB33" s="377"/>
      <c r="AC33" s="377"/>
      <c r="AD33" s="377"/>
      <c r="AE33" s="377"/>
      <c r="AF33" s="377"/>
      <c r="AG33" s="400"/>
      <c r="AH33" s="402"/>
      <c r="AI33" s="402"/>
      <c r="AJ33" s="397"/>
    </row>
    <row r="34" spans="1:36" ht="37" customHeight="1" x14ac:dyDescent="0.35">
      <c r="A34" s="1"/>
      <c r="B34" s="382" t="s">
        <v>254</v>
      </c>
      <c r="C34" s="384" t="s">
        <v>255</v>
      </c>
      <c r="D34" s="384" t="s">
        <v>214</v>
      </c>
      <c r="E34" s="384" t="s">
        <v>215</v>
      </c>
      <c r="F34" s="420" t="s">
        <v>648</v>
      </c>
      <c r="G34" s="384" t="s">
        <v>216</v>
      </c>
      <c r="H34" s="420" t="s">
        <v>80</v>
      </c>
      <c r="I34" s="420" t="s">
        <v>80</v>
      </c>
      <c r="J34" s="203" t="s">
        <v>217</v>
      </c>
      <c r="K34" s="203" t="s">
        <v>218</v>
      </c>
      <c r="L34" s="203" t="s">
        <v>113</v>
      </c>
      <c r="M34" s="204">
        <v>15</v>
      </c>
      <c r="N34" s="420" t="s">
        <v>132</v>
      </c>
      <c r="O34" s="420" t="s">
        <v>256</v>
      </c>
      <c r="P34" s="420" t="s">
        <v>219</v>
      </c>
      <c r="Q34" s="420" t="s">
        <v>220</v>
      </c>
      <c r="R34" s="420" t="s">
        <v>87</v>
      </c>
      <c r="S34" s="420" t="s">
        <v>148</v>
      </c>
      <c r="T34" s="418">
        <f>U34+U36</f>
        <v>1510000</v>
      </c>
      <c r="U34" s="418">
        <f>V34</f>
        <v>150000</v>
      </c>
      <c r="V34" s="418">
        <v>150000</v>
      </c>
      <c r="W34" s="418">
        <v>0</v>
      </c>
      <c r="X34" s="418">
        <v>0</v>
      </c>
      <c r="Y34" s="418">
        <v>0</v>
      </c>
      <c r="Z34" s="418">
        <v>0</v>
      </c>
      <c r="AA34" s="418">
        <v>0</v>
      </c>
      <c r="AB34" s="418">
        <v>26471</v>
      </c>
      <c r="AC34" s="418" t="s">
        <v>89</v>
      </c>
      <c r="AD34" s="418">
        <v>0</v>
      </c>
      <c r="AE34" s="418">
        <f>V34</f>
        <v>150000</v>
      </c>
      <c r="AF34" s="418">
        <v>0</v>
      </c>
      <c r="AG34" s="427"/>
      <c r="AH34" s="429">
        <v>45474</v>
      </c>
      <c r="AI34" s="429">
        <v>45536</v>
      </c>
      <c r="AJ34" s="422">
        <v>45483</v>
      </c>
    </row>
    <row r="35" spans="1:36" ht="44.5" customHeight="1" x14ac:dyDescent="0.35">
      <c r="A35" s="1"/>
      <c r="B35" s="398"/>
      <c r="C35" s="393"/>
      <c r="D35" s="393"/>
      <c r="E35" s="393"/>
      <c r="F35" s="421"/>
      <c r="G35" s="393"/>
      <c r="H35" s="421"/>
      <c r="I35" s="421"/>
      <c r="J35" s="201" t="s">
        <v>221</v>
      </c>
      <c r="K35" s="201" t="s">
        <v>222</v>
      </c>
      <c r="L35" s="201" t="s">
        <v>115</v>
      </c>
      <c r="M35" s="202">
        <v>15</v>
      </c>
      <c r="N35" s="421"/>
      <c r="O35" s="421"/>
      <c r="P35" s="421"/>
      <c r="Q35" s="421"/>
      <c r="R35" s="421"/>
      <c r="S35" s="421"/>
      <c r="T35" s="436"/>
      <c r="U35" s="419"/>
      <c r="V35" s="419"/>
      <c r="W35" s="419"/>
      <c r="X35" s="419"/>
      <c r="Y35" s="419"/>
      <c r="Z35" s="419"/>
      <c r="AA35" s="419"/>
      <c r="AB35" s="419"/>
      <c r="AC35" s="419"/>
      <c r="AD35" s="419"/>
      <c r="AE35" s="419"/>
      <c r="AF35" s="419"/>
      <c r="AG35" s="428"/>
      <c r="AH35" s="430"/>
      <c r="AI35" s="430"/>
      <c r="AJ35" s="423"/>
    </row>
    <row r="36" spans="1:36" ht="39.65" customHeight="1" x14ac:dyDescent="0.35">
      <c r="A36" s="1"/>
      <c r="B36" s="398"/>
      <c r="C36" s="393"/>
      <c r="D36" s="393"/>
      <c r="E36" s="393"/>
      <c r="F36" s="425" t="s">
        <v>667</v>
      </c>
      <c r="G36" s="393"/>
      <c r="H36" s="425" t="s">
        <v>80</v>
      </c>
      <c r="I36" s="425" t="s">
        <v>80</v>
      </c>
      <c r="J36" s="201" t="s">
        <v>217</v>
      </c>
      <c r="K36" s="201" t="s">
        <v>218</v>
      </c>
      <c r="L36" s="201" t="s">
        <v>113</v>
      </c>
      <c r="M36" s="202">
        <v>52</v>
      </c>
      <c r="N36" s="425" t="s">
        <v>132</v>
      </c>
      <c r="O36" s="425" t="s">
        <v>84</v>
      </c>
      <c r="P36" s="425" t="s">
        <v>219</v>
      </c>
      <c r="Q36" s="425" t="s">
        <v>220</v>
      </c>
      <c r="R36" s="425" t="s">
        <v>87</v>
      </c>
      <c r="S36" s="425" t="s">
        <v>148</v>
      </c>
      <c r="T36" s="436"/>
      <c r="U36" s="432">
        <f>V36</f>
        <v>1360000</v>
      </c>
      <c r="V36" s="432">
        <v>1360000</v>
      </c>
      <c r="W36" s="432">
        <v>0</v>
      </c>
      <c r="X36" s="432">
        <v>0</v>
      </c>
      <c r="Y36" s="432">
        <v>0</v>
      </c>
      <c r="Z36" s="432">
        <v>0</v>
      </c>
      <c r="AA36" s="432">
        <v>0</v>
      </c>
      <c r="AB36" s="432">
        <v>240000</v>
      </c>
      <c r="AC36" s="432" t="s">
        <v>89</v>
      </c>
      <c r="AD36" s="432">
        <v>0</v>
      </c>
      <c r="AE36" s="432">
        <f>V36</f>
        <v>1360000</v>
      </c>
      <c r="AF36" s="432">
        <v>0</v>
      </c>
      <c r="AG36" s="434"/>
      <c r="AH36" s="430"/>
      <c r="AI36" s="430"/>
      <c r="AJ36" s="423"/>
    </row>
    <row r="37" spans="1:36" ht="44.5" customHeight="1" thickBot="1" x14ac:dyDescent="0.4">
      <c r="A37" s="1"/>
      <c r="B37" s="383"/>
      <c r="C37" s="379"/>
      <c r="D37" s="379"/>
      <c r="E37" s="379"/>
      <c r="F37" s="426"/>
      <c r="G37" s="379"/>
      <c r="H37" s="426"/>
      <c r="I37" s="426"/>
      <c r="J37" s="233" t="s">
        <v>221</v>
      </c>
      <c r="K37" s="233" t="s">
        <v>222</v>
      </c>
      <c r="L37" s="233" t="s">
        <v>115</v>
      </c>
      <c r="M37" s="234">
        <v>52</v>
      </c>
      <c r="N37" s="426"/>
      <c r="O37" s="426"/>
      <c r="P37" s="426"/>
      <c r="Q37" s="426"/>
      <c r="R37" s="426"/>
      <c r="S37" s="426"/>
      <c r="T37" s="433"/>
      <c r="U37" s="433"/>
      <c r="V37" s="433"/>
      <c r="W37" s="433"/>
      <c r="X37" s="433"/>
      <c r="Y37" s="433"/>
      <c r="Z37" s="433"/>
      <c r="AA37" s="433"/>
      <c r="AB37" s="433"/>
      <c r="AC37" s="433"/>
      <c r="AD37" s="433"/>
      <c r="AE37" s="433"/>
      <c r="AF37" s="433"/>
      <c r="AG37" s="435"/>
      <c r="AH37" s="431"/>
      <c r="AI37" s="431"/>
      <c r="AJ37" s="424"/>
    </row>
    <row r="38" spans="1:36" ht="66" customHeight="1" x14ac:dyDescent="0.35">
      <c r="A38" s="1"/>
      <c r="B38" s="382" t="s">
        <v>258</v>
      </c>
      <c r="C38" s="384" t="s">
        <v>259</v>
      </c>
      <c r="D38" s="384" t="s">
        <v>214</v>
      </c>
      <c r="E38" s="384" t="s">
        <v>215</v>
      </c>
      <c r="F38" s="420" t="s">
        <v>649</v>
      </c>
      <c r="G38" s="384" t="s">
        <v>216</v>
      </c>
      <c r="H38" s="420" t="s">
        <v>80</v>
      </c>
      <c r="I38" s="420" t="s">
        <v>80</v>
      </c>
      <c r="J38" s="203" t="s">
        <v>226</v>
      </c>
      <c r="K38" s="203" t="s">
        <v>227</v>
      </c>
      <c r="L38" s="203" t="s">
        <v>127</v>
      </c>
      <c r="M38" s="204">
        <v>37</v>
      </c>
      <c r="N38" s="420" t="s">
        <v>132</v>
      </c>
      <c r="O38" s="420" t="s">
        <v>256</v>
      </c>
      <c r="P38" s="420" t="s">
        <v>219</v>
      </c>
      <c r="Q38" s="420" t="s">
        <v>220</v>
      </c>
      <c r="R38" s="420" t="s">
        <v>87</v>
      </c>
      <c r="S38" s="420" t="s">
        <v>148</v>
      </c>
      <c r="T38" s="376">
        <f>U38+U40</f>
        <v>1224000</v>
      </c>
      <c r="U38" s="418">
        <f>V38</f>
        <v>841500</v>
      </c>
      <c r="V38" s="418">
        <v>841500</v>
      </c>
      <c r="W38" s="418">
        <v>0</v>
      </c>
      <c r="X38" s="418">
        <v>0</v>
      </c>
      <c r="Y38" s="418">
        <v>0</v>
      </c>
      <c r="Z38" s="418">
        <v>0</v>
      </c>
      <c r="AA38" s="418">
        <v>0</v>
      </c>
      <c r="AB38" s="418">
        <v>148500</v>
      </c>
      <c r="AC38" s="418" t="s">
        <v>89</v>
      </c>
      <c r="AD38" s="418">
        <v>0</v>
      </c>
      <c r="AE38" s="418">
        <f>V38</f>
        <v>841500</v>
      </c>
      <c r="AF38" s="418">
        <v>0</v>
      </c>
      <c r="AG38" s="399"/>
      <c r="AH38" s="401">
        <v>45474</v>
      </c>
      <c r="AI38" s="401">
        <v>45536</v>
      </c>
      <c r="AJ38" s="396">
        <v>45504</v>
      </c>
    </row>
    <row r="39" spans="1:36" ht="52" x14ac:dyDescent="0.35">
      <c r="A39" s="1"/>
      <c r="B39" s="398"/>
      <c r="C39" s="393"/>
      <c r="D39" s="393"/>
      <c r="E39" s="393"/>
      <c r="F39" s="421"/>
      <c r="G39" s="393"/>
      <c r="H39" s="421"/>
      <c r="I39" s="421"/>
      <c r="J39" s="201" t="s">
        <v>228</v>
      </c>
      <c r="K39" s="201" t="s">
        <v>229</v>
      </c>
      <c r="L39" s="201" t="s">
        <v>230</v>
      </c>
      <c r="M39" s="202">
        <v>37</v>
      </c>
      <c r="N39" s="421"/>
      <c r="O39" s="421"/>
      <c r="P39" s="421"/>
      <c r="Q39" s="421"/>
      <c r="R39" s="421"/>
      <c r="S39" s="421"/>
      <c r="T39" s="391"/>
      <c r="U39" s="419"/>
      <c r="V39" s="419"/>
      <c r="W39" s="419"/>
      <c r="X39" s="419"/>
      <c r="Y39" s="419"/>
      <c r="Z39" s="419"/>
      <c r="AA39" s="419"/>
      <c r="AB39" s="419"/>
      <c r="AC39" s="419"/>
      <c r="AD39" s="419"/>
      <c r="AE39" s="419"/>
      <c r="AF39" s="419"/>
      <c r="AG39" s="408"/>
      <c r="AH39" s="409"/>
      <c r="AI39" s="409"/>
      <c r="AJ39" s="405"/>
    </row>
    <row r="40" spans="1:36" ht="65.150000000000006" customHeight="1" x14ac:dyDescent="0.35">
      <c r="A40" s="1"/>
      <c r="B40" s="398"/>
      <c r="C40" s="393"/>
      <c r="D40" s="393"/>
      <c r="E40" s="393"/>
      <c r="F40" s="378" t="s">
        <v>261</v>
      </c>
      <c r="G40" s="393"/>
      <c r="H40" s="378" t="s">
        <v>80</v>
      </c>
      <c r="I40" s="378" t="s">
        <v>80</v>
      </c>
      <c r="J40" s="46" t="s">
        <v>226</v>
      </c>
      <c r="K40" s="46" t="s">
        <v>227</v>
      </c>
      <c r="L40" s="46" t="s">
        <v>127</v>
      </c>
      <c r="M40" s="47">
        <v>30</v>
      </c>
      <c r="N40" s="378" t="s">
        <v>132</v>
      </c>
      <c r="O40" s="378" t="s">
        <v>96</v>
      </c>
      <c r="P40" s="406" t="s">
        <v>219</v>
      </c>
      <c r="Q40" s="406" t="s">
        <v>220</v>
      </c>
      <c r="R40" s="406" t="s">
        <v>87</v>
      </c>
      <c r="S40" s="406" t="s">
        <v>148</v>
      </c>
      <c r="T40" s="391"/>
      <c r="U40" s="404">
        <f>V40</f>
        <v>382500</v>
      </c>
      <c r="V40" s="404">
        <v>382500</v>
      </c>
      <c r="W40" s="404">
        <v>0</v>
      </c>
      <c r="X40" s="404">
        <v>0</v>
      </c>
      <c r="Y40" s="404">
        <v>0</v>
      </c>
      <c r="Z40" s="404">
        <v>0</v>
      </c>
      <c r="AA40" s="404">
        <v>0</v>
      </c>
      <c r="AB40" s="404">
        <v>67500</v>
      </c>
      <c r="AC40" s="404" t="s">
        <v>89</v>
      </c>
      <c r="AD40" s="404">
        <v>0</v>
      </c>
      <c r="AE40" s="404">
        <f>V40</f>
        <v>382500</v>
      </c>
      <c r="AF40" s="404">
        <v>0</v>
      </c>
      <c r="AG40" s="410"/>
      <c r="AH40" s="409"/>
      <c r="AI40" s="409"/>
      <c r="AJ40" s="405"/>
    </row>
    <row r="41" spans="1:36" ht="39.5" thickBot="1" x14ac:dyDescent="0.4">
      <c r="A41" s="1"/>
      <c r="B41" s="383"/>
      <c r="C41" s="379"/>
      <c r="D41" s="379"/>
      <c r="E41" s="379"/>
      <c r="F41" s="379"/>
      <c r="G41" s="379"/>
      <c r="H41" s="379"/>
      <c r="I41" s="379"/>
      <c r="J41" s="44" t="s">
        <v>228</v>
      </c>
      <c r="K41" s="44" t="s">
        <v>229</v>
      </c>
      <c r="L41" s="44" t="s">
        <v>230</v>
      </c>
      <c r="M41" s="45">
        <v>30</v>
      </c>
      <c r="N41" s="379"/>
      <c r="O41" s="379"/>
      <c r="P41" s="403"/>
      <c r="Q41" s="403"/>
      <c r="R41" s="403"/>
      <c r="S41" s="403"/>
      <c r="T41" s="377"/>
      <c r="U41" s="377"/>
      <c r="V41" s="377"/>
      <c r="W41" s="377"/>
      <c r="X41" s="377"/>
      <c r="Y41" s="377"/>
      <c r="Z41" s="377"/>
      <c r="AA41" s="377"/>
      <c r="AB41" s="377"/>
      <c r="AC41" s="377"/>
      <c r="AD41" s="377"/>
      <c r="AE41" s="377"/>
      <c r="AF41" s="377"/>
      <c r="AG41" s="400"/>
      <c r="AH41" s="402"/>
      <c r="AI41" s="402"/>
      <c r="AJ41" s="397"/>
    </row>
    <row r="42" spans="1:36" ht="52" customHeight="1" x14ac:dyDescent="0.35">
      <c r="A42" s="1"/>
      <c r="B42" s="382" t="s">
        <v>262</v>
      </c>
      <c r="C42" s="384" t="s">
        <v>263</v>
      </c>
      <c r="D42" s="384" t="s">
        <v>214</v>
      </c>
      <c r="E42" s="384" t="s">
        <v>215</v>
      </c>
      <c r="F42" s="384" t="s">
        <v>497</v>
      </c>
      <c r="G42" s="384" t="s">
        <v>216</v>
      </c>
      <c r="H42" s="384" t="s">
        <v>80</v>
      </c>
      <c r="I42" s="384" t="s">
        <v>80</v>
      </c>
      <c r="J42" s="155" t="s">
        <v>226</v>
      </c>
      <c r="K42" s="155" t="s">
        <v>227</v>
      </c>
      <c r="L42" s="155" t="s">
        <v>127</v>
      </c>
      <c r="M42" s="159">
        <v>50</v>
      </c>
      <c r="N42" s="384" t="s">
        <v>132</v>
      </c>
      <c r="O42" s="384" t="s">
        <v>108</v>
      </c>
      <c r="P42" s="384" t="s">
        <v>219</v>
      </c>
      <c r="Q42" s="384" t="s">
        <v>220</v>
      </c>
      <c r="R42" s="384" t="s">
        <v>87</v>
      </c>
      <c r="S42" s="384" t="s">
        <v>148</v>
      </c>
      <c r="T42" s="376">
        <f>U42</f>
        <v>3247000</v>
      </c>
      <c r="U42" s="376">
        <f>V42</f>
        <v>3247000</v>
      </c>
      <c r="V42" s="376">
        <v>3247000</v>
      </c>
      <c r="W42" s="376">
        <v>0</v>
      </c>
      <c r="X42" s="376">
        <v>0</v>
      </c>
      <c r="Y42" s="376">
        <v>0</v>
      </c>
      <c r="Z42" s="376">
        <v>0</v>
      </c>
      <c r="AA42" s="376">
        <v>0</v>
      </c>
      <c r="AB42" s="376">
        <v>573000</v>
      </c>
      <c r="AC42" s="376" t="s">
        <v>89</v>
      </c>
      <c r="AD42" s="376">
        <v>0</v>
      </c>
      <c r="AE42" s="376">
        <f>V42</f>
        <v>3247000</v>
      </c>
      <c r="AF42" s="376">
        <v>0</v>
      </c>
      <c r="AG42" s="399"/>
      <c r="AH42" s="401" t="s">
        <v>498</v>
      </c>
      <c r="AI42" s="401" t="s">
        <v>650</v>
      </c>
      <c r="AJ42" s="396">
        <v>45642</v>
      </c>
    </row>
    <row r="43" spans="1:36" ht="52" customHeight="1" x14ac:dyDescent="0.35">
      <c r="A43" s="1"/>
      <c r="B43" s="398"/>
      <c r="C43" s="393"/>
      <c r="D43" s="393"/>
      <c r="E43" s="393"/>
      <c r="F43" s="393"/>
      <c r="G43" s="393"/>
      <c r="H43" s="393"/>
      <c r="I43" s="393"/>
      <c r="J43" s="46" t="s">
        <v>228</v>
      </c>
      <c r="K43" s="46" t="s">
        <v>229</v>
      </c>
      <c r="L43" s="46" t="s">
        <v>230</v>
      </c>
      <c r="M43" s="47">
        <v>60</v>
      </c>
      <c r="N43" s="393"/>
      <c r="O43" s="393"/>
      <c r="P43" s="393"/>
      <c r="Q43" s="393"/>
      <c r="R43" s="393"/>
      <c r="S43" s="393"/>
      <c r="T43" s="391"/>
      <c r="U43" s="391"/>
      <c r="V43" s="391"/>
      <c r="W43" s="391"/>
      <c r="X43" s="391"/>
      <c r="Y43" s="391"/>
      <c r="Z43" s="391"/>
      <c r="AA43" s="391"/>
      <c r="AB43" s="391"/>
      <c r="AC43" s="391"/>
      <c r="AD43" s="391"/>
      <c r="AE43" s="391"/>
      <c r="AF43" s="391"/>
      <c r="AG43" s="417"/>
      <c r="AH43" s="409"/>
      <c r="AI43" s="409"/>
      <c r="AJ43" s="405"/>
    </row>
    <row r="44" spans="1:36" ht="56.15" customHeight="1" x14ac:dyDescent="0.35">
      <c r="A44" s="1"/>
      <c r="B44" s="398"/>
      <c r="C44" s="393"/>
      <c r="D44" s="393"/>
      <c r="E44" s="393"/>
      <c r="F44" s="393"/>
      <c r="G44" s="393"/>
      <c r="H44" s="393"/>
      <c r="I44" s="393"/>
      <c r="J44" s="156" t="s">
        <v>240</v>
      </c>
      <c r="K44" s="156" t="s">
        <v>241</v>
      </c>
      <c r="L44" s="156" t="s">
        <v>127</v>
      </c>
      <c r="M44" s="160">
        <v>30</v>
      </c>
      <c r="N44" s="393"/>
      <c r="O44" s="393"/>
      <c r="P44" s="393"/>
      <c r="Q44" s="393"/>
      <c r="R44" s="393"/>
      <c r="S44" s="393"/>
      <c r="T44" s="391"/>
      <c r="U44" s="391"/>
      <c r="V44" s="391"/>
      <c r="W44" s="391"/>
      <c r="X44" s="391"/>
      <c r="Y44" s="391"/>
      <c r="Z44" s="391"/>
      <c r="AA44" s="391"/>
      <c r="AB44" s="391"/>
      <c r="AC44" s="391"/>
      <c r="AD44" s="391"/>
      <c r="AE44" s="391"/>
      <c r="AF44" s="391"/>
      <c r="AG44" s="417"/>
      <c r="AH44" s="409"/>
      <c r="AI44" s="409"/>
      <c r="AJ44" s="405"/>
    </row>
    <row r="45" spans="1:36" ht="57" customHeight="1" thickBot="1" x14ac:dyDescent="0.4">
      <c r="A45" s="1"/>
      <c r="B45" s="383"/>
      <c r="C45" s="379"/>
      <c r="D45" s="379"/>
      <c r="E45" s="379"/>
      <c r="F45" s="379"/>
      <c r="G45" s="379"/>
      <c r="H45" s="379"/>
      <c r="I45" s="379"/>
      <c r="J45" s="44" t="s">
        <v>242</v>
      </c>
      <c r="K45" s="44" t="s">
        <v>243</v>
      </c>
      <c r="L45" s="44" t="s">
        <v>230</v>
      </c>
      <c r="M45" s="45">
        <v>200</v>
      </c>
      <c r="N45" s="379"/>
      <c r="O45" s="379"/>
      <c r="P45" s="379"/>
      <c r="Q45" s="379"/>
      <c r="R45" s="379"/>
      <c r="S45" s="379"/>
      <c r="T45" s="377"/>
      <c r="U45" s="377"/>
      <c r="V45" s="377"/>
      <c r="W45" s="377"/>
      <c r="X45" s="377"/>
      <c r="Y45" s="377"/>
      <c r="Z45" s="377"/>
      <c r="AA45" s="377"/>
      <c r="AB45" s="377"/>
      <c r="AC45" s="377"/>
      <c r="AD45" s="377"/>
      <c r="AE45" s="377"/>
      <c r="AF45" s="377"/>
      <c r="AG45" s="400"/>
      <c r="AH45" s="402"/>
      <c r="AI45" s="402"/>
      <c r="AJ45" s="397"/>
    </row>
    <row r="46" spans="1:36" ht="47.5" customHeight="1" x14ac:dyDescent="0.35">
      <c r="A46" s="1"/>
      <c r="B46" s="414" t="s">
        <v>264</v>
      </c>
      <c r="C46" s="384" t="s">
        <v>265</v>
      </c>
      <c r="D46" s="384" t="s">
        <v>214</v>
      </c>
      <c r="E46" s="384" t="s">
        <v>215</v>
      </c>
      <c r="F46" s="384" t="s">
        <v>266</v>
      </c>
      <c r="G46" s="384" t="s">
        <v>249</v>
      </c>
      <c r="H46" s="384" t="s">
        <v>80</v>
      </c>
      <c r="I46" s="384" t="s">
        <v>80</v>
      </c>
      <c r="J46" s="42" t="s">
        <v>250</v>
      </c>
      <c r="K46" s="42" t="s">
        <v>251</v>
      </c>
      <c r="L46" s="42" t="s">
        <v>230</v>
      </c>
      <c r="M46" s="43">
        <v>55</v>
      </c>
      <c r="N46" s="384" t="s">
        <v>132</v>
      </c>
      <c r="O46" s="384" t="s">
        <v>99</v>
      </c>
      <c r="P46" s="394" t="s">
        <v>219</v>
      </c>
      <c r="Q46" s="394" t="s">
        <v>220</v>
      </c>
      <c r="R46" s="394" t="s">
        <v>87</v>
      </c>
      <c r="S46" s="394" t="s">
        <v>148</v>
      </c>
      <c r="T46" s="376">
        <f>U46+U48</f>
        <v>1295100</v>
      </c>
      <c r="U46" s="376">
        <f>V46</f>
        <v>312500</v>
      </c>
      <c r="V46" s="376">
        <v>312500</v>
      </c>
      <c r="W46" s="376">
        <v>0</v>
      </c>
      <c r="X46" s="376">
        <v>0</v>
      </c>
      <c r="Y46" s="376">
        <v>0</v>
      </c>
      <c r="Z46" s="376">
        <v>0</v>
      </c>
      <c r="AA46" s="376">
        <v>0</v>
      </c>
      <c r="AB46" s="376">
        <v>55148</v>
      </c>
      <c r="AC46" s="376" t="s">
        <v>89</v>
      </c>
      <c r="AD46" s="376">
        <v>0</v>
      </c>
      <c r="AE46" s="376">
        <f>V46</f>
        <v>312500</v>
      </c>
      <c r="AF46" s="376">
        <v>0</v>
      </c>
      <c r="AG46" s="399"/>
      <c r="AH46" s="401">
        <v>45474</v>
      </c>
      <c r="AI46" s="401">
        <v>45536</v>
      </c>
      <c r="AJ46" s="396">
        <v>45504</v>
      </c>
    </row>
    <row r="47" spans="1:36" ht="39" x14ac:dyDescent="0.35">
      <c r="A47" s="1"/>
      <c r="B47" s="415"/>
      <c r="C47" s="393"/>
      <c r="D47" s="393"/>
      <c r="E47" s="393"/>
      <c r="F47" s="411"/>
      <c r="G47" s="393"/>
      <c r="H47" s="411"/>
      <c r="I47" s="411"/>
      <c r="J47" s="46" t="s">
        <v>252</v>
      </c>
      <c r="K47" s="46" t="s">
        <v>253</v>
      </c>
      <c r="L47" s="46" t="s">
        <v>115</v>
      </c>
      <c r="M47" s="47">
        <v>55</v>
      </c>
      <c r="N47" s="411"/>
      <c r="O47" s="411"/>
      <c r="P47" s="412"/>
      <c r="Q47" s="412"/>
      <c r="R47" s="412"/>
      <c r="S47" s="412"/>
      <c r="T47" s="391"/>
      <c r="U47" s="407"/>
      <c r="V47" s="407"/>
      <c r="W47" s="407"/>
      <c r="X47" s="407"/>
      <c r="Y47" s="407"/>
      <c r="Z47" s="407"/>
      <c r="AA47" s="407"/>
      <c r="AB47" s="407"/>
      <c r="AC47" s="407"/>
      <c r="AD47" s="407"/>
      <c r="AE47" s="407"/>
      <c r="AF47" s="407"/>
      <c r="AG47" s="408"/>
      <c r="AH47" s="409"/>
      <c r="AI47" s="409"/>
      <c r="AJ47" s="405"/>
    </row>
    <row r="48" spans="1:36" ht="50.15" customHeight="1" x14ac:dyDescent="0.35">
      <c r="A48" s="1"/>
      <c r="B48" s="415"/>
      <c r="C48" s="393"/>
      <c r="D48" s="393"/>
      <c r="E48" s="393"/>
      <c r="F48" s="378" t="s">
        <v>267</v>
      </c>
      <c r="G48" s="393"/>
      <c r="H48" s="378" t="s">
        <v>80</v>
      </c>
      <c r="I48" s="378" t="s">
        <v>80</v>
      </c>
      <c r="J48" s="46" t="s">
        <v>250</v>
      </c>
      <c r="K48" s="46" t="s">
        <v>251</v>
      </c>
      <c r="L48" s="46" t="s">
        <v>230</v>
      </c>
      <c r="M48" s="47">
        <v>15</v>
      </c>
      <c r="N48" s="378" t="s">
        <v>132</v>
      </c>
      <c r="O48" s="378" t="s">
        <v>268</v>
      </c>
      <c r="P48" s="406" t="s">
        <v>219</v>
      </c>
      <c r="Q48" s="406" t="s">
        <v>220</v>
      </c>
      <c r="R48" s="406" t="s">
        <v>87</v>
      </c>
      <c r="S48" s="406" t="s">
        <v>148</v>
      </c>
      <c r="T48" s="391"/>
      <c r="U48" s="404">
        <f>V48</f>
        <v>982600</v>
      </c>
      <c r="V48" s="404">
        <v>982600</v>
      </c>
      <c r="W48" s="404">
        <v>0</v>
      </c>
      <c r="X48" s="404">
        <v>0</v>
      </c>
      <c r="Y48" s="404">
        <v>0</v>
      </c>
      <c r="Z48" s="404">
        <v>0</v>
      </c>
      <c r="AA48" s="404">
        <v>0</v>
      </c>
      <c r="AB48" s="404">
        <v>173400</v>
      </c>
      <c r="AC48" s="404" t="s">
        <v>89</v>
      </c>
      <c r="AD48" s="404">
        <v>0</v>
      </c>
      <c r="AE48" s="404">
        <f>V48</f>
        <v>982600</v>
      </c>
      <c r="AF48" s="404">
        <v>0</v>
      </c>
      <c r="AG48" s="410"/>
      <c r="AH48" s="409"/>
      <c r="AI48" s="409"/>
      <c r="AJ48" s="405"/>
    </row>
    <row r="49" spans="1:36" ht="39.5" thickBot="1" x14ac:dyDescent="0.4">
      <c r="A49" s="1"/>
      <c r="B49" s="416"/>
      <c r="C49" s="379"/>
      <c r="D49" s="379"/>
      <c r="E49" s="379"/>
      <c r="F49" s="379"/>
      <c r="G49" s="379"/>
      <c r="H49" s="379"/>
      <c r="I49" s="379"/>
      <c r="J49" s="44" t="s">
        <v>252</v>
      </c>
      <c r="K49" s="44" t="s">
        <v>253</v>
      </c>
      <c r="L49" s="44" t="s">
        <v>115</v>
      </c>
      <c r="M49" s="45">
        <v>15</v>
      </c>
      <c r="N49" s="379"/>
      <c r="O49" s="379"/>
      <c r="P49" s="403"/>
      <c r="Q49" s="403"/>
      <c r="R49" s="403"/>
      <c r="S49" s="403"/>
      <c r="T49" s="377"/>
      <c r="U49" s="377"/>
      <c r="V49" s="377"/>
      <c r="W49" s="377"/>
      <c r="X49" s="377"/>
      <c r="Y49" s="377"/>
      <c r="Z49" s="377"/>
      <c r="AA49" s="377"/>
      <c r="AB49" s="377"/>
      <c r="AC49" s="377"/>
      <c r="AD49" s="377"/>
      <c r="AE49" s="377"/>
      <c r="AF49" s="377"/>
      <c r="AG49" s="400"/>
      <c r="AH49" s="402"/>
      <c r="AI49" s="402"/>
      <c r="AJ49" s="397"/>
    </row>
    <row r="50" spans="1:36" ht="57" customHeight="1" x14ac:dyDescent="0.35">
      <c r="A50" s="1"/>
      <c r="B50" s="382" t="s">
        <v>269</v>
      </c>
      <c r="C50" s="384" t="s">
        <v>270</v>
      </c>
      <c r="D50" s="384" t="s">
        <v>214</v>
      </c>
      <c r="E50" s="384" t="s">
        <v>215</v>
      </c>
      <c r="F50" s="384" t="s">
        <v>271</v>
      </c>
      <c r="G50" s="384" t="s">
        <v>216</v>
      </c>
      <c r="H50" s="384" t="s">
        <v>80</v>
      </c>
      <c r="I50" s="384" t="s">
        <v>80</v>
      </c>
      <c r="J50" s="42" t="s">
        <v>217</v>
      </c>
      <c r="K50" s="42" t="s">
        <v>218</v>
      </c>
      <c r="L50" s="42" t="s">
        <v>113</v>
      </c>
      <c r="M50" s="43">
        <v>68</v>
      </c>
      <c r="N50" s="384" t="s">
        <v>132</v>
      </c>
      <c r="O50" s="384" t="s">
        <v>96</v>
      </c>
      <c r="P50" s="394" t="s">
        <v>219</v>
      </c>
      <c r="Q50" s="394" t="s">
        <v>220</v>
      </c>
      <c r="R50" s="394" t="s">
        <v>87</v>
      </c>
      <c r="S50" s="394" t="s">
        <v>148</v>
      </c>
      <c r="T50" s="376">
        <f>U50</f>
        <v>2550000</v>
      </c>
      <c r="U50" s="376">
        <f>V50</f>
        <v>2550000</v>
      </c>
      <c r="V50" s="376">
        <v>2550000</v>
      </c>
      <c r="W50" s="376">
        <v>0</v>
      </c>
      <c r="X50" s="376">
        <v>0</v>
      </c>
      <c r="Y50" s="376">
        <v>0</v>
      </c>
      <c r="Z50" s="376">
        <v>0</v>
      </c>
      <c r="AA50" s="376">
        <v>0</v>
      </c>
      <c r="AB50" s="376">
        <v>450000</v>
      </c>
      <c r="AC50" s="376" t="s">
        <v>89</v>
      </c>
      <c r="AD50" s="376">
        <v>0</v>
      </c>
      <c r="AE50" s="376">
        <f>V50</f>
        <v>2550000</v>
      </c>
      <c r="AF50" s="376">
        <v>0</v>
      </c>
      <c r="AG50" s="399"/>
      <c r="AH50" s="401">
        <v>45566</v>
      </c>
      <c r="AI50" s="401">
        <v>45627</v>
      </c>
      <c r="AJ50" s="396">
        <v>45574</v>
      </c>
    </row>
    <row r="51" spans="1:36" ht="51.65" customHeight="1" thickBot="1" x14ac:dyDescent="0.4">
      <c r="A51" s="1"/>
      <c r="B51" s="383"/>
      <c r="C51" s="379"/>
      <c r="D51" s="379"/>
      <c r="E51" s="379"/>
      <c r="F51" s="379"/>
      <c r="G51" s="379"/>
      <c r="H51" s="379"/>
      <c r="I51" s="379"/>
      <c r="J51" s="44" t="s">
        <v>221</v>
      </c>
      <c r="K51" s="44" t="s">
        <v>222</v>
      </c>
      <c r="L51" s="44" t="s">
        <v>115</v>
      </c>
      <c r="M51" s="45">
        <v>68</v>
      </c>
      <c r="N51" s="379"/>
      <c r="O51" s="379"/>
      <c r="P51" s="403"/>
      <c r="Q51" s="403"/>
      <c r="R51" s="403"/>
      <c r="S51" s="403"/>
      <c r="T51" s="377"/>
      <c r="U51" s="377"/>
      <c r="V51" s="377"/>
      <c r="W51" s="377"/>
      <c r="X51" s="377"/>
      <c r="Y51" s="377"/>
      <c r="Z51" s="377"/>
      <c r="AA51" s="377"/>
      <c r="AB51" s="377"/>
      <c r="AC51" s="377"/>
      <c r="AD51" s="377"/>
      <c r="AE51" s="377"/>
      <c r="AF51" s="377"/>
      <c r="AG51" s="400"/>
      <c r="AH51" s="402"/>
      <c r="AI51" s="402"/>
      <c r="AJ51" s="397"/>
    </row>
    <row r="52" spans="1:36" ht="63.65" customHeight="1" x14ac:dyDescent="0.35">
      <c r="A52" s="1"/>
      <c r="B52" s="382" t="s">
        <v>272</v>
      </c>
      <c r="C52" s="384" t="s">
        <v>273</v>
      </c>
      <c r="D52" s="384" t="s">
        <v>214</v>
      </c>
      <c r="E52" s="384" t="s">
        <v>215</v>
      </c>
      <c r="F52" s="384" t="s">
        <v>274</v>
      </c>
      <c r="G52" s="384" t="s">
        <v>216</v>
      </c>
      <c r="H52" s="384" t="s">
        <v>80</v>
      </c>
      <c r="I52" s="384" t="s">
        <v>80</v>
      </c>
      <c r="J52" s="42" t="s">
        <v>226</v>
      </c>
      <c r="K52" s="42" t="s">
        <v>227</v>
      </c>
      <c r="L52" s="42" t="s">
        <v>127</v>
      </c>
      <c r="M52" s="43">
        <v>12</v>
      </c>
      <c r="N52" s="384" t="s">
        <v>132</v>
      </c>
      <c r="O52" s="384" t="s">
        <v>99</v>
      </c>
      <c r="P52" s="394" t="s">
        <v>219</v>
      </c>
      <c r="Q52" s="394" t="s">
        <v>220</v>
      </c>
      <c r="R52" s="394" t="s">
        <v>87</v>
      </c>
      <c r="S52" s="394" t="s">
        <v>148</v>
      </c>
      <c r="T52" s="376">
        <f>U52+U54</f>
        <v>665125</v>
      </c>
      <c r="U52" s="376">
        <f>V52</f>
        <v>510000</v>
      </c>
      <c r="V52" s="376">
        <v>510000</v>
      </c>
      <c r="W52" s="376">
        <v>0</v>
      </c>
      <c r="X52" s="376">
        <v>0</v>
      </c>
      <c r="Y52" s="376">
        <v>0</v>
      </c>
      <c r="Z52" s="374">
        <v>0</v>
      </c>
      <c r="AA52" s="376">
        <v>0</v>
      </c>
      <c r="AB52" s="376">
        <v>90000</v>
      </c>
      <c r="AC52" s="376" t="s">
        <v>89</v>
      </c>
      <c r="AD52" s="376">
        <v>0</v>
      </c>
      <c r="AE52" s="376">
        <f>V52</f>
        <v>510000</v>
      </c>
      <c r="AF52" s="376">
        <v>0</v>
      </c>
      <c r="AG52" s="399"/>
      <c r="AH52" s="401">
        <v>45566</v>
      </c>
      <c r="AI52" s="401">
        <v>45627</v>
      </c>
      <c r="AJ52" s="396">
        <v>45579</v>
      </c>
    </row>
    <row r="53" spans="1:36" ht="39" x14ac:dyDescent="0.35">
      <c r="A53" s="1"/>
      <c r="B53" s="398"/>
      <c r="C53" s="393"/>
      <c r="D53" s="393"/>
      <c r="E53" s="393"/>
      <c r="F53" s="411"/>
      <c r="G53" s="393"/>
      <c r="H53" s="411"/>
      <c r="I53" s="411"/>
      <c r="J53" s="46" t="s">
        <v>228</v>
      </c>
      <c r="K53" s="46" t="s">
        <v>229</v>
      </c>
      <c r="L53" s="46" t="s">
        <v>230</v>
      </c>
      <c r="M53" s="47">
        <v>12</v>
      </c>
      <c r="N53" s="411"/>
      <c r="O53" s="411"/>
      <c r="P53" s="412"/>
      <c r="Q53" s="412"/>
      <c r="R53" s="412"/>
      <c r="S53" s="412"/>
      <c r="T53" s="391"/>
      <c r="U53" s="407"/>
      <c r="V53" s="407"/>
      <c r="W53" s="407"/>
      <c r="X53" s="407"/>
      <c r="Y53" s="407"/>
      <c r="Z53" s="413"/>
      <c r="AA53" s="407"/>
      <c r="AB53" s="407"/>
      <c r="AC53" s="407"/>
      <c r="AD53" s="407"/>
      <c r="AE53" s="407"/>
      <c r="AF53" s="407"/>
      <c r="AG53" s="408"/>
      <c r="AH53" s="409"/>
      <c r="AI53" s="409"/>
      <c r="AJ53" s="405"/>
    </row>
    <row r="54" spans="1:36" ht="65.150000000000006" customHeight="1" x14ac:dyDescent="0.35">
      <c r="A54" s="1"/>
      <c r="B54" s="398"/>
      <c r="C54" s="393"/>
      <c r="D54" s="393"/>
      <c r="E54" s="393"/>
      <c r="F54" s="378" t="s">
        <v>275</v>
      </c>
      <c r="G54" s="393"/>
      <c r="H54" s="378" t="s">
        <v>80</v>
      </c>
      <c r="I54" s="378" t="s">
        <v>80</v>
      </c>
      <c r="J54" s="46" t="s">
        <v>226</v>
      </c>
      <c r="K54" s="46" t="s">
        <v>227</v>
      </c>
      <c r="L54" s="46" t="s">
        <v>127</v>
      </c>
      <c r="M54" s="47">
        <v>16</v>
      </c>
      <c r="N54" s="378" t="s">
        <v>132</v>
      </c>
      <c r="O54" s="378" t="s">
        <v>99</v>
      </c>
      <c r="P54" s="406" t="s">
        <v>219</v>
      </c>
      <c r="Q54" s="406" t="s">
        <v>220</v>
      </c>
      <c r="R54" s="406" t="s">
        <v>87</v>
      </c>
      <c r="S54" s="406" t="s">
        <v>148</v>
      </c>
      <c r="T54" s="391"/>
      <c r="U54" s="404">
        <f>V54</f>
        <v>155125</v>
      </c>
      <c r="V54" s="404">
        <v>155125</v>
      </c>
      <c r="W54" s="404">
        <v>0</v>
      </c>
      <c r="X54" s="404">
        <v>0</v>
      </c>
      <c r="Y54" s="404">
        <v>0</v>
      </c>
      <c r="Z54" s="404">
        <v>0</v>
      </c>
      <c r="AA54" s="404">
        <v>0</v>
      </c>
      <c r="AB54" s="404">
        <v>27375</v>
      </c>
      <c r="AC54" s="404" t="s">
        <v>89</v>
      </c>
      <c r="AD54" s="404">
        <v>0</v>
      </c>
      <c r="AE54" s="404">
        <f>V54</f>
        <v>155125</v>
      </c>
      <c r="AF54" s="404">
        <v>0</v>
      </c>
      <c r="AG54" s="410"/>
      <c r="AH54" s="409"/>
      <c r="AI54" s="409"/>
      <c r="AJ54" s="405"/>
    </row>
    <row r="55" spans="1:36" ht="39.5" thickBot="1" x14ac:dyDescent="0.4">
      <c r="A55" s="1"/>
      <c r="B55" s="383"/>
      <c r="C55" s="379"/>
      <c r="D55" s="379"/>
      <c r="E55" s="379"/>
      <c r="F55" s="379"/>
      <c r="G55" s="379"/>
      <c r="H55" s="379"/>
      <c r="I55" s="379"/>
      <c r="J55" s="44" t="s">
        <v>228</v>
      </c>
      <c r="K55" s="44" t="s">
        <v>229</v>
      </c>
      <c r="L55" s="44" t="s">
        <v>230</v>
      </c>
      <c r="M55" s="45">
        <v>16</v>
      </c>
      <c r="N55" s="379"/>
      <c r="O55" s="379"/>
      <c r="P55" s="403"/>
      <c r="Q55" s="403"/>
      <c r="R55" s="403"/>
      <c r="S55" s="403"/>
      <c r="T55" s="377"/>
      <c r="U55" s="377"/>
      <c r="V55" s="377"/>
      <c r="W55" s="377"/>
      <c r="X55" s="377"/>
      <c r="Y55" s="377"/>
      <c r="Z55" s="377"/>
      <c r="AA55" s="377"/>
      <c r="AB55" s="377"/>
      <c r="AC55" s="377"/>
      <c r="AD55" s="377"/>
      <c r="AE55" s="377"/>
      <c r="AF55" s="377"/>
      <c r="AG55" s="400"/>
      <c r="AH55" s="402"/>
      <c r="AI55" s="402"/>
      <c r="AJ55" s="397"/>
    </row>
    <row r="56" spans="1:36" ht="48" customHeight="1" x14ac:dyDescent="0.35">
      <c r="A56" s="1"/>
      <c r="B56" s="382" t="s">
        <v>276</v>
      </c>
      <c r="C56" s="384" t="s">
        <v>277</v>
      </c>
      <c r="D56" s="384" t="s">
        <v>214</v>
      </c>
      <c r="E56" s="384" t="s">
        <v>215</v>
      </c>
      <c r="F56" s="384" t="s">
        <v>278</v>
      </c>
      <c r="G56" s="384" t="s">
        <v>249</v>
      </c>
      <c r="H56" s="384" t="s">
        <v>80</v>
      </c>
      <c r="I56" s="384" t="s">
        <v>80</v>
      </c>
      <c r="J56" s="42" t="s">
        <v>250</v>
      </c>
      <c r="K56" s="42" t="s">
        <v>251</v>
      </c>
      <c r="L56" s="42" t="s">
        <v>230</v>
      </c>
      <c r="M56" s="43">
        <v>40</v>
      </c>
      <c r="N56" s="384" t="s">
        <v>132</v>
      </c>
      <c r="O56" s="384" t="s">
        <v>256</v>
      </c>
      <c r="P56" s="394" t="s">
        <v>219</v>
      </c>
      <c r="Q56" s="394" t="s">
        <v>220</v>
      </c>
      <c r="R56" s="394" t="s">
        <v>87</v>
      </c>
      <c r="S56" s="394" t="s">
        <v>148</v>
      </c>
      <c r="T56" s="376">
        <f>U56</f>
        <v>2750000</v>
      </c>
      <c r="U56" s="376">
        <f>V56</f>
        <v>2750000</v>
      </c>
      <c r="V56" s="376">
        <v>2750000</v>
      </c>
      <c r="W56" s="376">
        <v>0</v>
      </c>
      <c r="X56" s="376">
        <v>0</v>
      </c>
      <c r="Y56" s="376">
        <v>0</v>
      </c>
      <c r="Z56" s="376">
        <v>0</v>
      </c>
      <c r="AA56" s="376">
        <v>0</v>
      </c>
      <c r="AB56" s="376">
        <v>485294.12</v>
      </c>
      <c r="AC56" s="376" t="s">
        <v>89</v>
      </c>
      <c r="AD56" s="376">
        <v>0</v>
      </c>
      <c r="AE56" s="376">
        <f>V56</f>
        <v>2750000</v>
      </c>
      <c r="AF56" s="376">
        <v>0</v>
      </c>
      <c r="AG56" s="399"/>
      <c r="AH56" s="401" t="s">
        <v>498</v>
      </c>
      <c r="AI56" s="401" t="s">
        <v>650</v>
      </c>
      <c r="AJ56" s="396">
        <v>45643</v>
      </c>
    </row>
    <row r="57" spans="1:36" ht="49.5" customHeight="1" thickBot="1" x14ac:dyDescent="0.4">
      <c r="A57" s="1"/>
      <c r="B57" s="383"/>
      <c r="C57" s="379"/>
      <c r="D57" s="379"/>
      <c r="E57" s="379"/>
      <c r="F57" s="379"/>
      <c r="G57" s="379"/>
      <c r="H57" s="379"/>
      <c r="I57" s="379"/>
      <c r="J57" s="44" t="s">
        <v>252</v>
      </c>
      <c r="K57" s="44" t="s">
        <v>253</v>
      </c>
      <c r="L57" s="44" t="s">
        <v>115</v>
      </c>
      <c r="M57" s="45">
        <v>40</v>
      </c>
      <c r="N57" s="379"/>
      <c r="O57" s="379"/>
      <c r="P57" s="403"/>
      <c r="Q57" s="403"/>
      <c r="R57" s="403"/>
      <c r="S57" s="403"/>
      <c r="T57" s="377"/>
      <c r="U57" s="377"/>
      <c r="V57" s="377"/>
      <c r="W57" s="377"/>
      <c r="X57" s="377"/>
      <c r="Y57" s="377"/>
      <c r="Z57" s="377"/>
      <c r="AA57" s="377"/>
      <c r="AB57" s="377"/>
      <c r="AC57" s="377"/>
      <c r="AD57" s="377"/>
      <c r="AE57" s="377"/>
      <c r="AF57" s="377"/>
      <c r="AG57" s="400"/>
      <c r="AH57" s="402"/>
      <c r="AI57" s="402"/>
      <c r="AJ57" s="397"/>
    </row>
    <row r="58" spans="1:36" ht="57.65" customHeight="1" x14ac:dyDescent="0.35">
      <c r="A58" s="1"/>
      <c r="B58" s="382" t="s">
        <v>279</v>
      </c>
      <c r="C58" s="384" t="s">
        <v>280</v>
      </c>
      <c r="D58" s="384" t="s">
        <v>214</v>
      </c>
      <c r="E58" s="384" t="s">
        <v>215</v>
      </c>
      <c r="F58" s="384" t="s">
        <v>281</v>
      </c>
      <c r="G58" s="384" t="s">
        <v>216</v>
      </c>
      <c r="H58" s="384" t="s">
        <v>80</v>
      </c>
      <c r="I58" s="384" t="s">
        <v>80</v>
      </c>
      <c r="J58" s="42" t="s">
        <v>226</v>
      </c>
      <c r="K58" s="42" t="s">
        <v>227</v>
      </c>
      <c r="L58" s="42" t="s">
        <v>127</v>
      </c>
      <c r="M58" s="42">
        <v>10</v>
      </c>
      <c r="N58" s="384" t="s">
        <v>132</v>
      </c>
      <c r="O58" s="384" t="s">
        <v>99</v>
      </c>
      <c r="P58" s="394" t="s">
        <v>219</v>
      </c>
      <c r="Q58" s="394" t="s">
        <v>220</v>
      </c>
      <c r="R58" s="394" t="s">
        <v>87</v>
      </c>
      <c r="S58" s="394" t="s">
        <v>148</v>
      </c>
      <c r="T58" s="374">
        <f>U58</f>
        <v>722500</v>
      </c>
      <c r="U58" s="374">
        <f>V58</f>
        <v>722500</v>
      </c>
      <c r="V58" s="374">
        <v>722500</v>
      </c>
      <c r="W58" s="374">
        <v>0</v>
      </c>
      <c r="X58" s="376">
        <v>0</v>
      </c>
      <c r="Y58" s="376">
        <v>0</v>
      </c>
      <c r="Z58" s="374">
        <v>0</v>
      </c>
      <c r="AA58" s="388">
        <v>0</v>
      </c>
      <c r="AB58" s="374">
        <v>127500</v>
      </c>
      <c r="AC58" s="376" t="s">
        <v>89</v>
      </c>
      <c r="AD58" s="372">
        <v>0</v>
      </c>
      <c r="AE58" s="372">
        <f>V58</f>
        <v>722500</v>
      </c>
      <c r="AF58" s="372">
        <v>0</v>
      </c>
      <c r="AG58" s="366"/>
      <c r="AH58" s="368">
        <v>45658</v>
      </c>
      <c r="AI58" s="368">
        <v>45717</v>
      </c>
      <c r="AJ58" s="370"/>
    </row>
    <row r="59" spans="1:36" ht="68.5" customHeight="1" thickBot="1" x14ac:dyDescent="0.4">
      <c r="A59" s="1"/>
      <c r="B59" s="398"/>
      <c r="C59" s="393"/>
      <c r="D59" s="393"/>
      <c r="E59" s="393"/>
      <c r="F59" s="393"/>
      <c r="G59" s="393"/>
      <c r="H59" s="393"/>
      <c r="I59" s="393"/>
      <c r="J59" s="200" t="s">
        <v>228</v>
      </c>
      <c r="K59" s="200" t="s">
        <v>229</v>
      </c>
      <c r="L59" s="200" t="s">
        <v>230</v>
      </c>
      <c r="M59" s="200">
        <v>10</v>
      </c>
      <c r="N59" s="393"/>
      <c r="O59" s="393"/>
      <c r="P59" s="395"/>
      <c r="Q59" s="395"/>
      <c r="R59" s="395"/>
      <c r="S59" s="395"/>
      <c r="T59" s="390"/>
      <c r="U59" s="390"/>
      <c r="V59" s="390"/>
      <c r="W59" s="390"/>
      <c r="X59" s="391"/>
      <c r="Y59" s="391"/>
      <c r="Z59" s="390"/>
      <c r="AA59" s="389"/>
      <c r="AB59" s="390"/>
      <c r="AC59" s="391"/>
      <c r="AD59" s="392"/>
      <c r="AE59" s="392"/>
      <c r="AF59" s="392"/>
      <c r="AG59" s="385"/>
      <c r="AH59" s="386"/>
      <c r="AI59" s="386"/>
      <c r="AJ59" s="387"/>
    </row>
    <row r="60" spans="1:36" ht="54" customHeight="1" x14ac:dyDescent="0.35">
      <c r="A60" s="1"/>
      <c r="B60" s="382" t="s">
        <v>651</v>
      </c>
      <c r="C60" s="384" t="s">
        <v>652</v>
      </c>
      <c r="D60" s="384" t="s">
        <v>214</v>
      </c>
      <c r="E60" s="384" t="s">
        <v>215</v>
      </c>
      <c r="F60" s="384" t="s">
        <v>260</v>
      </c>
      <c r="G60" s="384" t="s">
        <v>216</v>
      </c>
      <c r="H60" s="384" t="s">
        <v>80</v>
      </c>
      <c r="I60" s="384" t="s">
        <v>80</v>
      </c>
      <c r="J60" s="42" t="s">
        <v>226</v>
      </c>
      <c r="K60" s="42" t="s">
        <v>227</v>
      </c>
      <c r="L60" s="42" t="s">
        <v>127</v>
      </c>
      <c r="M60" s="43">
        <v>37</v>
      </c>
      <c r="N60" s="384" t="s">
        <v>132</v>
      </c>
      <c r="O60" s="384" t="s">
        <v>256</v>
      </c>
      <c r="P60" s="384" t="s">
        <v>219</v>
      </c>
      <c r="Q60" s="384" t="s">
        <v>220</v>
      </c>
      <c r="R60" s="384" t="s">
        <v>87</v>
      </c>
      <c r="S60" s="384" t="s">
        <v>148</v>
      </c>
      <c r="T60" s="374">
        <f>V60</f>
        <v>1811500</v>
      </c>
      <c r="U60" s="374">
        <f>V60</f>
        <v>1811500</v>
      </c>
      <c r="V60" s="374">
        <v>1811500</v>
      </c>
      <c r="W60" s="374">
        <v>0</v>
      </c>
      <c r="X60" s="376">
        <v>0</v>
      </c>
      <c r="Y60" s="376">
        <v>0</v>
      </c>
      <c r="Z60" s="374">
        <v>0</v>
      </c>
      <c r="AA60" s="372">
        <v>0</v>
      </c>
      <c r="AB60" s="374">
        <v>319676.48</v>
      </c>
      <c r="AC60" s="376" t="s">
        <v>89</v>
      </c>
      <c r="AD60" s="372">
        <v>0</v>
      </c>
      <c r="AE60" s="372">
        <f>V60</f>
        <v>1811500</v>
      </c>
      <c r="AF60" s="372">
        <v>0</v>
      </c>
      <c r="AG60" s="366"/>
      <c r="AH60" s="368" t="s">
        <v>498</v>
      </c>
      <c r="AI60" s="368" t="s">
        <v>650</v>
      </c>
      <c r="AJ60" s="380">
        <v>45642</v>
      </c>
    </row>
    <row r="61" spans="1:36" ht="56.15" customHeight="1" thickBot="1" x14ac:dyDescent="0.4">
      <c r="A61" s="1"/>
      <c r="B61" s="383"/>
      <c r="C61" s="379"/>
      <c r="D61" s="379"/>
      <c r="E61" s="379"/>
      <c r="F61" s="379"/>
      <c r="G61" s="379"/>
      <c r="H61" s="379"/>
      <c r="I61" s="379"/>
      <c r="J61" s="44" t="s">
        <v>228</v>
      </c>
      <c r="K61" s="44" t="s">
        <v>229</v>
      </c>
      <c r="L61" s="44" t="s">
        <v>230</v>
      </c>
      <c r="M61" s="45">
        <v>37</v>
      </c>
      <c r="N61" s="379"/>
      <c r="O61" s="379"/>
      <c r="P61" s="379"/>
      <c r="Q61" s="379"/>
      <c r="R61" s="379"/>
      <c r="S61" s="379"/>
      <c r="T61" s="375"/>
      <c r="U61" s="375"/>
      <c r="V61" s="375"/>
      <c r="W61" s="375"/>
      <c r="X61" s="377"/>
      <c r="Y61" s="377"/>
      <c r="Z61" s="375"/>
      <c r="AA61" s="373"/>
      <c r="AB61" s="375"/>
      <c r="AC61" s="377"/>
      <c r="AD61" s="373"/>
      <c r="AE61" s="373"/>
      <c r="AF61" s="373"/>
      <c r="AG61" s="367"/>
      <c r="AH61" s="369"/>
      <c r="AI61" s="369"/>
      <c r="AJ61" s="381"/>
    </row>
    <row r="62" spans="1:36" ht="56.15" customHeight="1" x14ac:dyDescent="0.35">
      <c r="A62" s="1"/>
      <c r="B62" s="382" t="s">
        <v>668</v>
      </c>
      <c r="C62" s="384" t="s">
        <v>669</v>
      </c>
      <c r="D62" s="384" t="s">
        <v>214</v>
      </c>
      <c r="E62" s="384" t="s">
        <v>215</v>
      </c>
      <c r="F62" s="384" t="s">
        <v>257</v>
      </c>
      <c r="G62" s="384" t="s">
        <v>216</v>
      </c>
      <c r="H62" s="384" t="s">
        <v>80</v>
      </c>
      <c r="I62" s="384" t="s">
        <v>80</v>
      </c>
      <c r="J62" s="42" t="s">
        <v>217</v>
      </c>
      <c r="K62" s="42" t="s">
        <v>218</v>
      </c>
      <c r="L62" s="42" t="s">
        <v>113</v>
      </c>
      <c r="M62" s="43">
        <v>52</v>
      </c>
      <c r="N62" s="378" t="s">
        <v>132</v>
      </c>
      <c r="O62" s="378" t="s">
        <v>84</v>
      </c>
      <c r="P62" s="378" t="s">
        <v>219</v>
      </c>
      <c r="Q62" s="378" t="s">
        <v>220</v>
      </c>
      <c r="R62" s="378" t="s">
        <v>87</v>
      </c>
      <c r="S62" s="378" t="s">
        <v>148</v>
      </c>
      <c r="T62" s="374">
        <f>U62</f>
        <v>1360000</v>
      </c>
      <c r="U62" s="374">
        <f>V62</f>
        <v>1360000</v>
      </c>
      <c r="V62" s="374">
        <v>1360000</v>
      </c>
      <c r="W62" s="374">
        <v>0</v>
      </c>
      <c r="X62" s="376">
        <v>0</v>
      </c>
      <c r="Y62" s="376">
        <v>0</v>
      </c>
      <c r="Z62" s="374">
        <v>0</v>
      </c>
      <c r="AA62" s="372">
        <v>0</v>
      </c>
      <c r="AB62" s="374">
        <v>240000</v>
      </c>
      <c r="AC62" s="376" t="s">
        <v>89</v>
      </c>
      <c r="AD62" s="372">
        <v>0</v>
      </c>
      <c r="AE62" s="372">
        <f>V62</f>
        <v>1360000</v>
      </c>
      <c r="AF62" s="372">
        <v>0</v>
      </c>
      <c r="AG62" s="366"/>
      <c r="AH62" s="368" t="s">
        <v>670</v>
      </c>
      <c r="AI62" s="368" t="s">
        <v>671</v>
      </c>
      <c r="AJ62" s="370"/>
    </row>
    <row r="63" spans="1:36" ht="56.15" customHeight="1" thickBot="1" x14ac:dyDescent="0.4">
      <c r="A63" s="1"/>
      <c r="B63" s="383"/>
      <c r="C63" s="379"/>
      <c r="D63" s="379"/>
      <c r="E63" s="379"/>
      <c r="F63" s="379"/>
      <c r="G63" s="379"/>
      <c r="H63" s="379"/>
      <c r="I63" s="379"/>
      <c r="J63" s="44" t="s">
        <v>221</v>
      </c>
      <c r="K63" s="44" t="s">
        <v>222</v>
      </c>
      <c r="L63" s="44" t="s">
        <v>115</v>
      </c>
      <c r="M63" s="45">
        <v>52</v>
      </c>
      <c r="N63" s="379"/>
      <c r="O63" s="379"/>
      <c r="P63" s="379"/>
      <c r="Q63" s="379"/>
      <c r="R63" s="379"/>
      <c r="S63" s="379"/>
      <c r="T63" s="375"/>
      <c r="U63" s="375"/>
      <c r="V63" s="375"/>
      <c r="W63" s="375"/>
      <c r="X63" s="377"/>
      <c r="Y63" s="377"/>
      <c r="Z63" s="375"/>
      <c r="AA63" s="373"/>
      <c r="AB63" s="375"/>
      <c r="AC63" s="377"/>
      <c r="AD63" s="373"/>
      <c r="AE63" s="373"/>
      <c r="AF63" s="373"/>
      <c r="AG63" s="367"/>
      <c r="AH63" s="369"/>
      <c r="AI63" s="369"/>
      <c r="AJ63" s="371"/>
    </row>
    <row r="64" spans="1:36" x14ac:dyDescent="0.35">
      <c r="A64" s="1"/>
      <c r="B64" s="8" t="s">
        <v>23</v>
      </c>
      <c r="C64" s="9"/>
      <c r="D64" s="9"/>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row>
    <row r="65" spans="1:36" x14ac:dyDescent="0.35">
      <c r="A65" s="9"/>
      <c r="B65" s="14" t="s">
        <v>73</v>
      </c>
      <c r="C65" s="14"/>
      <c r="D65" s="14"/>
      <c r="E65" s="14"/>
      <c r="F65" s="14"/>
      <c r="G65" s="14"/>
      <c r="H65" s="14"/>
      <c r="I65" s="14"/>
      <c r="J65" s="9"/>
      <c r="K65" s="9"/>
      <c r="L65" s="9"/>
      <c r="M65" s="9"/>
      <c r="N65" s="9"/>
      <c r="O65" s="9"/>
      <c r="P65" s="9"/>
      <c r="Q65" s="9"/>
      <c r="R65" s="9"/>
      <c r="S65" s="9"/>
      <c r="T65" s="9"/>
      <c r="U65" s="9"/>
      <c r="V65" s="9"/>
      <c r="W65" s="9"/>
      <c r="X65" s="9"/>
      <c r="Y65" s="9"/>
      <c r="Z65" s="9"/>
      <c r="AA65" s="9"/>
      <c r="AB65" s="9"/>
      <c r="AC65" s="9"/>
      <c r="AD65" s="9"/>
      <c r="AE65" s="9"/>
      <c r="AF65" s="9"/>
      <c r="AG65" s="9"/>
      <c r="AH65" s="9"/>
      <c r="AI65" s="9"/>
      <c r="AJ65" s="9"/>
    </row>
    <row r="66" spans="1:36" x14ac:dyDescent="0.35">
      <c r="A66" s="14"/>
      <c r="B66" s="14" t="s">
        <v>74</v>
      </c>
      <c r="C66" s="14"/>
      <c r="D66" s="14"/>
      <c r="E66" s="14"/>
      <c r="F66" s="14"/>
      <c r="G66" s="14"/>
      <c r="H66" s="14"/>
      <c r="I66" s="14"/>
      <c r="J66" s="9"/>
      <c r="K66" s="9"/>
      <c r="L66" s="9"/>
      <c r="M66" s="9"/>
      <c r="N66" s="9"/>
      <c r="O66" s="9"/>
      <c r="P66" s="9"/>
      <c r="Q66" s="9"/>
      <c r="R66" s="9"/>
      <c r="S66" s="9"/>
      <c r="T66" s="9"/>
      <c r="U66" s="9"/>
      <c r="V66" s="9"/>
      <c r="W66" s="9"/>
      <c r="X66" s="9"/>
      <c r="Y66" s="9"/>
      <c r="Z66" s="9"/>
      <c r="AA66" s="9"/>
      <c r="AB66" s="9"/>
      <c r="AC66" s="9"/>
      <c r="AD66" s="9"/>
      <c r="AE66" s="9"/>
      <c r="AF66" s="9"/>
      <c r="AG66" s="9"/>
      <c r="AH66" s="9"/>
      <c r="AI66" s="9"/>
      <c r="AJ66" s="9"/>
    </row>
    <row r="67" spans="1:36" x14ac:dyDescent="0.35">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row>
    <row r="68" spans="1:36" x14ac:dyDescent="0.35">
      <c r="A68" s="1"/>
      <c r="B68" s="365" t="s">
        <v>672</v>
      </c>
      <c r="C68" s="365"/>
      <c r="D68" s="365"/>
      <c r="E68" s="365"/>
      <c r="F68" s="365"/>
      <c r="G68" s="365"/>
      <c r="H68" s="365"/>
      <c r="I68" s="365"/>
      <c r="J68" s="365"/>
      <c r="K68" s="365"/>
      <c r="L68" s="365"/>
      <c r="M68" s="365"/>
      <c r="N68" s="1"/>
      <c r="O68" s="1"/>
      <c r="P68" s="1"/>
      <c r="Q68" s="1"/>
      <c r="R68" s="1"/>
      <c r="S68" s="1"/>
      <c r="T68" s="1"/>
      <c r="U68" s="1"/>
      <c r="V68" s="1"/>
      <c r="W68" s="1"/>
      <c r="X68" s="1"/>
      <c r="Y68" s="1"/>
      <c r="Z68" s="1"/>
      <c r="AA68" s="1"/>
      <c r="AB68" s="1"/>
      <c r="AC68" s="1"/>
      <c r="AD68" s="1"/>
      <c r="AE68" s="1"/>
      <c r="AF68" s="1"/>
      <c r="AG68" s="1"/>
      <c r="AH68" s="1"/>
      <c r="AI68" s="1"/>
      <c r="AJ68" s="1"/>
    </row>
    <row r="69" spans="1:36" x14ac:dyDescent="0.35">
      <c r="A69" s="1"/>
      <c r="B69" s="365" t="s">
        <v>673</v>
      </c>
      <c r="C69" s="365"/>
      <c r="D69" s="365"/>
      <c r="E69" s="365"/>
      <c r="F69" s="365"/>
      <c r="G69" s="365"/>
      <c r="H69" s="365"/>
      <c r="I69" s="365"/>
      <c r="J69" s="365"/>
      <c r="K69" s="365"/>
      <c r="L69" s="365"/>
      <c r="M69" s="365"/>
      <c r="N69" s="365"/>
      <c r="O69" s="1"/>
      <c r="P69" s="1"/>
      <c r="Q69" s="1"/>
      <c r="R69" s="1"/>
      <c r="S69" s="1"/>
      <c r="T69" s="1"/>
      <c r="U69" s="1"/>
      <c r="V69" s="1"/>
      <c r="W69" s="1"/>
      <c r="X69" s="1"/>
      <c r="Y69" s="1"/>
      <c r="Z69" s="1"/>
      <c r="AA69" s="1"/>
      <c r="AB69" s="1"/>
      <c r="AC69" s="1"/>
      <c r="AD69" s="1"/>
      <c r="AE69" s="1"/>
      <c r="AF69" s="1"/>
      <c r="AG69" s="1"/>
      <c r="AH69" s="1"/>
      <c r="AI69" s="1"/>
      <c r="AJ69" s="1"/>
    </row>
    <row r="70" spans="1:36" x14ac:dyDescent="0.35">
      <c r="A70" s="1"/>
      <c r="B70" s="365" t="s">
        <v>653</v>
      </c>
      <c r="C70" s="365"/>
      <c r="D70" s="365"/>
      <c r="E70" s="365"/>
      <c r="F70" s="365"/>
      <c r="G70" s="365"/>
      <c r="H70" s="365"/>
      <c r="I70" s="365"/>
      <c r="J70" s="365"/>
      <c r="K70" s="365"/>
      <c r="L70" s="365"/>
      <c r="M70" s="365"/>
      <c r="N70" s="1"/>
      <c r="O70" s="1"/>
      <c r="P70" s="1"/>
      <c r="Q70" s="1"/>
      <c r="R70" s="1"/>
      <c r="S70" s="1"/>
      <c r="T70" s="1"/>
      <c r="U70" s="1"/>
      <c r="V70" s="1"/>
      <c r="W70" s="1"/>
      <c r="X70" s="1"/>
      <c r="Y70" s="1"/>
      <c r="Z70" s="1"/>
      <c r="AA70" s="1"/>
      <c r="AB70" s="1"/>
      <c r="AC70" s="1"/>
      <c r="AD70" s="1"/>
      <c r="AE70" s="1"/>
      <c r="AF70" s="1"/>
      <c r="AG70" s="1"/>
      <c r="AH70" s="1"/>
      <c r="AI70" s="1"/>
      <c r="AJ70" s="1"/>
    </row>
    <row r="71" spans="1:36" x14ac:dyDescent="0.35">
      <c r="A71" s="1"/>
      <c r="B71" s="1" t="s">
        <v>674</v>
      </c>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row>
    <row r="72" spans="1:36" x14ac:dyDescent="0.35">
      <c r="A72" s="1"/>
      <c r="B72" s="33" t="s">
        <v>24</v>
      </c>
      <c r="C72" s="33"/>
      <c r="D72" s="33"/>
      <c r="E72" s="33"/>
      <c r="F72" s="33"/>
      <c r="G72" s="33"/>
      <c r="H72" s="33"/>
      <c r="I72" s="33"/>
      <c r="J72" s="33"/>
      <c r="K72" s="33"/>
      <c r="L72" s="33"/>
      <c r="M72" s="33"/>
      <c r="N72" s="33"/>
      <c r="O72" s="33"/>
      <c r="P72" s="33"/>
      <c r="Q72" s="33"/>
      <c r="R72" s="33"/>
      <c r="S72" s="33"/>
      <c r="T72" s="33"/>
      <c r="U72" s="33"/>
      <c r="V72" s="33"/>
      <c r="W72" s="33"/>
      <c r="X72" s="33"/>
      <c r="Y72" s="33"/>
      <c r="Z72" s="33"/>
      <c r="AA72" s="33"/>
      <c r="AB72" s="33"/>
      <c r="AC72" s="33"/>
      <c r="AD72" s="33"/>
      <c r="AE72" s="33"/>
      <c r="AF72" s="33"/>
      <c r="AG72" s="33"/>
      <c r="AH72" s="33"/>
      <c r="AI72" s="33"/>
      <c r="AJ72" s="33"/>
    </row>
  </sheetData>
  <mergeCells count="749">
    <mergeCell ref="B1:AJ1"/>
    <mergeCell ref="B3:B4"/>
    <mergeCell ref="C3:C4"/>
    <mergeCell ref="D3:D4"/>
    <mergeCell ref="E3:E4"/>
    <mergeCell ref="F3:F4"/>
    <mergeCell ref="G3:G4"/>
    <mergeCell ref="H3:H4"/>
    <mergeCell ref="I3:I4"/>
    <mergeCell ref="J3:M3"/>
    <mergeCell ref="AJ3:AJ4"/>
    <mergeCell ref="AB3:AB4"/>
    <mergeCell ref="AC3:AC4"/>
    <mergeCell ref="AD3:AF3"/>
    <mergeCell ref="AG3:AG4"/>
    <mergeCell ref="AH3:AH4"/>
    <mergeCell ref="AI3:AI4"/>
    <mergeCell ref="B6:B9"/>
    <mergeCell ref="C6:C9"/>
    <mergeCell ref="D6:D9"/>
    <mergeCell ref="E6:E9"/>
    <mergeCell ref="F6:F9"/>
    <mergeCell ref="G6:G9"/>
    <mergeCell ref="T3:T4"/>
    <mergeCell ref="U3:U4"/>
    <mergeCell ref="V3:AA3"/>
    <mergeCell ref="N3:N4"/>
    <mergeCell ref="O3:O4"/>
    <mergeCell ref="P3:P4"/>
    <mergeCell ref="Q3:Q4"/>
    <mergeCell ref="R3:R4"/>
    <mergeCell ref="S3:S4"/>
    <mergeCell ref="H6:H9"/>
    <mergeCell ref="I6:I9"/>
    <mergeCell ref="N6:N9"/>
    <mergeCell ref="O6:O9"/>
    <mergeCell ref="P6:P9"/>
    <mergeCell ref="Q6:Q9"/>
    <mergeCell ref="Y6:Y9"/>
    <mergeCell ref="Z6:Z9"/>
    <mergeCell ref="AA6:AA9"/>
    <mergeCell ref="AB6:AB9"/>
    <mergeCell ref="AC6:AC9"/>
    <mergeCell ref="R6:R9"/>
    <mergeCell ref="S6:S9"/>
    <mergeCell ref="T6:T9"/>
    <mergeCell ref="U6:U9"/>
    <mergeCell ref="V6:V9"/>
    <mergeCell ref="W6:W9"/>
    <mergeCell ref="Q10:Q11"/>
    <mergeCell ref="R10:R11"/>
    <mergeCell ref="S10:S11"/>
    <mergeCell ref="T10:T27"/>
    <mergeCell ref="Q12:Q13"/>
    <mergeCell ref="R12:R13"/>
    <mergeCell ref="S12:S13"/>
    <mergeCell ref="AB14:AB15"/>
    <mergeCell ref="AC14:AC15"/>
    <mergeCell ref="AB18:AB19"/>
    <mergeCell ref="AC18:AC19"/>
    <mergeCell ref="Z22:Z23"/>
    <mergeCell ref="X24:X25"/>
    <mergeCell ref="Y24:Y25"/>
    <mergeCell ref="Z24:Z25"/>
    <mergeCell ref="AB22:AB23"/>
    <mergeCell ref="AJ6:AJ9"/>
    <mergeCell ref="B10:B27"/>
    <mergeCell ref="C10:C27"/>
    <mergeCell ref="D10:D27"/>
    <mergeCell ref="E10:E27"/>
    <mergeCell ref="F10:F11"/>
    <mergeCell ref="G10:G27"/>
    <mergeCell ref="H10:H11"/>
    <mergeCell ref="I10:I11"/>
    <mergeCell ref="N10:N11"/>
    <mergeCell ref="AD6:AD9"/>
    <mergeCell ref="AE6:AE9"/>
    <mergeCell ref="AF6:AF9"/>
    <mergeCell ref="AG6:AG9"/>
    <mergeCell ref="AH6:AH9"/>
    <mergeCell ref="AI6:AI9"/>
    <mergeCell ref="X6:X9"/>
    <mergeCell ref="AG10:AG11"/>
    <mergeCell ref="AH10:AH27"/>
    <mergeCell ref="AI10:AI27"/>
    <mergeCell ref="AJ10:AJ27"/>
    <mergeCell ref="F12:F13"/>
    <mergeCell ref="H12:H13"/>
    <mergeCell ref="I12:I13"/>
    <mergeCell ref="N12:N13"/>
    <mergeCell ref="O12:O13"/>
    <mergeCell ref="P12:P13"/>
    <mergeCell ref="AA10:AA11"/>
    <mergeCell ref="AB10:AB11"/>
    <mergeCell ref="AC10:AC11"/>
    <mergeCell ref="AD10:AD11"/>
    <mergeCell ref="AE10:AE11"/>
    <mergeCell ref="AF10:AF11"/>
    <mergeCell ref="U10:U11"/>
    <mergeCell ref="V10:V11"/>
    <mergeCell ref="W10:W11"/>
    <mergeCell ref="X10:X11"/>
    <mergeCell ref="Y10:Y11"/>
    <mergeCell ref="Z10:Z11"/>
    <mergeCell ref="O10:O11"/>
    <mergeCell ref="P10:P11"/>
    <mergeCell ref="AG12:AG13"/>
    <mergeCell ref="F14:F15"/>
    <mergeCell ref="H14:H15"/>
    <mergeCell ref="I14:I15"/>
    <mergeCell ref="N14:N15"/>
    <mergeCell ref="O14:O15"/>
    <mergeCell ref="P14:P15"/>
    <mergeCell ref="Q14:Q15"/>
    <mergeCell ref="R14:R15"/>
    <mergeCell ref="S14:S15"/>
    <mergeCell ref="AA12:AA13"/>
    <mergeCell ref="AB12:AB13"/>
    <mergeCell ref="AC12:AC13"/>
    <mergeCell ref="AD12:AD13"/>
    <mergeCell ref="AE12:AE13"/>
    <mergeCell ref="AF12:AF13"/>
    <mergeCell ref="U12:U13"/>
    <mergeCell ref="V12:V13"/>
    <mergeCell ref="W12:W13"/>
    <mergeCell ref="X12:X13"/>
    <mergeCell ref="Y12:Y13"/>
    <mergeCell ref="Z12:Z13"/>
    <mergeCell ref="AG14:AG15"/>
    <mergeCell ref="AA14:AA15"/>
    <mergeCell ref="F16:F17"/>
    <mergeCell ref="H16:H17"/>
    <mergeCell ref="I16:I17"/>
    <mergeCell ref="N16:N17"/>
    <mergeCell ref="O16:O17"/>
    <mergeCell ref="P16:P17"/>
    <mergeCell ref="Q16:Q17"/>
    <mergeCell ref="R16:R17"/>
    <mergeCell ref="S16:S17"/>
    <mergeCell ref="AD14:AD15"/>
    <mergeCell ref="AE14:AE15"/>
    <mergeCell ref="AF14:AF15"/>
    <mergeCell ref="U14:U15"/>
    <mergeCell ref="V14:V15"/>
    <mergeCell ref="W14:W15"/>
    <mergeCell ref="X14:X15"/>
    <mergeCell ref="Y14:Y15"/>
    <mergeCell ref="Z14:Z15"/>
    <mergeCell ref="AG16:AG17"/>
    <mergeCell ref="F18:F19"/>
    <mergeCell ref="H18:H19"/>
    <mergeCell ref="I18:I19"/>
    <mergeCell ref="N18:N19"/>
    <mergeCell ref="O18:O19"/>
    <mergeCell ref="P18:P19"/>
    <mergeCell ref="Q18:Q19"/>
    <mergeCell ref="R18:R19"/>
    <mergeCell ref="S18:S19"/>
    <mergeCell ref="AA16:AA17"/>
    <mergeCell ref="AB16:AB17"/>
    <mergeCell ref="AC16:AC17"/>
    <mergeCell ref="AD16:AD17"/>
    <mergeCell ref="AE16:AE17"/>
    <mergeCell ref="AF16:AF17"/>
    <mergeCell ref="U16:U17"/>
    <mergeCell ref="V16:V17"/>
    <mergeCell ref="W16:W17"/>
    <mergeCell ref="X16:X17"/>
    <mergeCell ref="Y16:Y17"/>
    <mergeCell ref="Z16:Z17"/>
    <mergeCell ref="AG18:AG19"/>
    <mergeCell ref="AA18:AA19"/>
    <mergeCell ref="F20:F21"/>
    <mergeCell ref="H20:H21"/>
    <mergeCell ref="I20:I21"/>
    <mergeCell ref="N20:N21"/>
    <mergeCell ref="O20:O21"/>
    <mergeCell ref="P20:P21"/>
    <mergeCell ref="Q20:Q21"/>
    <mergeCell ref="R20:R21"/>
    <mergeCell ref="S20:S21"/>
    <mergeCell ref="AD18:AD19"/>
    <mergeCell ref="AE18:AE19"/>
    <mergeCell ref="AF18:AF19"/>
    <mergeCell ref="U18:U19"/>
    <mergeCell ref="V18:V19"/>
    <mergeCell ref="W18:W19"/>
    <mergeCell ref="X18:X19"/>
    <mergeCell ref="Y18:Y19"/>
    <mergeCell ref="Z18:Z19"/>
    <mergeCell ref="AG20:AG21"/>
    <mergeCell ref="F22:F23"/>
    <mergeCell ref="H22:H23"/>
    <mergeCell ref="I22:I23"/>
    <mergeCell ref="N22:N23"/>
    <mergeCell ref="O22:O23"/>
    <mergeCell ref="P22:P23"/>
    <mergeCell ref="Q22:Q23"/>
    <mergeCell ref="R22:R23"/>
    <mergeCell ref="S22:S23"/>
    <mergeCell ref="AA20:AA21"/>
    <mergeCell ref="AB20:AB21"/>
    <mergeCell ref="AC20:AC21"/>
    <mergeCell ref="AD20:AD21"/>
    <mergeCell ref="AE20:AE21"/>
    <mergeCell ref="AF20:AF21"/>
    <mergeCell ref="U20:U21"/>
    <mergeCell ref="V20:V21"/>
    <mergeCell ref="W20:W21"/>
    <mergeCell ref="X20:X21"/>
    <mergeCell ref="Y20:Y21"/>
    <mergeCell ref="Z20:Z21"/>
    <mergeCell ref="AG22:AG23"/>
    <mergeCell ref="AA22:AA23"/>
    <mergeCell ref="F24:F25"/>
    <mergeCell ref="H24:H25"/>
    <mergeCell ref="I24:I25"/>
    <mergeCell ref="N24:N25"/>
    <mergeCell ref="O24:O25"/>
    <mergeCell ref="P24:P25"/>
    <mergeCell ref="Q24:Q25"/>
    <mergeCell ref="R24:R25"/>
    <mergeCell ref="S24:S25"/>
    <mergeCell ref="AC22:AC23"/>
    <mergeCell ref="AD22:AD23"/>
    <mergeCell ref="AE22:AE23"/>
    <mergeCell ref="AF22:AF23"/>
    <mergeCell ref="U22:U23"/>
    <mergeCell ref="V22:V23"/>
    <mergeCell ref="W22:W23"/>
    <mergeCell ref="X22:X23"/>
    <mergeCell ref="Y22:Y23"/>
    <mergeCell ref="V26:V27"/>
    <mergeCell ref="W26:W27"/>
    <mergeCell ref="X26:X27"/>
    <mergeCell ref="Y26:Y27"/>
    <mergeCell ref="Z26:Z27"/>
    <mergeCell ref="AG24:AG25"/>
    <mergeCell ref="F26:F27"/>
    <mergeCell ref="H26:H27"/>
    <mergeCell ref="I26:I27"/>
    <mergeCell ref="N26:N27"/>
    <mergeCell ref="O26:O27"/>
    <mergeCell ref="P26:P27"/>
    <mergeCell ref="Q26:Q27"/>
    <mergeCell ref="R26:R27"/>
    <mergeCell ref="S26:S27"/>
    <mergeCell ref="AA24:AA25"/>
    <mergeCell ref="AB24:AB25"/>
    <mergeCell ref="AC24:AC25"/>
    <mergeCell ref="AD24:AD25"/>
    <mergeCell ref="AE24:AE25"/>
    <mergeCell ref="AF24:AF25"/>
    <mergeCell ref="U24:U25"/>
    <mergeCell ref="V24:V25"/>
    <mergeCell ref="W24:W25"/>
    <mergeCell ref="Q28:Q29"/>
    <mergeCell ref="R28:R29"/>
    <mergeCell ref="S28:S29"/>
    <mergeCell ref="T28:T31"/>
    <mergeCell ref="Q30:Q31"/>
    <mergeCell ref="R30:R31"/>
    <mergeCell ref="S30:S31"/>
    <mergeCell ref="AG26:AG27"/>
    <mergeCell ref="B28:B31"/>
    <mergeCell ref="C28:C31"/>
    <mergeCell ref="D28:D31"/>
    <mergeCell ref="E28:E31"/>
    <mergeCell ref="F28:F29"/>
    <mergeCell ref="G28:G31"/>
    <mergeCell ref="H28:H29"/>
    <mergeCell ref="I28:I29"/>
    <mergeCell ref="N28:N29"/>
    <mergeCell ref="AA26:AA27"/>
    <mergeCell ref="AB26:AB27"/>
    <mergeCell ref="AC26:AC27"/>
    <mergeCell ref="AD26:AD27"/>
    <mergeCell ref="AE26:AE27"/>
    <mergeCell ref="AF26:AF27"/>
    <mergeCell ref="U26:U27"/>
    <mergeCell ref="AG28:AG29"/>
    <mergeCell ref="AH28:AH31"/>
    <mergeCell ref="AI28:AI31"/>
    <mergeCell ref="AJ28:AJ31"/>
    <mergeCell ref="F30:F31"/>
    <mergeCell ref="H30:H31"/>
    <mergeCell ref="I30:I31"/>
    <mergeCell ref="N30:N31"/>
    <mergeCell ref="O30:O31"/>
    <mergeCell ref="P30:P31"/>
    <mergeCell ref="AA28:AA29"/>
    <mergeCell ref="AB28:AB29"/>
    <mergeCell ref="AC28:AC29"/>
    <mergeCell ref="AD28:AD29"/>
    <mergeCell ref="AE28:AE29"/>
    <mergeCell ref="AF28:AF29"/>
    <mergeCell ref="U28:U29"/>
    <mergeCell ref="V28:V29"/>
    <mergeCell ref="W28:W29"/>
    <mergeCell ref="X28:X29"/>
    <mergeCell ref="Y28:Y29"/>
    <mergeCell ref="Z28:Z29"/>
    <mergeCell ref="O28:O29"/>
    <mergeCell ref="P28:P29"/>
    <mergeCell ref="AG30:AG31"/>
    <mergeCell ref="B32:B33"/>
    <mergeCell ref="C32:C33"/>
    <mergeCell ref="D32:D33"/>
    <mergeCell ref="E32:E33"/>
    <mergeCell ref="F32:F33"/>
    <mergeCell ref="G32:G33"/>
    <mergeCell ref="H32:H33"/>
    <mergeCell ref="I32:I33"/>
    <mergeCell ref="N32:N33"/>
    <mergeCell ref="AA30:AA31"/>
    <mergeCell ref="AB30:AB31"/>
    <mergeCell ref="AC30:AC31"/>
    <mergeCell ref="AD30:AD31"/>
    <mergeCell ref="AE30:AE31"/>
    <mergeCell ref="AF30:AF31"/>
    <mergeCell ref="U30:U31"/>
    <mergeCell ref="V30:V31"/>
    <mergeCell ref="W30:W31"/>
    <mergeCell ref="X30:X31"/>
    <mergeCell ref="Y30:Y31"/>
    <mergeCell ref="Z30:Z31"/>
    <mergeCell ref="AJ32:AJ33"/>
    <mergeCell ref="B34:B37"/>
    <mergeCell ref="C34:C37"/>
    <mergeCell ref="D34:D37"/>
    <mergeCell ref="E34:E37"/>
    <mergeCell ref="F34:F35"/>
    <mergeCell ref="G34:G37"/>
    <mergeCell ref="AA32:AA33"/>
    <mergeCell ref="AB32:AB33"/>
    <mergeCell ref="AC32:AC33"/>
    <mergeCell ref="AD32:AD33"/>
    <mergeCell ref="AE32:AE33"/>
    <mergeCell ref="AF32:AF33"/>
    <mergeCell ref="U32:U33"/>
    <mergeCell ref="V32:V33"/>
    <mergeCell ref="W32:W33"/>
    <mergeCell ref="X32:X33"/>
    <mergeCell ref="Y32:Y33"/>
    <mergeCell ref="Z32:Z33"/>
    <mergeCell ref="O32:O33"/>
    <mergeCell ref="P32:P33"/>
    <mergeCell ref="Q32:Q33"/>
    <mergeCell ref="R32:R33"/>
    <mergeCell ref="S32:S33"/>
    <mergeCell ref="H34:H35"/>
    <mergeCell ref="I34:I35"/>
    <mergeCell ref="N34:N35"/>
    <mergeCell ref="O34:O35"/>
    <mergeCell ref="P34:P35"/>
    <mergeCell ref="Q34:Q35"/>
    <mergeCell ref="AG32:AG33"/>
    <mergeCell ref="AH32:AH33"/>
    <mergeCell ref="AI32:AI33"/>
    <mergeCell ref="T32:T33"/>
    <mergeCell ref="AB34:AB35"/>
    <mergeCell ref="AC34:AC35"/>
    <mergeCell ref="R34:R35"/>
    <mergeCell ref="S34:S35"/>
    <mergeCell ref="T34:T37"/>
    <mergeCell ref="U34:U35"/>
    <mergeCell ref="V34:V35"/>
    <mergeCell ref="W34:W35"/>
    <mergeCell ref="U36:U37"/>
    <mergeCell ref="V36:V37"/>
    <mergeCell ref="W36:W37"/>
    <mergeCell ref="X36:X37"/>
    <mergeCell ref="Y36:Y37"/>
    <mergeCell ref="Z36:Z37"/>
    <mergeCell ref="AA36:AA37"/>
    <mergeCell ref="AB36:AB37"/>
    <mergeCell ref="AC36:AC37"/>
    <mergeCell ref="AJ34:AJ37"/>
    <mergeCell ref="F36:F37"/>
    <mergeCell ref="H36:H37"/>
    <mergeCell ref="I36:I37"/>
    <mergeCell ref="N36:N37"/>
    <mergeCell ref="O36:O37"/>
    <mergeCell ref="P36:P37"/>
    <mergeCell ref="Q36:Q37"/>
    <mergeCell ref="R36:R37"/>
    <mergeCell ref="S36:S37"/>
    <mergeCell ref="AD34:AD35"/>
    <mergeCell ref="AE34:AE35"/>
    <mergeCell ref="AF34:AF35"/>
    <mergeCell ref="AG34:AG35"/>
    <mergeCell ref="AH34:AH37"/>
    <mergeCell ref="AI34:AI37"/>
    <mergeCell ref="AD36:AD37"/>
    <mergeCell ref="AE36:AE37"/>
    <mergeCell ref="AF36:AF37"/>
    <mergeCell ref="AG36:AG37"/>
    <mergeCell ref="X34:X35"/>
    <mergeCell ref="Y34:Y35"/>
    <mergeCell ref="Z34:Z35"/>
    <mergeCell ref="AA34:AA35"/>
    <mergeCell ref="H38:H39"/>
    <mergeCell ref="I38:I39"/>
    <mergeCell ref="N38:N39"/>
    <mergeCell ref="O38:O39"/>
    <mergeCell ref="P38:P39"/>
    <mergeCell ref="Q38:Q39"/>
    <mergeCell ref="B38:B41"/>
    <mergeCell ref="C38:C41"/>
    <mergeCell ref="D38:D41"/>
    <mergeCell ref="E38:E41"/>
    <mergeCell ref="F38:F39"/>
    <mergeCell ref="G38:G41"/>
    <mergeCell ref="AB38:AB39"/>
    <mergeCell ref="AC38:AC39"/>
    <mergeCell ref="R38:R39"/>
    <mergeCell ref="S38:S39"/>
    <mergeCell ref="T38:T41"/>
    <mergeCell ref="U38:U39"/>
    <mergeCell ref="V38:V39"/>
    <mergeCell ref="W38:W39"/>
    <mergeCell ref="U40:U41"/>
    <mergeCell ref="V40:V41"/>
    <mergeCell ref="W40:W41"/>
    <mergeCell ref="X40:X41"/>
    <mergeCell ref="Y40:Y41"/>
    <mergeCell ref="Z40:Z41"/>
    <mergeCell ref="AA40:AA41"/>
    <mergeCell ref="AB40:AB41"/>
    <mergeCell ref="AC40:AC41"/>
    <mergeCell ref="AJ38:AJ41"/>
    <mergeCell ref="F40:F41"/>
    <mergeCell ref="H40:H41"/>
    <mergeCell ref="I40:I41"/>
    <mergeCell ref="N40:N41"/>
    <mergeCell ref="O40:O41"/>
    <mergeCell ref="P40:P41"/>
    <mergeCell ref="Q40:Q41"/>
    <mergeCell ref="R40:R41"/>
    <mergeCell ref="S40:S41"/>
    <mergeCell ref="AD38:AD39"/>
    <mergeCell ref="AE38:AE39"/>
    <mergeCell ref="AF38:AF39"/>
    <mergeCell ref="AG38:AG39"/>
    <mergeCell ref="AH38:AH41"/>
    <mergeCell ref="AI38:AI41"/>
    <mergeCell ref="AD40:AD41"/>
    <mergeCell ref="AE40:AE41"/>
    <mergeCell ref="AF40:AF41"/>
    <mergeCell ref="AG40:AG41"/>
    <mergeCell ref="X38:X39"/>
    <mergeCell ref="Y38:Y39"/>
    <mergeCell ref="Z38:Z39"/>
    <mergeCell ref="AA38:AA39"/>
    <mergeCell ref="H42:H45"/>
    <mergeCell ref="I42:I45"/>
    <mergeCell ref="N42:N45"/>
    <mergeCell ref="O42:O45"/>
    <mergeCell ref="P42:P45"/>
    <mergeCell ref="Q42:Q45"/>
    <mergeCell ref="B42:B45"/>
    <mergeCell ref="C42:C45"/>
    <mergeCell ref="D42:D45"/>
    <mergeCell ref="E42:E45"/>
    <mergeCell ref="F42:F45"/>
    <mergeCell ref="G42:G45"/>
    <mergeCell ref="Y42:Y45"/>
    <mergeCell ref="Z42:Z45"/>
    <mergeCell ref="AA42:AA45"/>
    <mergeCell ref="AB42:AB45"/>
    <mergeCell ref="AC42:AC45"/>
    <mergeCell ref="R42:R45"/>
    <mergeCell ref="S42:S45"/>
    <mergeCell ref="T42:T45"/>
    <mergeCell ref="U42:U45"/>
    <mergeCell ref="V42:V45"/>
    <mergeCell ref="W42:W45"/>
    <mergeCell ref="Q46:Q47"/>
    <mergeCell ref="R46:R47"/>
    <mergeCell ref="S46:S47"/>
    <mergeCell ref="T46:T49"/>
    <mergeCell ref="Q48:Q49"/>
    <mergeCell ref="R48:R49"/>
    <mergeCell ref="S48:S49"/>
    <mergeCell ref="AJ42:AJ45"/>
    <mergeCell ref="B46:B49"/>
    <mergeCell ref="C46:C49"/>
    <mergeCell ref="D46:D49"/>
    <mergeCell ref="E46:E49"/>
    <mergeCell ref="F46:F47"/>
    <mergeCell ref="G46:G49"/>
    <mergeCell ref="H46:H47"/>
    <mergeCell ref="I46:I47"/>
    <mergeCell ref="N46:N47"/>
    <mergeCell ref="AD42:AD45"/>
    <mergeCell ref="AE42:AE45"/>
    <mergeCell ref="AF42:AF45"/>
    <mergeCell ref="AG42:AG45"/>
    <mergeCell ref="AH42:AH45"/>
    <mergeCell ref="AI42:AI45"/>
    <mergeCell ref="X42:X45"/>
    <mergeCell ref="AG46:AG47"/>
    <mergeCell ref="AH46:AH49"/>
    <mergeCell ref="AI46:AI49"/>
    <mergeCell ref="AJ46:AJ49"/>
    <mergeCell ref="F48:F49"/>
    <mergeCell ref="H48:H49"/>
    <mergeCell ref="I48:I49"/>
    <mergeCell ref="N48:N49"/>
    <mergeCell ref="O48:O49"/>
    <mergeCell ref="P48:P49"/>
    <mergeCell ref="AA46:AA47"/>
    <mergeCell ref="AB46:AB47"/>
    <mergeCell ref="AC46:AC47"/>
    <mergeCell ref="AD46:AD47"/>
    <mergeCell ref="AE46:AE47"/>
    <mergeCell ref="AF46:AF47"/>
    <mergeCell ref="U46:U47"/>
    <mergeCell ref="V46:V47"/>
    <mergeCell ref="W46:W47"/>
    <mergeCell ref="X46:X47"/>
    <mergeCell ref="Y46:Y47"/>
    <mergeCell ref="Z46:Z47"/>
    <mergeCell ref="O46:O47"/>
    <mergeCell ref="P46:P47"/>
    <mergeCell ref="AG48:AG49"/>
    <mergeCell ref="B50:B51"/>
    <mergeCell ref="C50:C51"/>
    <mergeCell ref="D50:D51"/>
    <mergeCell ref="E50:E51"/>
    <mergeCell ref="F50:F51"/>
    <mergeCell ref="G50:G51"/>
    <mergeCell ref="H50:H51"/>
    <mergeCell ref="I50:I51"/>
    <mergeCell ref="N50:N51"/>
    <mergeCell ref="AA48:AA49"/>
    <mergeCell ref="AB48:AB49"/>
    <mergeCell ref="AC48:AC49"/>
    <mergeCell ref="AD48:AD49"/>
    <mergeCell ref="AE48:AE49"/>
    <mergeCell ref="AF48:AF49"/>
    <mergeCell ref="U48:U49"/>
    <mergeCell ref="V48:V49"/>
    <mergeCell ref="W48:W49"/>
    <mergeCell ref="X48:X49"/>
    <mergeCell ref="Y48:Y49"/>
    <mergeCell ref="Z48:Z49"/>
    <mergeCell ref="AJ50:AJ51"/>
    <mergeCell ref="B52:B55"/>
    <mergeCell ref="C52:C55"/>
    <mergeCell ref="D52:D55"/>
    <mergeCell ref="E52:E55"/>
    <mergeCell ref="F52:F53"/>
    <mergeCell ref="G52:G55"/>
    <mergeCell ref="AA50:AA51"/>
    <mergeCell ref="AB50:AB51"/>
    <mergeCell ref="AC50:AC51"/>
    <mergeCell ref="AD50:AD51"/>
    <mergeCell ref="AE50:AE51"/>
    <mergeCell ref="AF50:AF51"/>
    <mergeCell ref="U50:U51"/>
    <mergeCell ref="V50:V51"/>
    <mergeCell ref="W50:W51"/>
    <mergeCell ref="X50:X51"/>
    <mergeCell ref="Y50:Y51"/>
    <mergeCell ref="Z50:Z51"/>
    <mergeCell ref="O50:O51"/>
    <mergeCell ref="P50:P51"/>
    <mergeCell ref="Q50:Q51"/>
    <mergeCell ref="R50:R51"/>
    <mergeCell ref="S50:S51"/>
    <mergeCell ref="H52:H53"/>
    <mergeCell ref="I52:I53"/>
    <mergeCell ref="N52:N53"/>
    <mergeCell ref="O52:O53"/>
    <mergeCell ref="P52:P53"/>
    <mergeCell ref="Q52:Q53"/>
    <mergeCell ref="AG50:AG51"/>
    <mergeCell ref="AH50:AH51"/>
    <mergeCell ref="AI50:AI51"/>
    <mergeCell ref="T50:T51"/>
    <mergeCell ref="Y52:Y53"/>
    <mergeCell ref="Z52:Z53"/>
    <mergeCell ref="AA52:AA53"/>
    <mergeCell ref="AB52:AB53"/>
    <mergeCell ref="AC52:AC53"/>
    <mergeCell ref="R52:R53"/>
    <mergeCell ref="S52:S53"/>
    <mergeCell ref="T52:T55"/>
    <mergeCell ref="U52:U53"/>
    <mergeCell ref="V52:V53"/>
    <mergeCell ref="W52:W53"/>
    <mergeCell ref="U54:U55"/>
    <mergeCell ref="V54:V55"/>
    <mergeCell ref="W54:W55"/>
    <mergeCell ref="AA54:AA55"/>
    <mergeCell ref="AB54:AB55"/>
    <mergeCell ref="AC54:AC55"/>
    <mergeCell ref="AJ52:AJ55"/>
    <mergeCell ref="F54:F55"/>
    <mergeCell ref="H54:H55"/>
    <mergeCell ref="I54:I55"/>
    <mergeCell ref="N54:N55"/>
    <mergeCell ref="O54:O55"/>
    <mergeCell ref="P54:P55"/>
    <mergeCell ref="Q54:Q55"/>
    <mergeCell ref="R54:R55"/>
    <mergeCell ref="S54:S55"/>
    <mergeCell ref="AD52:AD53"/>
    <mergeCell ref="AE52:AE53"/>
    <mergeCell ref="AF52:AF53"/>
    <mergeCell ref="AG52:AG53"/>
    <mergeCell ref="AH52:AH55"/>
    <mergeCell ref="AI52:AI55"/>
    <mergeCell ref="AD54:AD55"/>
    <mergeCell ref="AE54:AE55"/>
    <mergeCell ref="AF54:AF55"/>
    <mergeCell ref="AG54:AG55"/>
    <mergeCell ref="X52:X53"/>
    <mergeCell ref="B56:B57"/>
    <mergeCell ref="C56:C57"/>
    <mergeCell ref="D56:D57"/>
    <mergeCell ref="E56:E57"/>
    <mergeCell ref="F56:F57"/>
    <mergeCell ref="G56:G57"/>
    <mergeCell ref="X54:X55"/>
    <mergeCell ref="Y54:Y55"/>
    <mergeCell ref="Z54:Z55"/>
    <mergeCell ref="AB56:AB57"/>
    <mergeCell ref="AC56:AC57"/>
    <mergeCell ref="R56:R57"/>
    <mergeCell ref="S56:S57"/>
    <mergeCell ref="T56:T57"/>
    <mergeCell ref="U56:U57"/>
    <mergeCell ref="V56:V57"/>
    <mergeCell ref="W56:W57"/>
    <mergeCell ref="H56:H57"/>
    <mergeCell ref="I56:I57"/>
    <mergeCell ref="N56:N57"/>
    <mergeCell ref="O56:O57"/>
    <mergeCell ref="P56:P57"/>
    <mergeCell ref="Q56:Q57"/>
    <mergeCell ref="Q58:Q59"/>
    <mergeCell ref="R58:R59"/>
    <mergeCell ref="S58:S59"/>
    <mergeCell ref="T58:T59"/>
    <mergeCell ref="AJ56:AJ57"/>
    <mergeCell ref="B58:B59"/>
    <mergeCell ref="C58:C59"/>
    <mergeCell ref="D58:D59"/>
    <mergeCell ref="E58:E59"/>
    <mergeCell ref="F58:F59"/>
    <mergeCell ref="G58:G59"/>
    <mergeCell ref="H58:H59"/>
    <mergeCell ref="I58:I59"/>
    <mergeCell ref="N58:N59"/>
    <mergeCell ref="AD56:AD57"/>
    <mergeCell ref="AE56:AE57"/>
    <mergeCell ref="AF56:AF57"/>
    <mergeCell ref="AG56:AG57"/>
    <mergeCell ref="AH56:AH57"/>
    <mergeCell ref="AI56:AI57"/>
    <mergeCell ref="X56:X57"/>
    <mergeCell ref="Y56:Y57"/>
    <mergeCell ref="Z56:Z57"/>
    <mergeCell ref="AA56:AA57"/>
    <mergeCell ref="AG58:AG59"/>
    <mergeCell ref="AH58:AH59"/>
    <mergeCell ref="AI58:AI59"/>
    <mergeCell ref="AJ58:AJ59"/>
    <mergeCell ref="B60:B61"/>
    <mergeCell ref="C60:C61"/>
    <mergeCell ref="D60:D61"/>
    <mergeCell ref="E60:E61"/>
    <mergeCell ref="F60:F61"/>
    <mergeCell ref="G60:G61"/>
    <mergeCell ref="AA58:AA59"/>
    <mergeCell ref="AB58:AB59"/>
    <mergeCell ref="AC58:AC59"/>
    <mergeCell ref="AD58:AD59"/>
    <mergeCell ref="AE58:AE59"/>
    <mergeCell ref="AF58:AF59"/>
    <mergeCell ref="U58:U59"/>
    <mergeCell ref="V58:V59"/>
    <mergeCell ref="W58:W59"/>
    <mergeCell ref="X58:X59"/>
    <mergeCell ref="Y58:Y59"/>
    <mergeCell ref="Z58:Z59"/>
    <mergeCell ref="O58:O59"/>
    <mergeCell ref="P58:P59"/>
    <mergeCell ref="S60:S61"/>
    <mergeCell ref="T60:T61"/>
    <mergeCell ref="U60:U61"/>
    <mergeCell ref="V60:V61"/>
    <mergeCell ref="W60:W61"/>
    <mergeCell ref="H60:H61"/>
    <mergeCell ref="I60:I61"/>
    <mergeCell ref="N60:N61"/>
    <mergeCell ref="O60:O61"/>
    <mergeCell ref="P60:P61"/>
    <mergeCell ref="Q60:Q61"/>
    <mergeCell ref="T62:T63"/>
    <mergeCell ref="AJ60:AJ61"/>
    <mergeCell ref="B62:B63"/>
    <mergeCell ref="C62:C63"/>
    <mergeCell ref="D62:D63"/>
    <mergeCell ref="E62:E63"/>
    <mergeCell ref="F62:F63"/>
    <mergeCell ref="G62:G63"/>
    <mergeCell ref="H62:H63"/>
    <mergeCell ref="I62:I63"/>
    <mergeCell ref="N62:N63"/>
    <mergeCell ref="AD60:AD61"/>
    <mergeCell ref="AE60:AE61"/>
    <mergeCell ref="AF60:AF61"/>
    <mergeCell ref="AG60:AG61"/>
    <mergeCell ref="AH60:AH61"/>
    <mergeCell ref="AI60:AI61"/>
    <mergeCell ref="X60:X61"/>
    <mergeCell ref="Y60:Y61"/>
    <mergeCell ref="Z60:Z61"/>
    <mergeCell ref="AA60:AA61"/>
    <mergeCell ref="AB60:AB61"/>
    <mergeCell ref="AC60:AC61"/>
    <mergeCell ref="R60:R61"/>
    <mergeCell ref="B70:M70"/>
    <mergeCell ref="AG62:AG63"/>
    <mergeCell ref="AH62:AH63"/>
    <mergeCell ref="AI62:AI63"/>
    <mergeCell ref="AJ62:AJ63"/>
    <mergeCell ref="B68:M68"/>
    <mergeCell ref="B69:N69"/>
    <mergeCell ref="AA62:AA63"/>
    <mergeCell ref="AB62:AB63"/>
    <mergeCell ref="AC62:AC63"/>
    <mergeCell ref="AD62:AD63"/>
    <mergeCell ref="AE62:AE63"/>
    <mergeCell ref="AF62:AF63"/>
    <mergeCell ref="U62:U63"/>
    <mergeCell ref="V62:V63"/>
    <mergeCell ref="W62:W63"/>
    <mergeCell ref="X62:X63"/>
    <mergeCell ref="Y62:Y63"/>
    <mergeCell ref="Z62:Z63"/>
    <mergeCell ref="O62:O63"/>
    <mergeCell ref="P62:P63"/>
    <mergeCell ref="Q62:Q63"/>
    <mergeCell ref="R62:R63"/>
    <mergeCell ref="S62:S63"/>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D9D007-49E9-46FC-9EB7-A18BEC833793}">
  <dimension ref="A1:AJ95"/>
  <sheetViews>
    <sheetView zoomScale="85" zoomScaleNormal="85" workbookViewId="0">
      <selection activeCell="M6" sqref="M6"/>
    </sheetView>
  </sheetViews>
  <sheetFormatPr defaultColWidth="9.1796875" defaultRowHeight="14.5" x14ac:dyDescent="0.35"/>
  <cols>
    <col min="1" max="1" width="5" style="235" customWidth="1"/>
    <col min="2" max="2" width="21" style="235" customWidth="1"/>
    <col min="3" max="3" width="17.54296875" style="235" customWidth="1"/>
    <col min="4" max="5" width="13.54296875" style="235" customWidth="1"/>
    <col min="6" max="6" width="18.453125" style="235" customWidth="1"/>
    <col min="7" max="7" width="50.453125" style="235" customWidth="1"/>
    <col min="8" max="8" width="14.54296875" style="235" customWidth="1"/>
    <col min="9" max="9" width="13.54296875" style="235" customWidth="1"/>
    <col min="10" max="10" width="12.54296875" style="235" customWidth="1"/>
    <col min="11" max="14" width="10.54296875" style="235" customWidth="1"/>
    <col min="15" max="16" width="15.54296875" style="235" customWidth="1"/>
    <col min="17" max="17" width="18.54296875" style="235" customWidth="1"/>
    <col min="18" max="18" width="15.54296875" style="235" customWidth="1"/>
    <col min="19" max="21" width="14" style="235" customWidth="1"/>
    <col min="22" max="22" width="13.54296875" style="235" customWidth="1"/>
    <col min="23" max="23" width="11.453125" style="235" customWidth="1"/>
    <col min="24" max="24" width="10" style="235" customWidth="1"/>
    <col min="25" max="25" width="11.54296875" style="235" customWidth="1"/>
    <col min="26" max="27" width="12.453125" style="235" customWidth="1"/>
    <col min="28" max="28" width="18.7265625" style="235" customWidth="1"/>
    <col min="29" max="29" width="11.453125" style="235" customWidth="1"/>
    <col min="30" max="30" width="12.453125" style="235" customWidth="1"/>
    <col min="31" max="31" width="13" style="235" bestFit="1" customWidth="1"/>
    <col min="32" max="33" width="11.453125" style="235" customWidth="1"/>
    <col min="34" max="34" width="24.453125" style="235" customWidth="1"/>
    <col min="35" max="35" width="19.453125" style="235" customWidth="1"/>
    <col min="36" max="36" width="10.453125" style="235" customWidth="1"/>
    <col min="37" max="16384" width="9.1796875" style="235"/>
  </cols>
  <sheetData>
    <row r="1" spans="1:36" x14ac:dyDescent="0.35">
      <c r="A1" s="14"/>
      <c r="B1" s="537" t="s">
        <v>40</v>
      </c>
      <c r="C1" s="537"/>
      <c r="D1" s="537"/>
      <c r="E1" s="537"/>
      <c r="F1" s="537"/>
      <c r="G1" s="537"/>
      <c r="H1" s="537"/>
      <c r="I1" s="537"/>
      <c r="J1" s="537"/>
      <c r="K1" s="537"/>
      <c r="L1" s="537"/>
      <c r="M1" s="537"/>
      <c r="N1" s="537"/>
      <c r="O1" s="537"/>
      <c r="P1" s="537"/>
      <c r="Q1" s="537"/>
      <c r="R1" s="537"/>
      <c r="S1" s="537"/>
      <c r="T1" s="537"/>
      <c r="U1" s="537"/>
      <c r="V1" s="537"/>
      <c r="W1" s="537"/>
      <c r="X1" s="537"/>
      <c r="Y1" s="537"/>
      <c r="Z1" s="537"/>
      <c r="AA1" s="537"/>
      <c r="AB1" s="537"/>
      <c r="AC1" s="537"/>
      <c r="AD1" s="537"/>
      <c r="AE1" s="537"/>
      <c r="AF1" s="537"/>
      <c r="AG1" s="537"/>
      <c r="AH1" s="537"/>
      <c r="AI1" s="537"/>
      <c r="AJ1" s="14"/>
    </row>
    <row r="2" spans="1:36" x14ac:dyDescent="0.35">
      <c r="A2" s="14"/>
      <c r="B2" s="14"/>
      <c r="C2" s="14"/>
      <c r="D2" s="14"/>
      <c r="E2" s="14"/>
      <c r="F2" s="14"/>
      <c r="G2" s="14"/>
      <c r="H2" s="14"/>
      <c r="I2" s="14"/>
      <c r="J2" s="14"/>
      <c r="K2" s="14"/>
      <c r="L2" s="14"/>
      <c r="M2" s="14"/>
      <c r="N2" s="14"/>
      <c r="O2" s="14"/>
      <c r="P2" s="14"/>
      <c r="Q2" s="14"/>
      <c r="R2" s="14"/>
      <c r="S2" s="14"/>
      <c r="T2" s="14"/>
      <c r="U2" s="14"/>
      <c r="V2" s="14"/>
      <c r="W2" s="14"/>
      <c r="X2" s="14"/>
      <c r="Y2" s="14"/>
      <c r="Z2" s="14"/>
      <c r="AA2" s="14"/>
      <c r="AB2" s="14"/>
      <c r="AC2" s="14"/>
      <c r="AD2" s="14"/>
      <c r="AE2" s="14"/>
      <c r="AF2" s="14"/>
      <c r="AG2" s="14"/>
      <c r="AH2" s="14"/>
      <c r="AI2" s="14"/>
      <c r="AJ2" s="14"/>
    </row>
    <row r="3" spans="1:36" ht="14.9" customHeight="1" x14ac:dyDescent="0.35">
      <c r="A3" s="14"/>
      <c r="B3" s="532" t="s">
        <v>0</v>
      </c>
      <c r="C3" s="532" t="s">
        <v>1</v>
      </c>
      <c r="D3" s="532" t="s">
        <v>28</v>
      </c>
      <c r="E3" s="532" t="s">
        <v>29</v>
      </c>
      <c r="F3" s="532" t="s">
        <v>30</v>
      </c>
      <c r="G3" s="532" t="s">
        <v>3</v>
      </c>
      <c r="H3" s="532" t="s">
        <v>4</v>
      </c>
      <c r="I3" s="532" t="s">
        <v>5</v>
      </c>
      <c r="J3" s="533" t="s">
        <v>6</v>
      </c>
      <c r="K3" s="533"/>
      <c r="L3" s="533"/>
      <c r="M3" s="533"/>
      <c r="N3" s="247" t="s">
        <v>47</v>
      </c>
      <c r="O3" s="532" t="s">
        <v>31</v>
      </c>
      <c r="P3" s="532" t="s">
        <v>42</v>
      </c>
      <c r="Q3" s="532" t="s">
        <v>32</v>
      </c>
      <c r="R3" s="532" t="s">
        <v>37</v>
      </c>
      <c r="S3" s="532" t="s">
        <v>33</v>
      </c>
      <c r="T3" s="532" t="s">
        <v>55</v>
      </c>
      <c r="U3" s="532" t="s">
        <v>57</v>
      </c>
      <c r="V3" s="533" t="s">
        <v>59</v>
      </c>
      <c r="W3" s="533"/>
      <c r="X3" s="533"/>
      <c r="Y3" s="533"/>
      <c r="Z3" s="533"/>
      <c r="AA3" s="533"/>
      <c r="AB3" s="532" t="s">
        <v>69</v>
      </c>
      <c r="AC3" s="247" t="s">
        <v>75</v>
      </c>
      <c r="AD3" s="534" t="s">
        <v>129</v>
      </c>
      <c r="AE3" s="535"/>
      <c r="AF3" s="536"/>
      <c r="AG3" s="247" t="s">
        <v>27</v>
      </c>
      <c r="AH3" s="247" t="s">
        <v>36</v>
      </c>
      <c r="AI3" s="532" t="s">
        <v>34</v>
      </c>
      <c r="AJ3" s="247" t="s">
        <v>35</v>
      </c>
    </row>
    <row r="4" spans="1:36" ht="169.4" customHeight="1" x14ac:dyDescent="0.35">
      <c r="A4" s="14"/>
      <c r="B4" s="532"/>
      <c r="C4" s="532"/>
      <c r="D4" s="532"/>
      <c r="E4" s="532"/>
      <c r="F4" s="532"/>
      <c r="G4" s="532"/>
      <c r="H4" s="532"/>
      <c r="I4" s="532"/>
      <c r="J4" s="211" t="s">
        <v>7</v>
      </c>
      <c r="K4" s="211" t="s">
        <v>8</v>
      </c>
      <c r="L4" s="211" t="s">
        <v>9</v>
      </c>
      <c r="M4" s="211" t="s">
        <v>10</v>
      </c>
      <c r="N4" s="248"/>
      <c r="O4" s="532"/>
      <c r="P4" s="532"/>
      <c r="Q4" s="532"/>
      <c r="R4" s="532"/>
      <c r="S4" s="532"/>
      <c r="T4" s="532"/>
      <c r="U4" s="532"/>
      <c r="V4" s="211" t="s">
        <v>646</v>
      </c>
      <c r="W4" s="211" t="s">
        <v>62</v>
      </c>
      <c r="X4" s="211" t="s">
        <v>15</v>
      </c>
      <c r="Y4" s="211" t="s">
        <v>63</v>
      </c>
      <c r="Z4" s="211" t="s">
        <v>60</v>
      </c>
      <c r="AA4" s="211" t="s">
        <v>25</v>
      </c>
      <c r="AB4" s="532"/>
      <c r="AC4" s="248"/>
      <c r="AD4" s="211" t="s">
        <v>16</v>
      </c>
      <c r="AE4" s="211" t="s">
        <v>17</v>
      </c>
      <c r="AF4" s="211" t="s">
        <v>26</v>
      </c>
      <c r="AG4" s="248"/>
      <c r="AH4" s="248"/>
      <c r="AI4" s="532"/>
      <c r="AJ4" s="248"/>
    </row>
    <row r="5" spans="1:36" x14ac:dyDescent="0.35">
      <c r="A5" s="14"/>
      <c r="B5" s="212">
        <v>1</v>
      </c>
      <c r="C5" s="212">
        <v>2</v>
      </c>
      <c r="D5" s="212">
        <v>3</v>
      </c>
      <c r="E5" s="212">
        <v>4</v>
      </c>
      <c r="F5" s="212">
        <v>5</v>
      </c>
      <c r="G5" s="212">
        <v>6</v>
      </c>
      <c r="H5" s="212">
        <v>7</v>
      </c>
      <c r="I5" s="212">
        <v>8</v>
      </c>
      <c r="J5" s="212">
        <v>9</v>
      </c>
      <c r="K5" s="212">
        <v>10</v>
      </c>
      <c r="L5" s="212">
        <v>11</v>
      </c>
      <c r="M5" s="212">
        <v>12</v>
      </c>
      <c r="N5" s="212">
        <v>13</v>
      </c>
      <c r="O5" s="212">
        <v>14</v>
      </c>
      <c r="P5" s="212">
        <v>15</v>
      </c>
      <c r="Q5" s="212">
        <v>16</v>
      </c>
      <c r="R5" s="212">
        <v>17</v>
      </c>
      <c r="S5" s="212">
        <v>18</v>
      </c>
      <c r="T5" s="212">
        <v>19</v>
      </c>
      <c r="U5" s="212">
        <v>20</v>
      </c>
      <c r="V5" s="212">
        <v>21</v>
      </c>
      <c r="W5" s="212">
        <v>22</v>
      </c>
      <c r="X5" s="212">
        <v>23</v>
      </c>
      <c r="Y5" s="212">
        <v>24</v>
      </c>
      <c r="Z5" s="212">
        <v>25</v>
      </c>
      <c r="AA5" s="212">
        <v>26</v>
      </c>
      <c r="AB5" s="212">
        <v>27</v>
      </c>
      <c r="AC5" s="212">
        <v>28</v>
      </c>
      <c r="AD5" s="212">
        <v>29</v>
      </c>
      <c r="AE5" s="212">
        <v>30</v>
      </c>
      <c r="AF5" s="212">
        <v>31</v>
      </c>
      <c r="AG5" s="212">
        <v>32</v>
      </c>
      <c r="AH5" s="212">
        <v>33</v>
      </c>
      <c r="AI5" s="212">
        <v>34</v>
      </c>
      <c r="AJ5" s="212">
        <v>35</v>
      </c>
    </row>
    <row r="6" spans="1:36" ht="409.5" customHeight="1" x14ac:dyDescent="0.35">
      <c r="A6" s="14"/>
      <c r="B6" s="479" t="s">
        <v>377</v>
      </c>
      <c r="C6" s="479" t="s">
        <v>378</v>
      </c>
      <c r="D6" s="479" t="s">
        <v>379</v>
      </c>
      <c r="E6" s="479" t="s">
        <v>380</v>
      </c>
      <c r="F6" s="479" t="s">
        <v>381</v>
      </c>
      <c r="G6" s="479" t="s">
        <v>382</v>
      </c>
      <c r="H6" s="479" t="s">
        <v>80</v>
      </c>
      <c r="I6" s="479" t="s">
        <v>80</v>
      </c>
      <c r="J6" s="208" t="s">
        <v>383</v>
      </c>
      <c r="K6" s="208" t="s">
        <v>384</v>
      </c>
      <c r="L6" s="208" t="s">
        <v>385</v>
      </c>
      <c r="M6" s="208">
        <v>6.15</v>
      </c>
      <c r="N6" s="479" t="s">
        <v>132</v>
      </c>
      <c r="O6" s="479" t="s">
        <v>99</v>
      </c>
      <c r="P6" s="479" t="s">
        <v>386</v>
      </c>
      <c r="Q6" s="479" t="s">
        <v>86</v>
      </c>
      <c r="R6" s="479" t="s">
        <v>87</v>
      </c>
      <c r="S6" s="479" t="s">
        <v>148</v>
      </c>
      <c r="T6" s="499">
        <v>2000000</v>
      </c>
      <c r="U6" s="482">
        <v>2000000</v>
      </c>
      <c r="V6" s="482">
        <v>2000000</v>
      </c>
      <c r="W6" s="482">
        <v>0</v>
      </c>
      <c r="X6" s="482">
        <v>0</v>
      </c>
      <c r="Y6" s="495">
        <v>0</v>
      </c>
      <c r="Z6" s="495">
        <v>0</v>
      </c>
      <c r="AA6" s="495">
        <v>0</v>
      </c>
      <c r="AB6" s="482">
        <v>352941.18</v>
      </c>
      <c r="AC6" s="479" t="s">
        <v>89</v>
      </c>
      <c r="AD6" s="482">
        <v>0</v>
      </c>
      <c r="AE6" s="482">
        <v>2000000</v>
      </c>
      <c r="AF6" s="495">
        <v>0</v>
      </c>
      <c r="AG6" s="495">
        <v>0</v>
      </c>
      <c r="AH6" s="524" t="s">
        <v>318</v>
      </c>
      <c r="AI6" s="524" t="s">
        <v>196</v>
      </c>
      <c r="AJ6" s="506">
        <v>45456</v>
      </c>
    </row>
    <row r="7" spans="1:36" ht="32" thickBot="1" x14ac:dyDescent="0.4">
      <c r="A7" s="14"/>
      <c r="B7" s="481"/>
      <c r="C7" s="481"/>
      <c r="D7" s="481"/>
      <c r="E7" s="481"/>
      <c r="F7" s="481"/>
      <c r="G7" s="480"/>
      <c r="H7" s="481"/>
      <c r="I7" s="481"/>
      <c r="J7" s="215" t="s">
        <v>387</v>
      </c>
      <c r="K7" s="216" t="s">
        <v>388</v>
      </c>
      <c r="L7" s="208" t="s">
        <v>389</v>
      </c>
      <c r="M7" s="208">
        <v>1</v>
      </c>
      <c r="N7" s="481"/>
      <c r="O7" s="481"/>
      <c r="P7" s="481"/>
      <c r="Q7" s="481"/>
      <c r="R7" s="481"/>
      <c r="S7" s="481"/>
      <c r="T7" s="500"/>
      <c r="U7" s="484"/>
      <c r="V7" s="484"/>
      <c r="W7" s="484"/>
      <c r="X7" s="484"/>
      <c r="Y7" s="496"/>
      <c r="Z7" s="496"/>
      <c r="AA7" s="496"/>
      <c r="AB7" s="484"/>
      <c r="AC7" s="481"/>
      <c r="AD7" s="484"/>
      <c r="AE7" s="484"/>
      <c r="AF7" s="496"/>
      <c r="AG7" s="496"/>
      <c r="AH7" s="524"/>
      <c r="AI7" s="524"/>
      <c r="AJ7" s="508"/>
    </row>
    <row r="8" spans="1:36" ht="92" x14ac:dyDescent="0.35">
      <c r="A8" s="14"/>
      <c r="B8" s="479" t="s">
        <v>390</v>
      </c>
      <c r="C8" s="480" t="s">
        <v>391</v>
      </c>
      <c r="D8" s="479" t="s">
        <v>379</v>
      </c>
      <c r="E8" s="480" t="s">
        <v>380</v>
      </c>
      <c r="F8" s="479" t="s">
        <v>392</v>
      </c>
      <c r="G8" s="511" t="s">
        <v>393</v>
      </c>
      <c r="H8" s="479" t="s">
        <v>80</v>
      </c>
      <c r="I8" s="479" t="s">
        <v>80</v>
      </c>
      <c r="J8" s="208" t="s">
        <v>383</v>
      </c>
      <c r="K8" s="208" t="s">
        <v>384</v>
      </c>
      <c r="L8" s="208" t="s">
        <v>385</v>
      </c>
      <c r="M8" s="217" t="s">
        <v>663</v>
      </c>
      <c r="N8" s="479" t="s">
        <v>132</v>
      </c>
      <c r="O8" s="479" t="s">
        <v>84</v>
      </c>
      <c r="P8" s="479" t="s">
        <v>386</v>
      </c>
      <c r="Q8" s="479" t="s">
        <v>86</v>
      </c>
      <c r="R8" s="479" t="s">
        <v>87</v>
      </c>
      <c r="S8" s="479" t="s">
        <v>148</v>
      </c>
      <c r="T8" s="499">
        <v>3753079.97</v>
      </c>
      <c r="U8" s="482">
        <v>814999.97</v>
      </c>
      <c r="V8" s="482">
        <v>814999.97</v>
      </c>
      <c r="W8" s="482">
        <v>0</v>
      </c>
      <c r="X8" s="482">
        <v>0</v>
      </c>
      <c r="Y8" s="495">
        <v>0</v>
      </c>
      <c r="Z8" s="495">
        <v>0</v>
      </c>
      <c r="AA8" s="495">
        <v>0</v>
      </c>
      <c r="AB8" s="482">
        <v>143823.53</v>
      </c>
      <c r="AC8" s="479" t="s">
        <v>89</v>
      </c>
      <c r="AD8" s="482">
        <v>0</v>
      </c>
      <c r="AE8" s="482">
        <v>814999.97</v>
      </c>
      <c r="AF8" s="495">
        <v>0</v>
      </c>
      <c r="AG8" s="495">
        <v>0</v>
      </c>
      <c r="AH8" s="497" t="s">
        <v>290</v>
      </c>
      <c r="AI8" s="497" t="s">
        <v>210</v>
      </c>
      <c r="AJ8" s="506">
        <v>45456</v>
      </c>
    </row>
    <row r="9" spans="1:36" ht="46" x14ac:dyDescent="0.35">
      <c r="A9" s="14"/>
      <c r="B9" s="480"/>
      <c r="C9" s="480"/>
      <c r="D9" s="480"/>
      <c r="E9" s="480"/>
      <c r="F9" s="480"/>
      <c r="G9" s="511"/>
      <c r="H9" s="480"/>
      <c r="I9" s="480"/>
      <c r="J9" s="205" t="s">
        <v>664</v>
      </c>
      <c r="K9" s="216" t="s">
        <v>665</v>
      </c>
      <c r="L9" s="208" t="s">
        <v>402</v>
      </c>
      <c r="M9" s="219">
        <v>0.48</v>
      </c>
      <c r="N9" s="480"/>
      <c r="O9" s="480"/>
      <c r="P9" s="480"/>
      <c r="Q9" s="480"/>
      <c r="R9" s="480"/>
      <c r="S9" s="480"/>
      <c r="T9" s="504"/>
      <c r="U9" s="483"/>
      <c r="V9" s="483"/>
      <c r="W9" s="483"/>
      <c r="X9" s="483"/>
      <c r="Y9" s="503"/>
      <c r="Z9" s="503"/>
      <c r="AA9" s="503"/>
      <c r="AB9" s="483"/>
      <c r="AC9" s="480"/>
      <c r="AD9" s="483"/>
      <c r="AE9" s="483"/>
      <c r="AF9" s="503"/>
      <c r="AG9" s="503"/>
      <c r="AH9" s="505"/>
      <c r="AI9" s="505"/>
      <c r="AJ9" s="507"/>
    </row>
    <row r="10" spans="1:36" ht="57.5" x14ac:dyDescent="0.35">
      <c r="A10" s="14"/>
      <c r="B10" s="480"/>
      <c r="C10" s="480"/>
      <c r="D10" s="480"/>
      <c r="E10" s="480"/>
      <c r="F10" s="480"/>
      <c r="G10" s="511"/>
      <c r="H10" s="480"/>
      <c r="I10" s="480"/>
      <c r="J10" s="205" t="s">
        <v>399</v>
      </c>
      <c r="K10" s="216" t="s">
        <v>666</v>
      </c>
      <c r="L10" s="208" t="s">
        <v>92</v>
      </c>
      <c r="M10" s="221">
        <v>240</v>
      </c>
      <c r="N10" s="480"/>
      <c r="O10" s="480"/>
      <c r="P10" s="480"/>
      <c r="Q10" s="480"/>
      <c r="R10" s="480"/>
      <c r="S10" s="480"/>
      <c r="T10" s="504"/>
      <c r="U10" s="483"/>
      <c r="V10" s="483"/>
      <c r="W10" s="483"/>
      <c r="X10" s="483"/>
      <c r="Y10" s="503"/>
      <c r="Z10" s="503"/>
      <c r="AA10" s="503"/>
      <c r="AB10" s="483"/>
      <c r="AC10" s="480"/>
      <c r="AD10" s="483"/>
      <c r="AE10" s="483"/>
      <c r="AF10" s="503"/>
      <c r="AG10" s="503"/>
      <c r="AH10" s="505"/>
      <c r="AI10" s="505"/>
      <c r="AJ10" s="507"/>
    </row>
    <row r="11" spans="1:36" ht="32" thickBot="1" x14ac:dyDescent="0.4">
      <c r="A11" s="14"/>
      <c r="B11" s="480"/>
      <c r="C11" s="480"/>
      <c r="D11" s="480"/>
      <c r="E11" s="480"/>
      <c r="F11" s="480"/>
      <c r="G11" s="511"/>
      <c r="H11" s="480"/>
      <c r="I11" s="480"/>
      <c r="J11" s="215" t="s">
        <v>387</v>
      </c>
      <c r="K11" s="216" t="s">
        <v>388</v>
      </c>
      <c r="L11" s="208" t="s">
        <v>389</v>
      </c>
      <c r="M11" s="208">
        <v>1</v>
      </c>
      <c r="N11" s="480"/>
      <c r="O11" s="480"/>
      <c r="P11" s="480"/>
      <c r="Q11" s="480"/>
      <c r="R11" s="480"/>
      <c r="S11" s="480"/>
      <c r="T11" s="504"/>
      <c r="U11" s="483"/>
      <c r="V11" s="483"/>
      <c r="W11" s="483"/>
      <c r="X11" s="483"/>
      <c r="Y11" s="503"/>
      <c r="Z11" s="503"/>
      <c r="AA11" s="503"/>
      <c r="AB11" s="483"/>
      <c r="AC11" s="480"/>
      <c r="AD11" s="483"/>
      <c r="AE11" s="483"/>
      <c r="AF11" s="503"/>
      <c r="AG11" s="503"/>
      <c r="AH11" s="505"/>
      <c r="AI11" s="505"/>
      <c r="AJ11" s="507"/>
    </row>
    <row r="12" spans="1:36" ht="34.5" x14ac:dyDescent="0.35">
      <c r="A12" s="14"/>
      <c r="B12" s="480"/>
      <c r="C12" s="480"/>
      <c r="D12" s="480"/>
      <c r="E12" s="480"/>
      <c r="F12" s="481"/>
      <c r="G12" s="511"/>
      <c r="H12" s="481"/>
      <c r="I12" s="481"/>
      <c r="J12" s="208" t="s">
        <v>394</v>
      </c>
      <c r="K12" s="208" t="s">
        <v>395</v>
      </c>
      <c r="L12" s="208" t="s">
        <v>396</v>
      </c>
      <c r="M12" s="221">
        <v>49117</v>
      </c>
      <c r="N12" s="481"/>
      <c r="O12" s="481"/>
      <c r="P12" s="481"/>
      <c r="Q12" s="481"/>
      <c r="R12" s="481"/>
      <c r="S12" s="481"/>
      <c r="T12" s="504"/>
      <c r="U12" s="484"/>
      <c r="V12" s="484"/>
      <c r="W12" s="484"/>
      <c r="X12" s="484"/>
      <c r="Y12" s="496"/>
      <c r="Z12" s="496"/>
      <c r="AA12" s="496"/>
      <c r="AB12" s="484"/>
      <c r="AC12" s="481"/>
      <c r="AD12" s="484"/>
      <c r="AE12" s="484"/>
      <c r="AF12" s="496"/>
      <c r="AG12" s="496"/>
      <c r="AH12" s="505"/>
      <c r="AI12" s="505"/>
      <c r="AJ12" s="507"/>
    </row>
    <row r="13" spans="1:36" ht="80.5" x14ac:dyDescent="0.35">
      <c r="A13" s="14"/>
      <c r="B13" s="480"/>
      <c r="C13" s="480"/>
      <c r="D13" s="480"/>
      <c r="E13" s="480"/>
      <c r="F13" s="479" t="s">
        <v>397</v>
      </c>
      <c r="G13" s="511" t="s">
        <v>393</v>
      </c>
      <c r="H13" s="479" t="s">
        <v>80</v>
      </c>
      <c r="I13" s="479" t="s">
        <v>80</v>
      </c>
      <c r="J13" s="208" t="s">
        <v>398</v>
      </c>
      <c r="K13" s="208" t="s">
        <v>384</v>
      </c>
      <c r="L13" s="208" t="s">
        <v>385</v>
      </c>
      <c r="M13" s="217">
        <v>0.55510000000000004</v>
      </c>
      <c r="N13" s="479" t="s">
        <v>132</v>
      </c>
      <c r="O13" s="479" t="s">
        <v>84</v>
      </c>
      <c r="P13" s="479" t="s">
        <v>386</v>
      </c>
      <c r="Q13" s="479" t="s">
        <v>86</v>
      </c>
      <c r="R13" s="479" t="s">
        <v>87</v>
      </c>
      <c r="S13" s="479" t="s">
        <v>148</v>
      </c>
      <c r="T13" s="504"/>
      <c r="U13" s="482">
        <v>473080</v>
      </c>
      <c r="V13" s="482">
        <v>473080</v>
      </c>
      <c r="W13" s="482">
        <v>0</v>
      </c>
      <c r="X13" s="482">
        <v>0</v>
      </c>
      <c r="Y13" s="495">
        <v>0</v>
      </c>
      <c r="Z13" s="495">
        <v>0</v>
      </c>
      <c r="AA13" s="495">
        <v>0</v>
      </c>
      <c r="AB13" s="482">
        <v>83484.710000000006</v>
      </c>
      <c r="AC13" s="479" t="s">
        <v>89</v>
      </c>
      <c r="AD13" s="482">
        <v>0</v>
      </c>
      <c r="AE13" s="482">
        <v>473080</v>
      </c>
      <c r="AF13" s="495">
        <v>0</v>
      </c>
      <c r="AG13" s="495">
        <v>0</v>
      </c>
      <c r="AH13" s="505"/>
      <c r="AI13" s="505" t="s">
        <v>196</v>
      </c>
      <c r="AJ13" s="507"/>
    </row>
    <row r="14" spans="1:36" ht="57.5" x14ac:dyDescent="0.35">
      <c r="A14" s="14"/>
      <c r="B14" s="480"/>
      <c r="C14" s="480"/>
      <c r="D14" s="480"/>
      <c r="E14" s="480"/>
      <c r="F14" s="480"/>
      <c r="G14" s="511"/>
      <c r="H14" s="480"/>
      <c r="I14" s="480"/>
      <c r="J14" s="208" t="s">
        <v>399</v>
      </c>
      <c r="K14" s="208" t="s">
        <v>400</v>
      </c>
      <c r="L14" s="208" t="s">
        <v>92</v>
      </c>
      <c r="M14" s="217">
        <v>400</v>
      </c>
      <c r="N14" s="480"/>
      <c r="O14" s="480"/>
      <c r="P14" s="480"/>
      <c r="Q14" s="480"/>
      <c r="R14" s="480"/>
      <c r="S14" s="480"/>
      <c r="T14" s="504"/>
      <c r="U14" s="483"/>
      <c r="V14" s="483"/>
      <c r="W14" s="483"/>
      <c r="X14" s="483"/>
      <c r="Y14" s="503"/>
      <c r="Z14" s="503"/>
      <c r="AA14" s="503"/>
      <c r="AB14" s="483"/>
      <c r="AC14" s="480"/>
      <c r="AD14" s="483"/>
      <c r="AE14" s="483"/>
      <c r="AF14" s="503"/>
      <c r="AG14" s="503"/>
      <c r="AH14" s="505"/>
      <c r="AI14" s="505"/>
      <c r="AJ14" s="507"/>
    </row>
    <row r="15" spans="1:36" ht="32" thickBot="1" x14ac:dyDescent="0.4">
      <c r="A15" s="14"/>
      <c r="B15" s="480"/>
      <c r="C15" s="480"/>
      <c r="D15" s="480"/>
      <c r="E15" s="480"/>
      <c r="F15" s="480"/>
      <c r="G15" s="511"/>
      <c r="H15" s="480"/>
      <c r="I15" s="480"/>
      <c r="J15" s="215" t="s">
        <v>387</v>
      </c>
      <c r="K15" s="216" t="s">
        <v>388</v>
      </c>
      <c r="L15" s="208" t="s">
        <v>389</v>
      </c>
      <c r="M15" s="217">
        <v>1</v>
      </c>
      <c r="N15" s="480"/>
      <c r="O15" s="480"/>
      <c r="P15" s="480"/>
      <c r="Q15" s="480"/>
      <c r="R15" s="480"/>
      <c r="S15" s="480"/>
      <c r="T15" s="504"/>
      <c r="U15" s="483"/>
      <c r="V15" s="483"/>
      <c r="W15" s="483"/>
      <c r="X15" s="483"/>
      <c r="Y15" s="503"/>
      <c r="Z15" s="503"/>
      <c r="AA15" s="503"/>
      <c r="AB15" s="483"/>
      <c r="AC15" s="480"/>
      <c r="AD15" s="483"/>
      <c r="AE15" s="483"/>
      <c r="AF15" s="503"/>
      <c r="AG15" s="503"/>
      <c r="AH15" s="505"/>
      <c r="AI15" s="505"/>
      <c r="AJ15" s="507"/>
    </row>
    <row r="16" spans="1:36" ht="34.5" x14ac:dyDescent="0.35">
      <c r="A16" s="14"/>
      <c r="B16" s="480"/>
      <c r="C16" s="480"/>
      <c r="D16" s="480"/>
      <c r="E16" s="480"/>
      <c r="F16" s="480"/>
      <c r="G16" s="511"/>
      <c r="H16" s="480"/>
      <c r="I16" s="480"/>
      <c r="J16" s="208" t="s">
        <v>394</v>
      </c>
      <c r="K16" s="208" t="s">
        <v>395</v>
      </c>
      <c r="L16" s="208" t="s">
        <v>396</v>
      </c>
      <c r="M16" s="217">
        <v>5551</v>
      </c>
      <c r="N16" s="480"/>
      <c r="O16" s="480"/>
      <c r="P16" s="480"/>
      <c r="Q16" s="480"/>
      <c r="R16" s="480"/>
      <c r="S16" s="480"/>
      <c r="T16" s="504"/>
      <c r="U16" s="483"/>
      <c r="V16" s="483"/>
      <c r="W16" s="483"/>
      <c r="X16" s="483"/>
      <c r="Y16" s="503"/>
      <c r="Z16" s="503"/>
      <c r="AA16" s="503"/>
      <c r="AB16" s="483"/>
      <c r="AC16" s="480"/>
      <c r="AD16" s="483"/>
      <c r="AE16" s="483"/>
      <c r="AF16" s="503"/>
      <c r="AG16" s="503"/>
      <c r="AH16" s="505"/>
      <c r="AI16" s="505"/>
      <c r="AJ16" s="507"/>
    </row>
    <row r="17" spans="2:36" ht="31.5" x14ac:dyDescent="0.35">
      <c r="B17" s="480"/>
      <c r="C17" s="480"/>
      <c r="D17" s="480"/>
      <c r="E17" s="480"/>
      <c r="F17" s="481"/>
      <c r="G17" s="511"/>
      <c r="H17" s="481"/>
      <c r="I17" s="481"/>
      <c r="J17" s="222" t="s">
        <v>401</v>
      </c>
      <c r="K17" s="216" t="s">
        <v>292</v>
      </c>
      <c r="L17" s="208" t="s">
        <v>402</v>
      </c>
      <c r="M17" s="223">
        <v>0.7</v>
      </c>
      <c r="N17" s="481"/>
      <c r="O17" s="481"/>
      <c r="P17" s="481"/>
      <c r="Q17" s="481"/>
      <c r="R17" s="481"/>
      <c r="S17" s="481"/>
      <c r="T17" s="504"/>
      <c r="U17" s="484"/>
      <c r="V17" s="484"/>
      <c r="W17" s="484"/>
      <c r="X17" s="484"/>
      <c r="Y17" s="496"/>
      <c r="Z17" s="496"/>
      <c r="AA17" s="496"/>
      <c r="AB17" s="484"/>
      <c r="AC17" s="481"/>
      <c r="AD17" s="484"/>
      <c r="AE17" s="484"/>
      <c r="AF17" s="496"/>
      <c r="AG17" s="496"/>
      <c r="AH17" s="505"/>
      <c r="AI17" s="505"/>
      <c r="AJ17" s="508"/>
    </row>
    <row r="18" spans="2:36" ht="80.5" x14ac:dyDescent="0.35">
      <c r="B18" s="480"/>
      <c r="C18" s="480"/>
      <c r="D18" s="480"/>
      <c r="E18" s="480"/>
      <c r="F18" s="479" t="s">
        <v>403</v>
      </c>
      <c r="G18" s="511" t="s">
        <v>393</v>
      </c>
      <c r="H18" s="479" t="s">
        <v>80</v>
      </c>
      <c r="I18" s="479" t="s">
        <v>80</v>
      </c>
      <c r="J18" s="208" t="s">
        <v>398</v>
      </c>
      <c r="K18" s="208" t="s">
        <v>384</v>
      </c>
      <c r="L18" s="208" t="s">
        <v>385</v>
      </c>
      <c r="M18" s="217">
        <v>3.1</v>
      </c>
      <c r="N18" s="479" t="s">
        <v>132</v>
      </c>
      <c r="O18" s="479" t="s">
        <v>96</v>
      </c>
      <c r="P18" s="479" t="s">
        <v>386</v>
      </c>
      <c r="Q18" s="479" t="s">
        <v>86</v>
      </c>
      <c r="R18" s="479" t="s">
        <v>87</v>
      </c>
      <c r="S18" s="479" t="s">
        <v>148</v>
      </c>
      <c r="T18" s="504"/>
      <c r="U18" s="482">
        <v>2465000</v>
      </c>
      <c r="V18" s="482">
        <v>2465000</v>
      </c>
      <c r="W18" s="482">
        <v>0</v>
      </c>
      <c r="X18" s="482">
        <v>0</v>
      </c>
      <c r="Y18" s="495">
        <v>0</v>
      </c>
      <c r="Z18" s="495">
        <v>0</v>
      </c>
      <c r="AA18" s="495">
        <v>0</v>
      </c>
      <c r="AB18" s="482">
        <v>435000</v>
      </c>
      <c r="AC18" s="479" t="s">
        <v>89</v>
      </c>
      <c r="AD18" s="482">
        <v>0</v>
      </c>
      <c r="AE18" s="482">
        <v>2465000</v>
      </c>
      <c r="AF18" s="495">
        <v>0</v>
      </c>
      <c r="AG18" s="495">
        <v>0</v>
      </c>
      <c r="AH18" s="524" t="s">
        <v>318</v>
      </c>
      <c r="AI18" s="524" t="s">
        <v>196</v>
      </c>
      <c r="AJ18" s="506">
        <v>45456</v>
      </c>
    </row>
    <row r="19" spans="2:36" ht="21.5" thickBot="1" x14ac:dyDescent="0.4">
      <c r="B19" s="480"/>
      <c r="C19" s="480"/>
      <c r="D19" s="480"/>
      <c r="E19" s="480"/>
      <c r="F19" s="480"/>
      <c r="G19" s="511"/>
      <c r="H19" s="480"/>
      <c r="I19" s="480"/>
      <c r="J19" s="215" t="s">
        <v>404</v>
      </c>
      <c r="K19" s="216" t="s">
        <v>388</v>
      </c>
      <c r="L19" s="208" t="s">
        <v>389</v>
      </c>
      <c r="M19" s="214">
        <v>1</v>
      </c>
      <c r="N19" s="480"/>
      <c r="O19" s="480"/>
      <c r="P19" s="480"/>
      <c r="Q19" s="480"/>
      <c r="R19" s="480"/>
      <c r="S19" s="480"/>
      <c r="T19" s="504"/>
      <c r="U19" s="483"/>
      <c r="V19" s="483"/>
      <c r="W19" s="483"/>
      <c r="X19" s="483"/>
      <c r="Y19" s="503"/>
      <c r="Z19" s="503"/>
      <c r="AA19" s="503"/>
      <c r="AB19" s="483"/>
      <c r="AC19" s="480"/>
      <c r="AD19" s="483"/>
      <c r="AE19" s="483"/>
      <c r="AF19" s="503"/>
      <c r="AG19" s="503"/>
      <c r="AH19" s="524"/>
      <c r="AI19" s="524"/>
      <c r="AJ19" s="507"/>
    </row>
    <row r="20" spans="2:36" ht="35" thickBot="1" x14ac:dyDescent="0.4">
      <c r="B20" s="481"/>
      <c r="C20" s="481"/>
      <c r="D20" s="481"/>
      <c r="E20" s="481"/>
      <c r="F20" s="481"/>
      <c r="G20" s="511"/>
      <c r="H20" s="481"/>
      <c r="I20" s="481"/>
      <c r="J20" s="208" t="s">
        <v>394</v>
      </c>
      <c r="K20" s="208" t="s">
        <v>395</v>
      </c>
      <c r="L20" s="208" t="s">
        <v>396</v>
      </c>
      <c r="M20" s="214" t="s">
        <v>405</v>
      </c>
      <c r="N20" s="481"/>
      <c r="O20" s="481"/>
      <c r="P20" s="481"/>
      <c r="Q20" s="480"/>
      <c r="R20" s="480"/>
      <c r="S20" s="480"/>
      <c r="T20" s="531"/>
      <c r="U20" s="483"/>
      <c r="V20" s="483"/>
      <c r="W20" s="483"/>
      <c r="X20" s="483"/>
      <c r="Y20" s="503"/>
      <c r="Z20" s="503"/>
      <c r="AA20" s="503"/>
      <c r="AB20" s="483"/>
      <c r="AC20" s="480"/>
      <c r="AD20" s="483"/>
      <c r="AE20" s="483"/>
      <c r="AF20" s="503"/>
      <c r="AG20" s="503"/>
      <c r="AH20" s="524"/>
      <c r="AI20" s="524"/>
      <c r="AJ20" s="508"/>
    </row>
    <row r="21" spans="2:36" ht="31.5" x14ac:dyDescent="0.35">
      <c r="B21" s="479" t="s">
        <v>406</v>
      </c>
      <c r="C21" s="479" t="s">
        <v>407</v>
      </c>
      <c r="D21" s="479" t="s">
        <v>600</v>
      </c>
      <c r="E21" s="479" t="s">
        <v>409</v>
      </c>
      <c r="F21" s="479" t="s">
        <v>410</v>
      </c>
      <c r="G21" s="479" t="s">
        <v>393</v>
      </c>
      <c r="H21" s="206" t="s">
        <v>80</v>
      </c>
      <c r="I21" s="206" t="s">
        <v>80</v>
      </c>
      <c r="J21" s="224" t="s">
        <v>411</v>
      </c>
      <c r="K21" s="225" t="s">
        <v>412</v>
      </c>
      <c r="L21" s="206" t="s">
        <v>413</v>
      </c>
      <c r="M21" s="226" t="s">
        <v>414</v>
      </c>
      <c r="N21" s="479" t="s">
        <v>132</v>
      </c>
      <c r="O21" s="479" t="s">
        <v>415</v>
      </c>
      <c r="P21" s="479" t="s">
        <v>386</v>
      </c>
      <c r="Q21" s="526" t="s">
        <v>86</v>
      </c>
      <c r="R21" s="526" t="s">
        <v>87</v>
      </c>
      <c r="S21" s="526" t="s">
        <v>148</v>
      </c>
      <c r="T21" s="529">
        <v>506600</v>
      </c>
      <c r="U21" s="528">
        <v>506600</v>
      </c>
      <c r="V21" s="528">
        <v>506600</v>
      </c>
      <c r="W21" s="528">
        <v>0</v>
      </c>
      <c r="X21" s="528">
        <v>0</v>
      </c>
      <c r="Y21" s="527">
        <v>0</v>
      </c>
      <c r="Z21" s="527">
        <v>0</v>
      </c>
      <c r="AA21" s="527">
        <v>0</v>
      </c>
      <c r="AB21" s="528">
        <v>89400</v>
      </c>
      <c r="AC21" s="526" t="s">
        <v>89</v>
      </c>
      <c r="AD21" s="227">
        <v>0</v>
      </c>
      <c r="AE21" s="227">
        <v>506600</v>
      </c>
      <c r="AF21" s="228">
        <v>0</v>
      </c>
      <c r="AG21" s="228">
        <v>0</v>
      </c>
      <c r="AH21" s="505" t="s">
        <v>318</v>
      </c>
      <c r="AI21" s="505" t="s">
        <v>196</v>
      </c>
      <c r="AJ21" s="512">
        <v>45446</v>
      </c>
    </row>
    <row r="22" spans="2:36" ht="51" customHeight="1" thickBot="1" x14ac:dyDescent="0.4">
      <c r="B22" s="481"/>
      <c r="C22" s="481"/>
      <c r="D22" s="481"/>
      <c r="E22" s="530"/>
      <c r="F22" s="481"/>
      <c r="G22" s="530"/>
      <c r="H22" s="207"/>
      <c r="I22" s="207"/>
      <c r="J22" s="229" t="s">
        <v>404</v>
      </c>
      <c r="K22" s="225" t="s">
        <v>388</v>
      </c>
      <c r="L22" s="208" t="s">
        <v>389</v>
      </c>
      <c r="M22" s="214">
        <v>1</v>
      </c>
      <c r="N22" s="481"/>
      <c r="O22" s="481"/>
      <c r="P22" s="481"/>
      <c r="Q22" s="481"/>
      <c r="R22" s="481"/>
      <c r="S22" s="481"/>
      <c r="T22" s="514"/>
      <c r="U22" s="484"/>
      <c r="V22" s="484"/>
      <c r="W22" s="484"/>
      <c r="X22" s="484"/>
      <c r="Y22" s="496"/>
      <c r="Z22" s="496"/>
      <c r="AA22" s="496"/>
      <c r="AB22" s="484"/>
      <c r="AC22" s="481"/>
      <c r="AD22" s="220"/>
      <c r="AE22" s="220"/>
      <c r="AF22" s="209"/>
      <c r="AG22" s="209"/>
      <c r="AH22" s="498"/>
      <c r="AI22" s="498"/>
      <c r="AJ22" s="512"/>
    </row>
    <row r="23" spans="2:36" ht="63" x14ac:dyDescent="0.35">
      <c r="B23" s="479" t="s">
        <v>416</v>
      </c>
      <c r="C23" s="479" t="s">
        <v>417</v>
      </c>
      <c r="D23" s="479" t="s">
        <v>379</v>
      </c>
      <c r="E23" s="526" t="s">
        <v>380</v>
      </c>
      <c r="F23" s="479" t="s">
        <v>418</v>
      </c>
      <c r="G23" s="526" t="s">
        <v>393</v>
      </c>
      <c r="H23" s="479" t="s">
        <v>80</v>
      </c>
      <c r="I23" s="479" t="s">
        <v>80</v>
      </c>
      <c r="J23" s="222" t="s">
        <v>398</v>
      </c>
      <c r="K23" s="216" t="s">
        <v>384</v>
      </c>
      <c r="L23" s="208" t="s">
        <v>385</v>
      </c>
      <c r="M23" s="214" t="s">
        <v>419</v>
      </c>
      <c r="N23" s="479" t="s">
        <v>132</v>
      </c>
      <c r="O23" s="479" t="s">
        <v>96</v>
      </c>
      <c r="P23" s="479" t="s">
        <v>386</v>
      </c>
      <c r="Q23" s="479" t="s">
        <v>86</v>
      </c>
      <c r="R23" s="479" t="s">
        <v>87</v>
      </c>
      <c r="S23" s="479" t="s">
        <v>148</v>
      </c>
      <c r="T23" s="513">
        <v>3600000.75</v>
      </c>
      <c r="U23" s="482">
        <v>3600000.75</v>
      </c>
      <c r="V23" s="482">
        <v>3600000.75</v>
      </c>
      <c r="W23" s="482">
        <v>0</v>
      </c>
      <c r="X23" s="482">
        <v>0</v>
      </c>
      <c r="Y23" s="495">
        <v>0</v>
      </c>
      <c r="Z23" s="495">
        <v>0</v>
      </c>
      <c r="AA23" s="495">
        <v>0</v>
      </c>
      <c r="AB23" s="482">
        <v>635294.25</v>
      </c>
      <c r="AC23" s="479" t="s">
        <v>89</v>
      </c>
      <c r="AD23" s="482">
        <v>0</v>
      </c>
      <c r="AE23" s="482">
        <v>3600000.75</v>
      </c>
      <c r="AF23" s="495">
        <v>0</v>
      </c>
      <c r="AG23" s="495">
        <v>0</v>
      </c>
      <c r="AH23" s="497" t="s">
        <v>290</v>
      </c>
      <c r="AI23" s="497" t="s">
        <v>321</v>
      </c>
      <c r="AJ23" s="512">
        <v>45540</v>
      </c>
    </row>
    <row r="24" spans="2:36" ht="21.5" thickBot="1" x14ac:dyDescent="0.4">
      <c r="B24" s="481"/>
      <c r="C24" s="481"/>
      <c r="D24" s="481"/>
      <c r="E24" s="481"/>
      <c r="F24" s="481"/>
      <c r="G24" s="481"/>
      <c r="H24" s="481"/>
      <c r="I24" s="481"/>
      <c r="J24" s="222" t="s">
        <v>404</v>
      </c>
      <c r="K24" s="216" t="s">
        <v>388</v>
      </c>
      <c r="L24" s="208" t="s">
        <v>389</v>
      </c>
      <c r="M24" s="214" t="s">
        <v>420</v>
      </c>
      <c r="N24" s="481"/>
      <c r="O24" s="481"/>
      <c r="P24" s="481"/>
      <c r="Q24" s="481"/>
      <c r="R24" s="481"/>
      <c r="S24" s="481"/>
      <c r="T24" s="514"/>
      <c r="U24" s="484"/>
      <c r="V24" s="484"/>
      <c r="W24" s="484"/>
      <c r="X24" s="484"/>
      <c r="Y24" s="496"/>
      <c r="Z24" s="496"/>
      <c r="AA24" s="496"/>
      <c r="AB24" s="484"/>
      <c r="AC24" s="481"/>
      <c r="AD24" s="484"/>
      <c r="AE24" s="484"/>
      <c r="AF24" s="496"/>
      <c r="AG24" s="496"/>
      <c r="AH24" s="505"/>
      <c r="AI24" s="505"/>
      <c r="AJ24" s="512"/>
    </row>
    <row r="25" spans="2:36" ht="63" x14ac:dyDescent="0.35">
      <c r="B25" s="479" t="s">
        <v>421</v>
      </c>
      <c r="C25" s="479" t="s">
        <v>422</v>
      </c>
      <c r="D25" s="479" t="s">
        <v>379</v>
      </c>
      <c r="E25" s="479" t="s">
        <v>380</v>
      </c>
      <c r="F25" s="479" t="s">
        <v>423</v>
      </c>
      <c r="G25" s="526" t="s">
        <v>393</v>
      </c>
      <c r="H25" s="479" t="s">
        <v>80</v>
      </c>
      <c r="I25" s="479" t="s">
        <v>80</v>
      </c>
      <c r="J25" s="222" t="s">
        <v>398</v>
      </c>
      <c r="K25" s="216" t="s">
        <v>384</v>
      </c>
      <c r="L25" s="208" t="s">
        <v>385</v>
      </c>
      <c r="M25" s="214" t="s">
        <v>424</v>
      </c>
      <c r="N25" s="479" t="s">
        <v>132</v>
      </c>
      <c r="O25" s="479" t="s">
        <v>256</v>
      </c>
      <c r="P25" s="479" t="s">
        <v>386</v>
      </c>
      <c r="Q25" s="479" t="s">
        <v>86</v>
      </c>
      <c r="R25" s="479" t="s">
        <v>87</v>
      </c>
      <c r="S25" s="479" t="s">
        <v>148</v>
      </c>
      <c r="T25" s="513">
        <v>13243616.199999999</v>
      </c>
      <c r="U25" s="482">
        <v>1453500</v>
      </c>
      <c r="V25" s="482">
        <v>1453500</v>
      </c>
      <c r="W25" s="482">
        <v>0</v>
      </c>
      <c r="X25" s="482">
        <v>0</v>
      </c>
      <c r="Y25" s="495">
        <v>0</v>
      </c>
      <c r="Z25" s="495">
        <v>0</v>
      </c>
      <c r="AA25" s="495">
        <v>0</v>
      </c>
      <c r="AB25" s="482">
        <v>256500</v>
      </c>
      <c r="AC25" s="479" t="s">
        <v>89</v>
      </c>
      <c r="AD25" s="482">
        <v>0</v>
      </c>
      <c r="AE25" s="482">
        <v>1453500</v>
      </c>
      <c r="AF25" s="495">
        <v>0</v>
      </c>
      <c r="AG25" s="495">
        <v>0</v>
      </c>
      <c r="AH25" s="524" t="s">
        <v>290</v>
      </c>
      <c r="AI25" s="497" t="s">
        <v>322</v>
      </c>
      <c r="AJ25" s="506">
        <v>45540</v>
      </c>
    </row>
    <row r="26" spans="2:36" ht="21" x14ac:dyDescent="0.35">
      <c r="B26" s="480"/>
      <c r="C26" s="480"/>
      <c r="D26" s="480"/>
      <c r="E26" s="480"/>
      <c r="F26" s="480"/>
      <c r="G26" s="480"/>
      <c r="H26" s="480"/>
      <c r="I26" s="480"/>
      <c r="J26" s="222" t="s">
        <v>404</v>
      </c>
      <c r="K26" s="216" t="s">
        <v>388</v>
      </c>
      <c r="L26" s="208" t="s">
        <v>389</v>
      </c>
      <c r="M26" s="214" t="s">
        <v>420</v>
      </c>
      <c r="N26" s="480"/>
      <c r="O26" s="480"/>
      <c r="P26" s="480"/>
      <c r="Q26" s="480"/>
      <c r="R26" s="480"/>
      <c r="S26" s="480"/>
      <c r="T26" s="525"/>
      <c r="U26" s="483"/>
      <c r="V26" s="483"/>
      <c r="W26" s="483"/>
      <c r="X26" s="483"/>
      <c r="Y26" s="503"/>
      <c r="Z26" s="503"/>
      <c r="AA26" s="503"/>
      <c r="AB26" s="483"/>
      <c r="AC26" s="480"/>
      <c r="AD26" s="483"/>
      <c r="AE26" s="483"/>
      <c r="AF26" s="503"/>
      <c r="AG26" s="503"/>
      <c r="AH26" s="524"/>
      <c r="AI26" s="505"/>
      <c r="AJ26" s="507"/>
    </row>
    <row r="27" spans="2:36" ht="31.5" x14ac:dyDescent="0.35">
      <c r="B27" s="480"/>
      <c r="C27" s="480"/>
      <c r="D27" s="480"/>
      <c r="E27" s="480"/>
      <c r="F27" s="481"/>
      <c r="G27" s="481"/>
      <c r="H27" s="480"/>
      <c r="I27" s="480"/>
      <c r="J27" s="222" t="s">
        <v>394</v>
      </c>
      <c r="K27" s="216" t="s">
        <v>395</v>
      </c>
      <c r="L27" s="208" t="s">
        <v>396</v>
      </c>
      <c r="M27" s="214" t="s">
        <v>425</v>
      </c>
      <c r="N27" s="481"/>
      <c r="O27" s="481"/>
      <c r="P27" s="481"/>
      <c r="Q27" s="481"/>
      <c r="R27" s="481"/>
      <c r="S27" s="481"/>
      <c r="T27" s="525"/>
      <c r="U27" s="484"/>
      <c r="V27" s="484"/>
      <c r="W27" s="484"/>
      <c r="X27" s="484"/>
      <c r="Y27" s="496"/>
      <c r="Z27" s="496"/>
      <c r="AA27" s="496"/>
      <c r="AB27" s="484"/>
      <c r="AC27" s="481"/>
      <c r="AD27" s="484"/>
      <c r="AE27" s="484"/>
      <c r="AF27" s="496"/>
      <c r="AG27" s="496"/>
      <c r="AH27" s="524"/>
      <c r="AI27" s="505"/>
      <c r="AJ27" s="507"/>
    </row>
    <row r="28" spans="2:36" ht="63" x14ac:dyDescent="0.35">
      <c r="B28" s="480"/>
      <c r="C28" s="480"/>
      <c r="D28" s="480"/>
      <c r="E28" s="480"/>
      <c r="F28" s="479" t="s">
        <v>426</v>
      </c>
      <c r="G28" s="480" t="s">
        <v>393</v>
      </c>
      <c r="H28" s="480"/>
      <c r="I28" s="480"/>
      <c r="J28" s="222" t="s">
        <v>398</v>
      </c>
      <c r="K28" s="216" t="s">
        <v>384</v>
      </c>
      <c r="L28" s="208" t="s">
        <v>385</v>
      </c>
      <c r="M28" s="214" t="s">
        <v>427</v>
      </c>
      <c r="N28" s="479" t="s">
        <v>132</v>
      </c>
      <c r="O28" s="479" t="s">
        <v>256</v>
      </c>
      <c r="P28" s="479" t="s">
        <v>386</v>
      </c>
      <c r="Q28" s="479" t="s">
        <v>86</v>
      </c>
      <c r="R28" s="479" t="s">
        <v>87</v>
      </c>
      <c r="S28" s="479" t="s">
        <v>148</v>
      </c>
      <c r="T28" s="525"/>
      <c r="U28" s="482">
        <v>1077157.3999999999</v>
      </c>
      <c r="V28" s="482">
        <v>1077157.3999999999</v>
      </c>
      <c r="W28" s="482">
        <v>0</v>
      </c>
      <c r="X28" s="482">
        <v>0</v>
      </c>
      <c r="Y28" s="495">
        <v>0</v>
      </c>
      <c r="Z28" s="495">
        <v>0</v>
      </c>
      <c r="AA28" s="495">
        <v>0</v>
      </c>
      <c r="AB28" s="482">
        <v>190086.6</v>
      </c>
      <c r="AC28" s="479" t="s">
        <v>89</v>
      </c>
      <c r="AD28" s="482">
        <v>0</v>
      </c>
      <c r="AE28" s="482">
        <v>1077157.3999999999</v>
      </c>
      <c r="AF28" s="495">
        <v>0</v>
      </c>
      <c r="AG28" s="495">
        <v>0</v>
      </c>
      <c r="AH28" s="524"/>
      <c r="AI28" s="505"/>
      <c r="AJ28" s="507"/>
    </row>
    <row r="29" spans="2:36" ht="21" x14ac:dyDescent="0.35">
      <c r="B29" s="480"/>
      <c r="C29" s="480"/>
      <c r="D29" s="480"/>
      <c r="E29" s="480"/>
      <c r="F29" s="480"/>
      <c r="G29" s="480"/>
      <c r="H29" s="480"/>
      <c r="I29" s="480"/>
      <c r="J29" s="222" t="s">
        <v>404</v>
      </c>
      <c r="K29" s="216" t="s">
        <v>388</v>
      </c>
      <c r="L29" s="208" t="s">
        <v>389</v>
      </c>
      <c r="M29" s="214" t="s">
        <v>420</v>
      </c>
      <c r="N29" s="480"/>
      <c r="O29" s="480"/>
      <c r="P29" s="480"/>
      <c r="Q29" s="480"/>
      <c r="R29" s="480"/>
      <c r="S29" s="480"/>
      <c r="T29" s="525"/>
      <c r="U29" s="483"/>
      <c r="V29" s="483"/>
      <c r="W29" s="483"/>
      <c r="X29" s="483"/>
      <c r="Y29" s="503"/>
      <c r="Z29" s="503"/>
      <c r="AA29" s="503"/>
      <c r="AB29" s="483"/>
      <c r="AC29" s="480"/>
      <c r="AD29" s="483"/>
      <c r="AE29" s="483"/>
      <c r="AF29" s="503"/>
      <c r="AG29" s="503"/>
      <c r="AH29" s="524"/>
      <c r="AI29" s="505"/>
      <c r="AJ29" s="507"/>
    </row>
    <row r="30" spans="2:36" ht="31.5" x14ac:dyDescent="0.35">
      <c r="B30" s="480"/>
      <c r="C30" s="480"/>
      <c r="D30" s="480"/>
      <c r="E30" s="480"/>
      <c r="F30" s="481"/>
      <c r="G30" s="481"/>
      <c r="H30" s="481"/>
      <c r="I30" s="481"/>
      <c r="J30" s="222" t="s">
        <v>394</v>
      </c>
      <c r="K30" s="216" t="s">
        <v>395</v>
      </c>
      <c r="L30" s="208" t="s">
        <v>396</v>
      </c>
      <c r="M30" s="214" t="s">
        <v>428</v>
      </c>
      <c r="N30" s="481"/>
      <c r="O30" s="481"/>
      <c r="P30" s="481"/>
      <c r="Q30" s="481"/>
      <c r="R30" s="481"/>
      <c r="S30" s="481"/>
      <c r="T30" s="525"/>
      <c r="U30" s="484"/>
      <c r="V30" s="484"/>
      <c r="W30" s="484"/>
      <c r="X30" s="484"/>
      <c r="Y30" s="496"/>
      <c r="Z30" s="496"/>
      <c r="AA30" s="496"/>
      <c r="AB30" s="484"/>
      <c r="AC30" s="481"/>
      <c r="AD30" s="484"/>
      <c r="AE30" s="484"/>
      <c r="AF30" s="496"/>
      <c r="AG30" s="496"/>
      <c r="AH30" s="524"/>
      <c r="AI30" s="505"/>
      <c r="AJ30" s="507"/>
    </row>
    <row r="31" spans="2:36" ht="63" x14ac:dyDescent="0.35">
      <c r="B31" s="480"/>
      <c r="C31" s="480"/>
      <c r="D31" s="480"/>
      <c r="E31" s="480"/>
      <c r="F31" s="479" t="s">
        <v>429</v>
      </c>
      <c r="G31" s="479" t="s">
        <v>393</v>
      </c>
      <c r="H31" s="479" t="s">
        <v>80</v>
      </c>
      <c r="I31" s="479" t="s">
        <v>80</v>
      </c>
      <c r="J31" s="222" t="s">
        <v>398</v>
      </c>
      <c r="K31" s="216" t="s">
        <v>384</v>
      </c>
      <c r="L31" s="208" t="s">
        <v>385</v>
      </c>
      <c r="M31" s="214" t="s">
        <v>430</v>
      </c>
      <c r="N31" s="479" t="s">
        <v>132</v>
      </c>
      <c r="O31" s="479" t="s">
        <v>99</v>
      </c>
      <c r="P31" s="479" t="s">
        <v>386</v>
      </c>
      <c r="Q31" s="479" t="s">
        <v>86</v>
      </c>
      <c r="R31" s="479" t="s">
        <v>87</v>
      </c>
      <c r="S31" s="479" t="s">
        <v>148</v>
      </c>
      <c r="T31" s="525"/>
      <c r="U31" s="509">
        <v>456347.54</v>
      </c>
      <c r="V31" s="509">
        <v>456347.54</v>
      </c>
      <c r="W31" s="482">
        <v>0</v>
      </c>
      <c r="X31" s="482">
        <v>0</v>
      </c>
      <c r="Y31" s="495">
        <v>0</v>
      </c>
      <c r="Z31" s="495">
        <v>0</v>
      </c>
      <c r="AA31" s="495">
        <v>0</v>
      </c>
      <c r="AB31" s="509">
        <v>80531.929999999993</v>
      </c>
      <c r="AC31" s="479" t="s">
        <v>89</v>
      </c>
      <c r="AD31" s="482">
        <v>0</v>
      </c>
      <c r="AE31" s="521">
        <v>456347.54</v>
      </c>
      <c r="AF31" s="495">
        <v>0</v>
      </c>
      <c r="AG31" s="495">
        <v>0</v>
      </c>
      <c r="AH31" s="524"/>
      <c r="AI31" s="505"/>
      <c r="AJ31" s="507"/>
    </row>
    <row r="32" spans="2:36" ht="21" x14ac:dyDescent="0.35">
      <c r="B32" s="480"/>
      <c r="C32" s="480"/>
      <c r="D32" s="480"/>
      <c r="E32" s="480"/>
      <c r="F32" s="480"/>
      <c r="G32" s="480"/>
      <c r="H32" s="480"/>
      <c r="I32" s="480"/>
      <c r="J32" s="222" t="s">
        <v>404</v>
      </c>
      <c r="K32" s="216" t="s">
        <v>388</v>
      </c>
      <c r="L32" s="208" t="s">
        <v>389</v>
      </c>
      <c r="M32" s="214" t="s">
        <v>420</v>
      </c>
      <c r="N32" s="480"/>
      <c r="O32" s="480"/>
      <c r="P32" s="480"/>
      <c r="Q32" s="480"/>
      <c r="R32" s="480"/>
      <c r="S32" s="480"/>
      <c r="T32" s="525"/>
      <c r="U32" s="509"/>
      <c r="V32" s="509"/>
      <c r="W32" s="483"/>
      <c r="X32" s="483"/>
      <c r="Y32" s="503"/>
      <c r="Z32" s="503"/>
      <c r="AA32" s="503"/>
      <c r="AB32" s="509"/>
      <c r="AC32" s="480"/>
      <c r="AD32" s="483"/>
      <c r="AE32" s="522"/>
      <c r="AF32" s="503"/>
      <c r="AG32" s="503"/>
      <c r="AH32" s="524"/>
      <c r="AI32" s="505"/>
      <c r="AJ32" s="507"/>
    </row>
    <row r="33" spans="2:36" ht="31.5" x14ac:dyDescent="0.35">
      <c r="B33" s="480"/>
      <c r="C33" s="480"/>
      <c r="D33" s="480"/>
      <c r="E33" s="480"/>
      <c r="F33" s="481"/>
      <c r="G33" s="481"/>
      <c r="H33" s="481"/>
      <c r="I33" s="481"/>
      <c r="J33" s="222" t="s">
        <v>394</v>
      </c>
      <c r="K33" s="216" t="s">
        <v>395</v>
      </c>
      <c r="L33" s="208" t="s">
        <v>396</v>
      </c>
      <c r="M33" s="208" t="s">
        <v>431</v>
      </c>
      <c r="N33" s="481"/>
      <c r="O33" s="481"/>
      <c r="P33" s="481"/>
      <c r="Q33" s="481"/>
      <c r="R33" s="481"/>
      <c r="S33" s="481"/>
      <c r="T33" s="525"/>
      <c r="U33" s="509"/>
      <c r="V33" s="509"/>
      <c r="W33" s="484"/>
      <c r="X33" s="484"/>
      <c r="Y33" s="496"/>
      <c r="Z33" s="496"/>
      <c r="AA33" s="496"/>
      <c r="AB33" s="509"/>
      <c r="AC33" s="481"/>
      <c r="AD33" s="484"/>
      <c r="AE33" s="523"/>
      <c r="AF33" s="496"/>
      <c r="AG33" s="496"/>
      <c r="AH33" s="524"/>
      <c r="AI33" s="505"/>
      <c r="AJ33" s="507"/>
    </row>
    <row r="34" spans="2:36" ht="63" x14ac:dyDescent="0.35">
      <c r="B34" s="480"/>
      <c r="C34" s="480"/>
      <c r="D34" s="480"/>
      <c r="E34" s="480"/>
      <c r="F34" s="479" t="s">
        <v>432</v>
      </c>
      <c r="G34" s="479" t="s">
        <v>393</v>
      </c>
      <c r="H34" s="479" t="s">
        <v>80</v>
      </c>
      <c r="I34" s="479" t="s">
        <v>80</v>
      </c>
      <c r="J34" s="222" t="s">
        <v>398</v>
      </c>
      <c r="K34" s="216" t="s">
        <v>384</v>
      </c>
      <c r="L34" s="208" t="s">
        <v>385</v>
      </c>
      <c r="M34" s="208">
        <v>2</v>
      </c>
      <c r="N34" s="479" t="s">
        <v>132</v>
      </c>
      <c r="O34" s="479" t="s">
        <v>99</v>
      </c>
      <c r="P34" s="479" t="s">
        <v>386</v>
      </c>
      <c r="Q34" s="479" t="s">
        <v>86</v>
      </c>
      <c r="R34" s="479" t="s">
        <v>87</v>
      </c>
      <c r="S34" s="479" t="s">
        <v>148</v>
      </c>
      <c r="T34" s="525"/>
      <c r="U34" s="509">
        <v>2625670.4500000002</v>
      </c>
      <c r="V34" s="509">
        <v>2625670.4500000002</v>
      </c>
      <c r="W34" s="482">
        <v>0</v>
      </c>
      <c r="X34" s="482">
        <v>0</v>
      </c>
      <c r="Y34" s="495">
        <v>0</v>
      </c>
      <c r="Z34" s="495">
        <v>0</v>
      </c>
      <c r="AA34" s="495">
        <v>0</v>
      </c>
      <c r="AB34" s="509">
        <v>463353.62</v>
      </c>
      <c r="AC34" s="479" t="s">
        <v>89</v>
      </c>
      <c r="AD34" s="482">
        <v>0</v>
      </c>
      <c r="AE34" s="521">
        <v>2625670.4500000002</v>
      </c>
      <c r="AF34" s="495">
        <v>0</v>
      </c>
      <c r="AG34" s="495">
        <v>0</v>
      </c>
      <c r="AH34" s="524"/>
      <c r="AI34" s="505"/>
      <c r="AJ34" s="507"/>
    </row>
    <row r="35" spans="2:36" ht="42" x14ac:dyDescent="0.35">
      <c r="B35" s="480"/>
      <c r="C35" s="480"/>
      <c r="D35" s="480"/>
      <c r="E35" s="480"/>
      <c r="F35" s="480"/>
      <c r="G35" s="480"/>
      <c r="H35" s="480"/>
      <c r="I35" s="480"/>
      <c r="J35" s="222" t="s">
        <v>399</v>
      </c>
      <c r="K35" s="216" t="s">
        <v>433</v>
      </c>
      <c r="L35" s="208" t="s">
        <v>92</v>
      </c>
      <c r="M35" s="208">
        <v>2000</v>
      </c>
      <c r="N35" s="480"/>
      <c r="O35" s="480"/>
      <c r="P35" s="480"/>
      <c r="Q35" s="480"/>
      <c r="R35" s="480"/>
      <c r="S35" s="480"/>
      <c r="T35" s="525"/>
      <c r="U35" s="509"/>
      <c r="V35" s="509"/>
      <c r="W35" s="483"/>
      <c r="X35" s="483"/>
      <c r="Y35" s="503"/>
      <c r="Z35" s="503"/>
      <c r="AA35" s="503"/>
      <c r="AB35" s="509"/>
      <c r="AC35" s="480"/>
      <c r="AD35" s="483"/>
      <c r="AE35" s="522"/>
      <c r="AF35" s="503"/>
      <c r="AG35" s="503"/>
      <c r="AH35" s="524"/>
      <c r="AI35" s="505"/>
      <c r="AJ35" s="507"/>
    </row>
    <row r="36" spans="2:36" ht="21" x14ac:dyDescent="0.35">
      <c r="B36" s="480"/>
      <c r="C36" s="480"/>
      <c r="D36" s="480"/>
      <c r="E36" s="480"/>
      <c r="F36" s="480"/>
      <c r="G36" s="480"/>
      <c r="H36" s="480"/>
      <c r="I36" s="480"/>
      <c r="J36" s="222" t="s">
        <v>404</v>
      </c>
      <c r="K36" s="216" t="s">
        <v>388</v>
      </c>
      <c r="L36" s="208" t="s">
        <v>389</v>
      </c>
      <c r="M36" s="208">
        <v>1</v>
      </c>
      <c r="N36" s="480"/>
      <c r="O36" s="480"/>
      <c r="P36" s="480"/>
      <c r="Q36" s="480"/>
      <c r="R36" s="480"/>
      <c r="S36" s="480"/>
      <c r="T36" s="525"/>
      <c r="U36" s="509"/>
      <c r="V36" s="509"/>
      <c r="W36" s="483"/>
      <c r="X36" s="483"/>
      <c r="Y36" s="503"/>
      <c r="Z36" s="503"/>
      <c r="AA36" s="503"/>
      <c r="AB36" s="509"/>
      <c r="AC36" s="480"/>
      <c r="AD36" s="483"/>
      <c r="AE36" s="522"/>
      <c r="AF36" s="503"/>
      <c r="AG36" s="503"/>
      <c r="AH36" s="524"/>
      <c r="AI36" s="505"/>
      <c r="AJ36" s="507"/>
    </row>
    <row r="37" spans="2:36" ht="31.5" x14ac:dyDescent="0.35">
      <c r="B37" s="480"/>
      <c r="C37" s="480"/>
      <c r="D37" s="480"/>
      <c r="E37" s="480"/>
      <c r="F37" s="480"/>
      <c r="G37" s="480"/>
      <c r="H37" s="480"/>
      <c r="I37" s="480"/>
      <c r="J37" s="222" t="s">
        <v>394</v>
      </c>
      <c r="K37" s="216" t="s">
        <v>395</v>
      </c>
      <c r="L37" s="208" t="s">
        <v>396</v>
      </c>
      <c r="M37" s="208" t="s">
        <v>428</v>
      </c>
      <c r="N37" s="480"/>
      <c r="O37" s="480"/>
      <c r="P37" s="480"/>
      <c r="Q37" s="480"/>
      <c r="R37" s="480"/>
      <c r="S37" s="480"/>
      <c r="T37" s="525"/>
      <c r="U37" s="509"/>
      <c r="V37" s="509"/>
      <c r="W37" s="483"/>
      <c r="X37" s="483"/>
      <c r="Y37" s="503"/>
      <c r="Z37" s="503"/>
      <c r="AA37" s="503"/>
      <c r="AB37" s="509"/>
      <c r="AC37" s="480"/>
      <c r="AD37" s="483"/>
      <c r="AE37" s="522"/>
      <c r="AF37" s="503"/>
      <c r="AG37" s="503"/>
      <c r="AH37" s="524"/>
      <c r="AI37" s="505"/>
      <c r="AJ37" s="507"/>
    </row>
    <row r="38" spans="2:36" ht="31.5" x14ac:dyDescent="0.35">
      <c r="B38" s="480"/>
      <c r="C38" s="480"/>
      <c r="D38" s="480"/>
      <c r="E38" s="480"/>
      <c r="F38" s="481"/>
      <c r="G38" s="481"/>
      <c r="H38" s="481"/>
      <c r="I38" s="481"/>
      <c r="J38" s="222" t="s">
        <v>401</v>
      </c>
      <c r="K38" s="216" t="s">
        <v>292</v>
      </c>
      <c r="L38" s="208" t="s">
        <v>402</v>
      </c>
      <c r="M38" s="208">
        <v>0.7</v>
      </c>
      <c r="N38" s="481"/>
      <c r="O38" s="481"/>
      <c r="P38" s="481"/>
      <c r="Q38" s="481"/>
      <c r="R38" s="481"/>
      <c r="S38" s="481"/>
      <c r="T38" s="525"/>
      <c r="U38" s="509"/>
      <c r="V38" s="509"/>
      <c r="W38" s="484"/>
      <c r="X38" s="484"/>
      <c r="Y38" s="496"/>
      <c r="Z38" s="496"/>
      <c r="AA38" s="496"/>
      <c r="AB38" s="509"/>
      <c r="AC38" s="481"/>
      <c r="AD38" s="484"/>
      <c r="AE38" s="523"/>
      <c r="AF38" s="496"/>
      <c r="AG38" s="496"/>
      <c r="AH38" s="524"/>
      <c r="AI38" s="505"/>
      <c r="AJ38" s="507"/>
    </row>
    <row r="39" spans="2:36" ht="63" x14ac:dyDescent="0.35">
      <c r="B39" s="480"/>
      <c r="C39" s="480"/>
      <c r="D39" s="480"/>
      <c r="E39" s="480"/>
      <c r="F39" s="479" t="s">
        <v>434</v>
      </c>
      <c r="G39" s="479" t="s">
        <v>393</v>
      </c>
      <c r="H39" s="479" t="s">
        <v>80</v>
      </c>
      <c r="I39" s="479" t="s">
        <v>80</v>
      </c>
      <c r="J39" s="222" t="s">
        <v>398</v>
      </c>
      <c r="K39" s="216" t="s">
        <v>384</v>
      </c>
      <c r="L39" s="208" t="s">
        <v>385</v>
      </c>
      <c r="M39" s="208">
        <v>12.949</v>
      </c>
      <c r="N39" s="479" t="s">
        <v>132</v>
      </c>
      <c r="O39" s="479" t="s">
        <v>99</v>
      </c>
      <c r="P39" s="479" t="s">
        <v>386</v>
      </c>
      <c r="Q39" s="479" t="s">
        <v>86</v>
      </c>
      <c r="R39" s="479" t="s">
        <v>87</v>
      </c>
      <c r="S39" s="479" t="s">
        <v>148</v>
      </c>
      <c r="T39" s="525"/>
      <c r="U39" s="509">
        <f>SUM(V39:Y41)</f>
        <v>1700000</v>
      </c>
      <c r="V39" s="509">
        <v>1700000</v>
      </c>
      <c r="W39" s="515">
        <v>0</v>
      </c>
      <c r="X39" s="515">
        <v>0</v>
      </c>
      <c r="Y39" s="518">
        <v>0</v>
      </c>
      <c r="Z39" s="518">
        <v>0</v>
      </c>
      <c r="AA39" s="518">
        <v>0</v>
      </c>
      <c r="AB39" s="509">
        <v>300000</v>
      </c>
      <c r="AC39" s="479" t="s">
        <v>89</v>
      </c>
      <c r="AD39" s="482">
        <v>0</v>
      </c>
      <c r="AE39" s="521">
        <v>1700000</v>
      </c>
      <c r="AF39" s="495">
        <v>0</v>
      </c>
      <c r="AG39" s="495">
        <v>0</v>
      </c>
      <c r="AH39" s="524"/>
      <c r="AI39" s="505"/>
      <c r="AJ39" s="507"/>
    </row>
    <row r="40" spans="2:36" ht="21" x14ac:dyDescent="0.35">
      <c r="B40" s="480"/>
      <c r="C40" s="480"/>
      <c r="D40" s="480"/>
      <c r="E40" s="480"/>
      <c r="F40" s="480"/>
      <c r="G40" s="480"/>
      <c r="H40" s="480"/>
      <c r="I40" s="480"/>
      <c r="J40" s="222" t="s">
        <v>404</v>
      </c>
      <c r="K40" s="216" t="s">
        <v>388</v>
      </c>
      <c r="L40" s="208" t="s">
        <v>389</v>
      </c>
      <c r="M40" s="208">
        <v>1</v>
      </c>
      <c r="N40" s="480"/>
      <c r="O40" s="480"/>
      <c r="P40" s="480"/>
      <c r="Q40" s="480"/>
      <c r="R40" s="480"/>
      <c r="S40" s="480"/>
      <c r="T40" s="525"/>
      <c r="U40" s="509"/>
      <c r="V40" s="509"/>
      <c r="W40" s="516"/>
      <c r="X40" s="516"/>
      <c r="Y40" s="519"/>
      <c r="Z40" s="519"/>
      <c r="AA40" s="519"/>
      <c r="AB40" s="509"/>
      <c r="AC40" s="480"/>
      <c r="AD40" s="483"/>
      <c r="AE40" s="522"/>
      <c r="AF40" s="503"/>
      <c r="AG40" s="503"/>
      <c r="AH40" s="524"/>
      <c r="AI40" s="505"/>
      <c r="AJ40" s="507"/>
    </row>
    <row r="41" spans="2:36" ht="31.5" x14ac:dyDescent="0.35">
      <c r="B41" s="480"/>
      <c r="C41" s="480"/>
      <c r="D41" s="480"/>
      <c r="E41" s="480"/>
      <c r="F41" s="481"/>
      <c r="G41" s="481"/>
      <c r="H41" s="481"/>
      <c r="I41" s="481"/>
      <c r="J41" s="222" t="s">
        <v>394</v>
      </c>
      <c r="K41" s="216" t="s">
        <v>395</v>
      </c>
      <c r="L41" s="208" t="s">
        <v>396</v>
      </c>
      <c r="M41" s="208" t="s">
        <v>435</v>
      </c>
      <c r="N41" s="481"/>
      <c r="O41" s="481"/>
      <c r="P41" s="481"/>
      <c r="Q41" s="481"/>
      <c r="R41" s="481"/>
      <c r="S41" s="481"/>
      <c r="T41" s="525"/>
      <c r="U41" s="509"/>
      <c r="V41" s="509"/>
      <c r="W41" s="517"/>
      <c r="X41" s="517"/>
      <c r="Y41" s="520"/>
      <c r="Z41" s="520"/>
      <c r="AA41" s="520"/>
      <c r="AB41" s="509"/>
      <c r="AC41" s="481"/>
      <c r="AD41" s="484"/>
      <c r="AE41" s="523"/>
      <c r="AF41" s="496"/>
      <c r="AG41" s="496"/>
      <c r="AH41" s="524"/>
      <c r="AI41" s="505"/>
      <c r="AJ41" s="507"/>
    </row>
    <row r="42" spans="2:36" ht="63" x14ac:dyDescent="0.35">
      <c r="B42" s="480"/>
      <c r="C42" s="480"/>
      <c r="D42" s="480"/>
      <c r="E42" s="480"/>
      <c r="F42" s="479" t="s">
        <v>436</v>
      </c>
      <c r="G42" s="479" t="s">
        <v>393</v>
      </c>
      <c r="H42" s="479" t="s">
        <v>80</v>
      </c>
      <c r="I42" s="479" t="s">
        <v>80</v>
      </c>
      <c r="J42" s="222" t="s">
        <v>398</v>
      </c>
      <c r="K42" s="216" t="s">
        <v>384</v>
      </c>
      <c r="L42" s="208" t="s">
        <v>385</v>
      </c>
      <c r="M42" s="214" t="s">
        <v>437</v>
      </c>
      <c r="N42" s="479" t="s">
        <v>132</v>
      </c>
      <c r="O42" s="479" t="s">
        <v>99</v>
      </c>
      <c r="P42" s="479" t="s">
        <v>386</v>
      </c>
      <c r="Q42" s="479" t="s">
        <v>86</v>
      </c>
      <c r="R42" s="479" t="s">
        <v>87</v>
      </c>
      <c r="S42" s="479" t="s">
        <v>148</v>
      </c>
      <c r="T42" s="525"/>
      <c r="U42" s="509">
        <v>935000</v>
      </c>
      <c r="V42" s="509">
        <v>935000</v>
      </c>
      <c r="W42" s="515">
        <v>0</v>
      </c>
      <c r="X42" s="515">
        <v>0</v>
      </c>
      <c r="Y42" s="518">
        <v>0</v>
      </c>
      <c r="Z42" s="518">
        <v>0</v>
      </c>
      <c r="AA42" s="518">
        <v>0</v>
      </c>
      <c r="AB42" s="509">
        <v>165000</v>
      </c>
      <c r="AC42" s="479" t="s">
        <v>89</v>
      </c>
      <c r="AD42" s="482">
        <v>0</v>
      </c>
      <c r="AE42" s="509">
        <v>935000</v>
      </c>
      <c r="AF42" s="495">
        <v>0</v>
      </c>
      <c r="AG42" s="495">
        <v>0</v>
      </c>
      <c r="AH42" s="524"/>
      <c r="AI42" s="505"/>
      <c r="AJ42" s="507"/>
    </row>
    <row r="43" spans="2:36" ht="42" x14ac:dyDescent="0.35">
      <c r="B43" s="480"/>
      <c r="C43" s="480"/>
      <c r="D43" s="480"/>
      <c r="E43" s="480"/>
      <c r="F43" s="480"/>
      <c r="G43" s="480"/>
      <c r="H43" s="480"/>
      <c r="I43" s="480"/>
      <c r="J43" s="222" t="s">
        <v>399</v>
      </c>
      <c r="K43" s="216" t="s">
        <v>433</v>
      </c>
      <c r="L43" s="208" t="s">
        <v>92</v>
      </c>
      <c r="M43" s="214" t="s">
        <v>438</v>
      </c>
      <c r="N43" s="480"/>
      <c r="O43" s="480"/>
      <c r="P43" s="480"/>
      <c r="Q43" s="480"/>
      <c r="R43" s="480"/>
      <c r="S43" s="480"/>
      <c r="T43" s="525"/>
      <c r="U43" s="509"/>
      <c r="V43" s="509"/>
      <c r="W43" s="516"/>
      <c r="X43" s="516"/>
      <c r="Y43" s="519"/>
      <c r="Z43" s="519"/>
      <c r="AA43" s="519"/>
      <c r="AB43" s="509"/>
      <c r="AC43" s="480"/>
      <c r="AD43" s="483"/>
      <c r="AE43" s="509"/>
      <c r="AF43" s="503"/>
      <c r="AG43" s="503"/>
      <c r="AH43" s="524"/>
      <c r="AI43" s="505"/>
      <c r="AJ43" s="507"/>
    </row>
    <row r="44" spans="2:36" ht="21" x14ac:dyDescent="0.35">
      <c r="B44" s="480"/>
      <c r="C44" s="480"/>
      <c r="D44" s="480"/>
      <c r="E44" s="480"/>
      <c r="F44" s="480"/>
      <c r="G44" s="480"/>
      <c r="H44" s="480"/>
      <c r="I44" s="480"/>
      <c r="J44" s="222" t="s">
        <v>404</v>
      </c>
      <c r="K44" s="216" t="s">
        <v>388</v>
      </c>
      <c r="L44" s="208" t="s">
        <v>389</v>
      </c>
      <c r="M44" s="214" t="s">
        <v>420</v>
      </c>
      <c r="N44" s="480"/>
      <c r="O44" s="480"/>
      <c r="P44" s="480"/>
      <c r="Q44" s="480"/>
      <c r="R44" s="480"/>
      <c r="S44" s="480"/>
      <c r="T44" s="525"/>
      <c r="U44" s="509"/>
      <c r="V44" s="509"/>
      <c r="W44" s="516"/>
      <c r="X44" s="516"/>
      <c r="Y44" s="519"/>
      <c r="Z44" s="519"/>
      <c r="AA44" s="519"/>
      <c r="AB44" s="509"/>
      <c r="AC44" s="480"/>
      <c r="AD44" s="483"/>
      <c r="AE44" s="509"/>
      <c r="AF44" s="503"/>
      <c r="AG44" s="503"/>
      <c r="AH44" s="524"/>
      <c r="AI44" s="505"/>
      <c r="AJ44" s="507"/>
    </row>
    <row r="45" spans="2:36" ht="31.5" x14ac:dyDescent="0.35">
      <c r="B45" s="480"/>
      <c r="C45" s="480"/>
      <c r="D45" s="480"/>
      <c r="E45" s="480"/>
      <c r="F45" s="480"/>
      <c r="G45" s="480"/>
      <c r="H45" s="480"/>
      <c r="I45" s="480"/>
      <c r="J45" s="222" t="s">
        <v>394</v>
      </c>
      <c r="K45" s="216" t="s">
        <v>395</v>
      </c>
      <c r="L45" s="208" t="s">
        <v>396</v>
      </c>
      <c r="M45" s="214" t="s">
        <v>439</v>
      </c>
      <c r="N45" s="480"/>
      <c r="O45" s="480"/>
      <c r="P45" s="480"/>
      <c r="Q45" s="480"/>
      <c r="R45" s="480"/>
      <c r="S45" s="480"/>
      <c r="T45" s="525"/>
      <c r="U45" s="509"/>
      <c r="V45" s="509"/>
      <c r="W45" s="516"/>
      <c r="X45" s="516"/>
      <c r="Y45" s="519"/>
      <c r="Z45" s="519"/>
      <c r="AA45" s="519"/>
      <c r="AB45" s="509"/>
      <c r="AC45" s="480"/>
      <c r="AD45" s="483"/>
      <c r="AE45" s="509"/>
      <c r="AF45" s="503"/>
      <c r="AG45" s="503"/>
      <c r="AH45" s="524"/>
      <c r="AI45" s="505"/>
      <c r="AJ45" s="507"/>
    </row>
    <row r="46" spans="2:36" ht="31.5" x14ac:dyDescent="0.35">
      <c r="B46" s="480"/>
      <c r="C46" s="480"/>
      <c r="D46" s="480"/>
      <c r="E46" s="480"/>
      <c r="F46" s="481"/>
      <c r="G46" s="481"/>
      <c r="H46" s="481"/>
      <c r="I46" s="481"/>
      <c r="J46" s="222" t="s">
        <v>401</v>
      </c>
      <c r="K46" s="216" t="s">
        <v>292</v>
      </c>
      <c r="L46" s="208" t="s">
        <v>402</v>
      </c>
      <c r="M46" s="214" t="s">
        <v>440</v>
      </c>
      <c r="N46" s="481"/>
      <c r="O46" s="481"/>
      <c r="P46" s="481"/>
      <c r="Q46" s="481"/>
      <c r="R46" s="481"/>
      <c r="S46" s="481"/>
      <c r="T46" s="525"/>
      <c r="U46" s="509"/>
      <c r="V46" s="509"/>
      <c r="W46" s="517"/>
      <c r="X46" s="517"/>
      <c r="Y46" s="520"/>
      <c r="Z46" s="520"/>
      <c r="AA46" s="520"/>
      <c r="AB46" s="509"/>
      <c r="AC46" s="481"/>
      <c r="AD46" s="484"/>
      <c r="AE46" s="509"/>
      <c r="AF46" s="496"/>
      <c r="AG46" s="496"/>
      <c r="AH46" s="524"/>
      <c r="AI46" s="505"/>
      <c r="AJ46" s="507"/>
    </row>
    <row r="47" spans="2:36" ht="63" x14ac:dyDescent="0.35">
      <c r="B47" s="480"/>
      <c r="C47" s="480"/>
      <c r="D47" s="480"/>
      <c r="E47" s="480"/>
      <c r="F47" s="479" t="s">
        <v>441</v>
      </c>
      <c r="G47" s="479" t="s">
        <v>393</v>
      </c>
      <c r="H47" s="479" t="s">
        <v>80</v>
      </c>
      <c r="I47" s="479" t="s">
        <v>80</v>
      </c>
      <c r="J47" s="222" t="s">
        <v>398</v>
      </c>
      <c r="K47" s="216" t="s">
        <v>384</v>
      </c>
      <c r="L47" s="208" t="s">
        <v>385</v>
      </c>
      <c r="M47" s="214" t="s">
        <v>442</v>
      </c>
      <c r="N47" s="479" t="s">
        <v>132</v>
      </c>
      <c r="O47" s="479" t="s">
        <v>96</v>
      </c>
      <c r="P47" s="479" t="s">
        <v>386</v>
      </c>
      <c r="Q47" s="479" t="s">
        <v>86</v>
      </c>
      <c r="R47" s="479" t="s">
        <v>87</v>
      </c>
      <c r="S47" s="479" t="s">
        <v>148</v>
      </c>
      <c r="T47" s="525"/>
      <c r="U47" s="482">
        <v>4500000.3</v>
      </c>
      <c r="V47" s="482">
        <v>4500000.3</v>
      </c>
      <c r="W47" s="482">
        <v>0</v>
      </c>
      <c r="X47" s="482">
        <v>0</v>
      </c>
      <c r="Y47" s="495">
        <v>0</v>
      </c>
      <c r="Z47" s="495">
        <v>0</v>
      </c>
      <c r="AA47" s="495">
        <v>0</v>
      </c>
      <c r="AB47" s="482">
        <v>794117.7</v>
      </c>
      <c r="AC47" s="479" t="s">
        <v>89</v>
      </c>
      <c r="AD47" s="482">
        <v>0</v>
      </c>
      <c r="AE47" s="482">
        <v>4500000.3</v>
      </c>
      <c r="AF47" s="495">
        <v>0</v>
      </c>
      <c r="AG47" s="495">
        <v>0</v>
      </c>
      <c r="AH47" s="524"/>
      <c r="AI47" s="505"/>
      <c r="AJ47" s="507"/>
    </row>
    <row r="48" spans="2:36" ht="42" x14ac:dyDescent="0.35">
      <c r="B48" s="480"/>
      <c r="C48" s="480"/>
      <c r="D48" s="480"/>
      <c r="E48" s="480"/>
      <c r="F48" s="480"/>
      <c r="G48" s="480"/>
      <c r="H48" s="480"/>
      <c r="I48" s="480"/>
      <c r="J48" s="222" t="s">
        <v>399</v>
      </c>
      <c r="K48" s="216" t="s">
        <v>433</v>
      </c>
      <c r="L48" s="208" t="s">
        <v>92</v>
      </c>
      <c r="M48" s="214" t="s">
        <v>443</v>
      </c>
      <c r="N48" s="480"/>
      <c r="O48" s="480"/>
      <c r="P48" s="480"/>
      <c r="Q48" s="480"/>
      <c r="R48" s="480"/>
      <c r="S48" s="480"/>
      <c r="T48" s="525"/>
      <c r="U48" s="483"/>
      <c r="V48" s="483"/>
      <c r="W48" s="483"/>
      <c r="X48" s="483"/>
      <c r="Y48" s="503"/>
      <c r="Z48" s="503"/>
      <c r="AA48" s="503"/>
      <c r="AB48" s="483"/>
      <c r="AC48" s="480"/>
      <c r="AD48" s="483"/>
      <c r="AE48" s="483"/>
      <c r="AF48" s="503"/>
      <c r="AG48" s="503"/>
      <c r="AH48" s="524"/>
      <c r="AI48" s="505"/>
      <c r="AJ48" s="507"/>
    </row>
    <row r="49" spans="2:36" ht="21" x14ac:dyDescent="0.35">
      <c r="B49" s="480"/>
      <c r="C49" s="480"/>
      <c r="D49" s="480"/>
      <c r="E49" s="480"/>
      <c r="F49" s="480"/>
      <c r="G49" s="480"/>
      <c r="H49" s="480"/>
      <c r="I49" s="480"/>
      <c r="J49" s="222" t="s">
        <v>404</v>
      </c>
      <c r="K49" s="216" t="s">
        <v>388</v>
      </c>
      <c r="L49" s="208" t="s">
        <v>389</v>
      </c>
      <c r="M49" s="214" t="s">
        <v>420</v>
      </c>
      <c r="N49" s="480"/>
      <c r="O49" s="480"/>
      <c r="P49" s="480"/>
      <c r="Q49" s="480"/>
      <c r="R49" s="480"/>
      <c r="S49" s="480"/>
      <c r="T49" s="525"/>
      <c r="U49" s="483"/>
      <c r="V49" s="483"/>
      <c r="W49" s="483"/>
      <c r="X49" s="483"/>
      <c r="Y49" s="503"/>
      <c r="Z49" s="503"/>
      <c r="AA49" s="503"/>
      <c r="AB49" s="483"/>
      <c r="AC49" s="480"/>
      <c r="AD49" s="483"/>
      <c r="AE49" s="483"/>
      <c r="AF49" s="503"/>
      <c r="AG49" s="503"/>
      <c r="AH49" s="524"/>
      <c r="AI49" s="505"/>
      <c r="AJ49" s="507"/>
    </row>
    <row r="50" spans="2:36" ht="31.5" x14ac:dyDescent="0.35">
      <c r="B50" s="480"/>
      <c r="C50" s="480"/>
      <c r="D50" s="480"/>
      <c r="E50" s="480"/>
      <c r="F50" s="480"/>
      <c r="G50" s="480"/>
      <c r="H50" s="480"/>
      <c r="I50" s="480"/>
      <c r="J50" s="222" t="s">
        <v>394</v>
      </c>
      <c r="K50" s="216" t="s">
        <v>395</v>
      </c>
      <c r="L50" s="208" t="s">
        <v>396</v>
      </c>
      <c r="M50" s="214" t="s">
        <v>444</v>
      </c>
      <c r="N50" s="480"/>
      <c r="O50" s="480"/>
      <c r="P50" s="480"/>
      <c r="Q50" s="480"/>
      <c r="R50" s="480"/>
      <c r="S50" s="480"/>
      <c r="T50" s="525"/>
      <c r="U50" s="483"/>
      <c r="V50" s="483"/>
      <c r="W50" s="483"/>
      <c r="X50" s="483"/>
      <c r="Y50" s="503"/>
      <c r="Z50" s="503"/>
      <c r="AA50" s="503"/>
      <c r="AB50" s="483"/>
      <c r="AC50" s="480"/>
      <c r="AD50" s="483"/>
      <c r="AE50" s="483"/>
      <c r="AF50" s="503"/>
      <c r="AG50" s="503"/>
      <c r="AH50" s="524"/>
      <c r="AI50" s="505"/>
      <c r="AJ50" s="507"/>
    </row>
    <row r="51" spans="2:36" ht="31.5" x14ac:dyDescent="0.35">
      <c r="B51" s="481"/>
      <c r="C51" s="481"/>
      <c r="D51" s="481"/>
      <c r="E51" s="481"/>
      <c r="F51" s="481"/>
      <c r="G51" s="481"/>
      <c r="H51" s="481"/>
      <c r="I51" s="481"/>
      <c r="J51" s="222" t="s">
        <v>401</v>
      </c>
      <c r="K51" s="216" t="s">
        <v>292</v>
      </c>
      <c r="L51" s="208" t="s">
        <v>402</v>
      </c>
      <c r="M51" s="214" t="s">
        <v>445</v>
      </c>
      <c r="N51" s="481"/>
      <c r="O51" s="481"/>
      <c r="P51" s="481"/>
      <c r="Q51" s="481"/>
      <c r="R51" s="481"/>
      <c r="S51" s="481"/>
      <c r="T51" s="514"/>
      <c r="U51" s="484"/>
      <c r="V51" s="484"/>
      <c r="W51" s="484"/>
      <c r="X51" s="484"/>
      <c r="Y51" s="496"/>
      <c r="Z51" s="496"/>
      <c r="AA51" s="496"/>
      <c r="AB51" s="484"/>
      <c r="AC51" s="481"/>
      <c r="AD51" s="484"/>
      <c r="AE51" s="484"/>
      <c r="AF51" s="496"/>
      <c r="AG51" s="496"/>
      <c r="AH51" s="524"/>
      <c r="AI51" s="498"/>
      <c r="AJ51" s="508"/>
    </row>
    <row r="52" spans="2:36" ht="63" x14ac:dyDescent="0.35">
      <c r="B52" s="480" t="s">
        <v>446</v>
      </c>
      <c r="C52" s="480" t="s">
        <v>447</v>
      </c>
      <c r="D52" s="480" t="s">
        <v>379</v>
      </c>
      <c r="E52" s="480" t="s">
        <v>380</v>
      </c>
      <c r="F52" s="479" t="s">
        <v>602</v>
      </c>
      <c r="G52" s="479" t="s">
        <v>393</v>
      </c>
      <c r="H52" s="479" t="s">
        <v>80</v>
      </c>
      <c r="I52" s="479" t="s">
        <v>80</v>
      </c>
      <c r="J52" s="222" t="s">
        <v>398</v>
      </c>
      <c r="K52" s="216" t="s">
        <v>384</v>
      </c>
      <c r="L52" s="208" t="s">
        <v>385</v>
      </c>
      <c r="M52" s="214" t="s">
        <v>451</v>
      </c>
      <c r="N52" s="479" t="s">
        <v>132</v>
      </c>
      <c r="O52" s="479" t="s">
        <v>108</v>
      </c>
      <c r="P52" s="479" t="s">
        <v>386</v>
      </c>
      <c r="Q52" s="479" t="s">
        <v>86</v>
      </c>
      <c r="R52" s="479" t="s">
        <v>87</v>
      </c>
      <c r="S52" s="479" t="s">
        <v>148</v>
      </c>
      <c r="T52" s="504">
        <f>U52</f>
        <v>344335</v>
      </c>
      <c r="U52" s="482">
        <v>344335</v>
      </c>
      <c r="V52" s="482">
        <v>344335</v>
      </c>
      <c r="W52" s="482">
        <v>0</v>
      </c>
      <c r="X52" s="482">
        <v>0</v>
      </c>
      <c r="Y52" s="495">
        <v>0</v>
      </c>
      <c r="Z52" s="495">
        <v>0</v>
      </c>
      <c r="AA52" s="495">
        <v>0</v>
      </c>
      <c r="AB52" s="482">
        <v>60765</v>
      </c>
      <c r="AC52" s="479" t="s">
        <v>89</v>
      </c>
      <c r="AD52" s="482">
        <v>0</v>
      </c>
      <c r="AE52" s="482">
        <v>344335</v>
      </c>
      <c r="AF52" s="495">
        <v>0</v>
      </c>
      <c r="AG52" s="495">
        <v>0</v>
      </c>
      <c r="AH52" s="501" t="s">
        <v>449</v>
      </c>
      <c r="AI52" s="501" t="s">
        <v>450</v>
      </c>
      <c r="AJ52" s="512">
        <v>45635</v>
      </c>
    </row>
    <row r="53" spans="2:36" ht="21" x14ac:dyDescent="0.35">
      <c r="B53" s="480"/>
      <c r="C53" s="480"/>
      <c r="D53" s="480"/>
      <c r="E53" s="480"/>
      <c r="F53" s="480"/>
      <c r="G53" s="480"/>
      <c r="H53" s="480"/>
      <c r="I53" s="480"/>
      <c r="J53" s="222" t="s">
        <v>404</v>
      </c>
      <c r="K53" s="216" t="s">
        <v>388</v>
      </c>
      <c r="L53" s="208" t="s">
        <v>389</v>
      </c>
      <c r="M53" s="214" t="s">
        <v>420</v>
      </c>
      <c r="N53" s="480"/>
      <c r="O53" s="480"/>
      <c r="P53" s="480"/>
      <c r="Q53" s="480"/>
      <c r="R53" s="480"/>
      <c r="S53" s="480"/>
      <c r="T53" s="504"/>
      <c r="U53" s="483"/>
      <c r="V53" s="483"/>
      <c r="W53" s="483"/>
      <c r="X53" s="483"/>
      <c r="Y53" s="503"/>
      <c r="Z53" s="503"/>
      <c r="AA53" s="503"/>
      <c r="AB53" s="483"/>
      <c r="AC53" s="480"/>
      <c r="AD53" s="483"/>
      <c r="AE53" s="483"/>
      <c r="AF53" s="503"/>
      <c r="AG53" s="503"/>
      <c r="AH53" s="501"/>
      <c r="AI53" s="501"/>
      <c r="AJ53" s="512"/>
    </row>
    <row r="54" spans="2:36" ht="31.5" x14ac:dyDescent="0.35">
      <c r="B54" s="480"/>
      <c r="C54" s="480"/>
      <c r="D54" s="480"/>
      <c r="E54" s="480"/>
      <c r="F54" s="481"/>
      <c r="G54" s="481"/>
      <c r="H54" s="481"/>
      <c r="I54" s="481"/>
      <c r="J54" s="222" t="s">
        <v>394</v>
      </c>
      <c r="K54" s="216" t="s">
        <v>395</v>
      </c>
      <c r="L54" s="208" t="s">
        <v>396</v>
      </c>
      <c r="M54" s="214" t="s">
        <v>452</v>
      </c>
      <c r="N54" s="481"/>
      <c r="O54" s="481"/>
      <c r="P54" s="481"/>
      <c r="Q54" s="481"/>
      <c r="R54" s="481"/>
      <c r="S54" s="481"/>
      <c r="T54" s="504"/>
      <c r="U54" s="484"/>
      <c r="V54" s="484"/>
      <c r="W54" s="484"/>
      <c r="X54" s="484"/>
      <c r="Y54" s="496"/>
      <c r="Z54" s="496"/>
      <c r="AA54" s="496"/>
      <c r="AB54" s="484"/>
      <c r="AC54" s="481"/>
      <c r="AD54" s="484"/>
      <c r="AE54" s="484"/>
      <c r="AF54" s="496"/>
      <c r="AG54" s="496"/>
      <c r="AH54" s="501"/>
      <c r="AI54" s="501"/>
      <c r="AJ54" s="512"/>
    </row>
    <row r="55" spans="2:36" ht="31.5" x14ac:dyDescent="0.35">
      <c r="B55" s="479" t="s">
        <v>454</v>
      </c>
      <c r="C55" s="479" t="s">
        <v>455</v>
      </c>
      <c r="D55" s="479" t="s">
        <v>600</v>
      </c>
      <c r="E55" s="479" t="s">
        <v>409</v>
      </c>
      <c r="F55" s="479" t="s">
        <v>605</v>
      </c>
      <c r="G55" s="479" t="s">
        <v>393</v>
      </c>
      <c r="H55" s="479" t="s">
        <v>80</v>
      </c>
      <c r="I55" s="479" t="s">
        <v>80</v>
      </c>
      <c r="J55" s="222" t="s">
        <v>411</v>
      </c>
      <c r="K55" s="216" t="s">
        <v>412</v>
      </c>
      <c r="L55" s="208" t="s">
        <v>413</v>
      </c>
      <c r="M55" s="214" t="s">
        <v>456</v>
      </c>
      <c r="N55" s="479" t="s">
        <v>132</v>
      </c>
      <c r="O55" s="479" t="s">
        <v>108</v>
      </c>
      <c r="P55" s="479" t="s">
        <v>386</v>
      </c>
      <c r="Q55" s="479" t="s">
        <v>86</v>
      </c>
      <c r="R55" s="479" t="s">
        <v>87</v>
      </c>
      <c r="S55" s="479" t="s">
        <v>148</v>
      </c>
      <c r="T55" s="513">
        <v>142200</v>
      </c>
      <c r="U55" s="482">
        <v>142200</v>
      </c>
      <c r="V55" s="482">
        <v>142200</v>
      </c>
      <c r="W55" s="482">
        <v>0</v>
      </c>
      <c r="X55" s="482">
        <v>0</v>
      </c>
      <c r="Y55" s="495">
        <v>0</v>
      </c>
      <c r="Z55" s="495">
        <v>0</v>
      </c>
      <c r="AA55" s="495">
        <v>0</v>
      </c>
      <c r="AB55" s="482">
        <v>25100</v>
      </c>
      <c r="AC55" s="479" t="s">
        <v>89</v>
      </c>
      <c r="AD55" s="482">
        <v>0</v>
      </c>
      <c r="AE55" s="482">
        <v>142200</v>
      </c>
      <c r="AF55" s="495">
        <v>0</v>
      </c>
      <c r="AG55" s="495">
        <v>0</v>
      </c>
      <c r="AH55" s="491" t="s">
        <v>449</v>
      </c>
      <c r="AI55" s="491" t="s">
        <v>450</v>
      </c>
      <c r="AJ55" s="512">
        <v>45635</v>
      </c>
    </row>
    <row r="56" spans="2:36" ht="71.150000000000006" customHeight="1" x14ac:dyDescent="0.35">
      <c r="B56" s="481"/>
      <c r="C56" s="481"/>
      <c r="D56" s="481"/>
      <c r="E56" s="481"/>
      <c r="F56" s="481"/>
      <c r="G56" s="481"/>
      <c r="H56" s="481"/>
      <c r="I56" s="481"/>
      <c r="J56" s="222" t="s">
        <v>404</v>
      </c>
      <c r="K56" s="216" t="s">
        <v>388</v>
      </c>
      <c r="L56" s="208" t="s">
        <v>389</v>
      </c>
      <c r="M56" s="214" t="s">
        <v>420</v>
      </c>
      <c r="N56" s="481"/>
      <c r="O56" s="481"/>
      <c r="P56" s="481"/>
      <c r="Q56" s="481"/>
      <c r="R56" s="481"/>
      <c r="S56" s="481"/>
      <c r="T56" s="514"/>
      <c r="U56" s="484"/>
      <c r="V56" s="484"/>
      <c r="W56" s="484"/>
      <c r="X56" s="484"/>
      <c r="Y56" s="496"/>
      <c r="Z56" s="496"/>
      <c r="AA56" s="496"/>
      <c r="AB56" s="484"/>
      <c r="AC56" s="481"/>
      <c r="AD56" s="484"/>
      <c r="AE56" s="484"/>
      <c r="AF56" s="496"/>
      <c r="AG56" s="496"/>
      <c r="AH56" s="492"/>
      <c r="AI56" s="492"/>
      <c r="AJ56" s="512"/>
    </row>
    <row r="57" spans="2:36" ht="63" x14ac:dyDescent="0.35">
      <c r="B57" s="479" t="s">
        <v>457</v>
      </c>
      <c r="C57" s="479" t="s">
        <v>458</v>
      </c>
      <c r="D57" s="479" t="s">
        <v>379</v>
      </c>
      <c r="E57" s="479" t="s">
        <v>380</v>
      </c>
      <c r="F57" s="479" t="s">
        <v>606</v>
      </c>
      <c r="G57" s="479" t="s">
        <v>393</v>
      </c>
      <c r="H57" s="479" t="s">
        <v>80</v>
      </c>
      <c r="I57" s="479" t="s">
        <v>80</v>
      </c>
      <c r="J57" s="222" t="s">
        <v>398</v>
      </c>
      <c r="K57" s="216" t="s">
        <v>384</v>
      </c>
      <c r="L57" s="208" t="s">
        <v>385</v>
      </c>
      <c r="M57" s="214" t="s">
        <v>459</v>
      </c>
      <c r="N57" s="479" t="s">
        <v>132</v>
      </c>
      <c r="O57" s="479" t="s">
        <v>108</v>
      </c>
      <c r="P57" s="479" t="s">
        <v>386</v>
      </c>
      <c r="Q57" s="479" t="s">
        <v>86</v>
      </c>
      <c r="R57" s="479" t="s">
        <v>87</v>
      </c>
      <c r="S57" s="479" t="s">
        <v>148</v>
      </c>
      <c r="T57" s="499">
        <v>170000</v>
      </c>
      <c r="U57" s="482">
        <v>170000</v>
      </c>
      <c r="V57" s="482">
        <v>170000</v>
      </c>
      <c r="W57" s="482">
        <v>0</v>
      </c>
      <c r="X57" s="482">
        <v>0</v>
      </c>
      <c r="Y57" s="495">
        <v>0</v>
      </c>
      <c r="Z57" s="495">
        <v>0</v>
      </c>
      <c r="AA57" s="495">
        <v>0</v>
      </c>
      <c r="AB57" s="482">
        <v>30000</v>
      </c>
      <c r="AC57" s="479" t="s">
        <v>89</v>
      </c>
      <c r="AD57" s="482">
        <v>0</v>
      </c>
      <c r="AE57" s="482">
        <v>170000</v>
      </c>
      <c r="AF57" s="495">
        <v>0</v>
      </c>
      <c r="AG57" s="495">
        <v>0</v>
      </c>
      <c r="AH57" s="491" t="s">
        <v>321</v>
      </c>
      <c r="AI57" s="491" t="s">
        <v>322</v>
      </c>
      <c r="AJ57" s="512">
        <v>45726</v>
      </c>
    </row>
    <row r="58" spans="2:36" ht="21" x14ac:dyDescent="0.35">
      <c r="B58" s="480"/>
      <c r="C58" s="480"/>
      <c r="D58" s="480"/>
      <c r="E58" s="480"/>
      <c r="F58" s="480"/>
      <c r="G58" s="480"/>
      <c r="H58" s="480"/>
      <c r="I58" s="480"/>
      <c r="J58" s="222" t="s">
        <v>404</v>
      </c>
      <c r="K58" s="216" t="s">
        <v>388</v>
      </c>
      <c r="L58" s="208" t="s">
        <v>389</v>
      </c>
      <c r="M58" s="214" t="s">
        <v>420</v>
      </c>
      <c r="N58" s="480"/>
      <c r="O58" s="480"/>
      <c r="P58" s="480"/>
      <c r="Q58" s="480"/>
      <c r="R58" s="480"/>
      <c r="S58" s="480"/>
      <c r="T58" s="504"/>
      <c r="U58" s="483"/>
      <c r="V58" s="483"/>
      <c r="W58" s="483"/>
      <c r="X58" s="483"/>
      <c r="Y58" s="503"/>
      <c r="Z58" s="503"/>
      <c r="AA58" s="503"/>
      <c r="AB58" s="483"/>
      <c r="AC58" s="480"/>
      <c r="AD58" s="483"/>
      <c r="AE58" s="483"/>
      <c r="AF58" s="503"/>
      <c r="AG58" s="503"/>
      <c r="AH58" s="501"/>
      <c r="AI58" s="501"/>
      <c r="AJ58" s="512"/>
    </row>
    <row r="59" spans="2:36" ht="31.5" x14ac:dyDescent="0.35">
      <c r="B59" s="481"/>
      <c r="C59" s="481"/>
      <c r="D59" s="481"/>
      <c r="E59" s="481"/>
      <c r="F59" s="481"/>
      <c r="G59" s="481"/>
      <c r="H59" s="481"/>
      <c r="I59" s="481"/>
      <c r="J59" s="222" t="s">
        <v>394</v>
      </c>
      <c r="K59" s="216" t="s">
        <v>395</v>
      </c>
      <c r="L59" s="208" t="s">
        <v>396</v>
      </c>
      <c r="M59" s="214" t="s">
        <v>460</v>
      </c>
      <c r="N59" s="481"/>
      <c r="O59" s="481"/>
      <c r="P59" s="481"/>
      <c r="Q59" s="481"/>
      <c r="R59" s="481"/>
      <c r="S59" s="481"/>
      <c r="T59" s="500"/>
      <c r="U59" s="484"/>
      <c r="V59" s="484"/>
      <c r="W59" s="484"/>
      <c r="X59" s="484"/>
      <c r="Y59" s="496"/>
      <c r="Z59" s="496"/>
      <c r="AA59" s="496"/>
      <c r="AB59" s="484"/>
      <c r="AC59" s="481"/>
      <c r="AD59" s="484"/>
      <c r="AE59" s="484"/>
      <c r="AF59" s="496"/>
      <c r="AG59" s="496"/>
      <c r="AH59" s="492"/>
      <c r="AI59" s="492"/>
      <c r="AJ59" s="512"/>
    </row>
    <row r="60" spans="2:36" ht="63" x14ac:dyDescent="0.35">
      <c r="B60" s="479" t="s">
        <v>461</v>
      </c>
      <c r="C60" s="479" t="s">
        <v>607</v>
      </c>
      <c r="D60" s="479" t="s">
        <v>379</v>
      </c>
      <c r="E60" s="479" t="s">
        <v>380</v>
      </c>
      <c r="F60" s="479" t="s">
        <v>608</v>
      </c>
      <c r="G60" s="479" t="s">
        <v>393</v>
      </c>
      <c r="H60" s="479" t="s">
        <v>80</v>
      </c>
      <c r="I60" s="479" t="s">
        <v>80</v>
      </c>
      <c r="J60" s="222" t="s">
        <v>398</v>
      </c>
      <c r="K60" s="216" t="s">
        <v>384</v>
      </c>
      <c r="L60" s="208" t="s">
        <v>385</v>
      </c>
      <c r="M60" s="214" t="s">
        <v>462</v>
      </c>
      <c r="N60" s="479" t="s">
        <v>132</v>
      </c>
      <c r="O60" s="479" t="s">
        <v>108</v>
      </c>
      <c r="P60" s="479" t="s">
        <v>386</v>
      </c>
      <c r="Q60" s="479" t="s">
        <v>86</v>
      </c>
      <c r="R60" s="479" t="s">
        <v>87</v>
      </c>
      <c r="S60" s="479" t="s">
        <v>148</v>
      </c>
      <c r="T60" s="499">
        <v>876180</v>
      </c>
      <c r="U60" s="482">
        <v>876180</v>
      </c>
      <c r="V60" s="482">
        <v>876180</v>
      </c>
      <c r="W60" s="482">
        <v>0</v>
      </c>
      <c r="X60" s="482">
        <v>0</v>
      </c>
      <c r="Y60" s="495">
        <v>0</v>
      </c>
      <c r="Z60" s="495">
        <v>0</v>
      </c>
      <c r="AA60" s="495">
        <v>0</v>
      </c>
      <c r="AB60" s="482">
        <v>154620</v>
      </c>
      <c r="AC60" s="479" t="s">
        <v>89</v>
      </c>
      <c r="AD60" s="482">
        <v>0</v>
      </c>
      <c r="AE60" s="482">
        <v>876180</v>
      </c>
      <c r="AF60" s="495">
        <v>0</v>
      </c>
      <c r="AG60" s="495">
        <v>0</v>
      </c>
      <c r="AH60" s="510" t="s">
        <v>463</v>
      </c>
      <c r="AI60" s="510" t="s">
        <v>464</v>
      </c>
      <c r="AJ60" s="506"/>
    </row>
    <row r="61" spans="2:36" ht="21" x14ac:dyDescent="0.35">
      <c r="B61" s="480"/>
      <c r="C61" s="480"/>
      <c r="D61" s="480"/>
      <c r="E61" s="480"/>
      <c r="F61" s="480"/>
      <c r="G61" s="480"/>
      <c r="H61" s="480"/>
      <c r="I61" s="480"/>
      <c r="J61" s="222" t="s">
        <v>404</v>
      </c>
      <c r="K61" s="216" t="s">
        <v>388</v>
      </c>
      <c r="L61" s="208" t="s">
        <v>389</v>
      </c>
      <c r="M61" s="214" t="s">
        <v>420</v>
      </c>
      <c r="N61" s="480"/>
      <c r="O61" s="480"/>
      <c r="P61" s="480"/>
      <c r="Q61" s="480"/>
      <c r="R61" s="480"/>
      <c r="S61" s="480"/>
      <c r="T61" s="504"/>
      <c r="U61" s="483"/>
      <c r="V61" s="483"/>
      <c r="W61" s="483"/>
      <c r="X61" s="483"/>
      <c r="Y61" s="503"/>
      <c r="Z61" s="503"/>
      <c r="AA61" s="503"/>
      <c r="AB61" s="483"/>
      <c r="AC61" s="480"/>
      <c r="AD61" s="483"/>
      <c r="AE61" s="483"/>
      <c r="AF61" s="503"/>
      <c r="AG61" s="503"/>
      <c r="AH61" s="510"/>
      <c r="AI61" s="510"/>
      <c r="AJ61" s="507"/>
    </row>
    <row r="62" spans="2:36" ht="31.5" x14ac:dyDescent="0.35">
      <c r="B62" s="480"/>
      <c r="C62" s="480"/>
      <c r="D62" s="480"/>
      <c r="E62" s="480"/>
      <c r="F62" s="480"/>
      <c r="G62" s="480"/>
      <c r="H62" s="480"/>
      <c r="I62" s="480"/>
      <c r="J62" s="222" t="s">
        <v>394</v>
      </c>
      <c r="K62" s="216" t="s">
        <v>395</v>
      </c>
      <c r="L62" s="208" t="s">
        <v>396</v>
      </c>
      <c r="M62" s="214" t="s">
        <v>465</v>
      </c>
      <c r="N62" s="480"/>
      <c r="O62" s="480"/>
      <c r="P62" s="480"/>
      <c r="Q62" s="480"/>
      <c r="R62" s="480"/>
      <c r="S62" s="480"/>
      <c r="T62" s="500"/>
      <c r="U62" s="484"/>
      <c r="V62" s="484"/>
      <c r="W62" s="483"/>
      <c r="X62" s="483"/>
      <c r="Y62" s="503"/>
      <c r="Z62" s="503"/>
      <c r="AA62" s="503"/>
      <c r="AB62" s="484"/>
      <c r="AC62" s="480"/>
      <c r="AD62" s="483"/>
      <c r="AE62" s="484"/>
      <c r="AF62" s="503"/>
      <c r="AG62" s="503"/>
      <c r="AH62" s="510"/>
      <c r="AI62" s="510"/>
      <c r="AJ62" s="507"/>
    </row>
    <row r="63" spans="2:36" ht="21" x14ac:dyDescent="0.35">
      <c r="B63" s="480"/>
      <c r="C63" s="480"/>
      <c r="D63" s="511" t="s">
        <v>609</v>
      </c>
      <c r="E63" s="480"/>
      <c r="F63" s="511" t="s">
        <v>610</v>
      </c>
      <c r="G63" s="511" t="s">
        <v>611</v>
      </c>
      <c r="H63" s="480"/>
      <c r="I63" s="480"/>
      <c r="J63" s="222" t="s">
        <v>404</v>
      </c>
      <c r="K63" s="216" t="s">
        <v>388</v>
      </c>
      <c r="L63" s="208" t="s">
        <v>389</v>
      </c>
      <c r="M63" s="218" t="s">
        <v>612</v>
      </c>
      <c r="N63" s="480"/>
      <c r="O63" s="480"/>
      <c r="P63" s="480"/>
      <c r="Q63" s="480"/>
      <c r="R63" s="480"/>
      <c r="S63" s="480"/>
      <c r="T63" s="504">
        <v>1849013</v>
      </c>
      <c r="U63" s="482">
        <v>1849013</v>
      </c>
      <c r="V63" s="482">
        <v>1849013</v>
      </c>
      <c r="W63" s="483"/>
      <c r="X63" s="483"/>
      <c r="Y63" s="503"/>
      <c r="Z63" s="503"/>
      <c r="AA63" s="503"/>
      <c r="AB63" s="482">
        <v>326297</v>
      </c>
      <c r="AC63" s="480"/>
      <c r="AD63" s="483"/>
      <c r="AE63" s="482">
        <v>1849013</v>
      </c>
      <c r="AF63" s="503"/>
      <c r="AG63" s="503"/>
      <c r="AH63" s="510"/>
      <c r="AI63" s="510"/>
      <c r="AJ63" s="507"/>
    </row>
    <row r="64" spans="2:36" ht="38.15" customHeight="1" x14ac:dyDescent="0.35">
      <c r="B64" s="481"/>
      <c r="C64" s="481"/>
      <c r="D64" s="511"/>
      <c r="E64" s="481"/>
      <c r="F64" s="511"/>
      <c r="G64" s="511"/>
      <c r="H64" s="481"/>
      <c r="I64" s="481"/>
      <c r="J64" s="230" t="s">
        <v>613</v>
      </c>
      <c r="K64" s="210" t="s">
        <v>614</v>
      </c>
      <c r="L64" s="210" t="s">
        <v>385</v>
      </c>
      <c r="M64" s="231">
        <v>14.8</v>
      </c>
      <c r="N64" s="481"/>
      <c r="O64" s="481"/>
      <c r="P64" s="481"/>
      <c r="Q64" s="481"/>
      <c r="R64" s="481"/>
      <c r="S64" s="481"/>
      <c r="T64" s="500"/>
      <c r="U64" s="484"/>
      <c r="V64" s="484"/>
      <c r="W64" s="484"/>
      <c r="X64" s="484"/>
      <c r="Y64" s="496"/>
      <c r="Z64" s="496"/>
      <c r="AA64" s="496"/>
      <c r="AB64" s="484"/>
      <c r="AC64" s="481"/>
      <c r="AD64" s="484"/>
      <c r="AE64" s="484"/>
      <c r="AF64" s="496"/>
      <c r="AG64" s="496"/>
      <c r="AH64" s="510"/>
      <c r="AI64" s="510"/>
      <c r="AJ64" s="508"/>
    </row>
    <row r="65" spans="2:36" ht="63" x14ac:dyDescent="0.35">
      <c r="B65" s="479" t="s">
        <v>466</v>
      </c>
      <c r="C65" s="479" t="s">
        <v>467</v>
      </c>
      <c r="D65" s="479" t="s">
        <v>379</v>
      </c>
      <c r="E65" s="479" t="s">
        <v>380</v>
      </c>
      <c r="F65" s="479" t="s">
        <v>615</v>
      </c>
      <c r="G65" s="479" t="s">
        <v>393</v>
      </c>
      <c r="H65" s="479" t="s">
        <v>80</v>
      </c>
      <c r="I65" s="479" t="s">
        <v>80</v>
      </c>
      <c r="J65" s="222" t="s">
        <v>398</v>
      </c>
      <c r="K65" s="216" t="s">
        <v>384</v>
      </c>
      <c r="L65" s="208" t="s">
        <v>385</v>
      </c>
      <c r="M65" s="214" t="s">
        <v>468</v>
      </c>
      <c r="N65" s="479" t="s">
        <v>132</v>
      </c>
      <c r="O65" s="479" t="s">
        <v>99</v>
      </c>
      <c r="P65" s="479" t="s">
        <v>386</v>
      </c>
      <c r="Q65" s="479" t="s">
        <v>86</v>
      </c>
      <c r="R65" s="479" t="s">
        <v>87</v>
      </c>
      <c r="S65" s="479" t="s">
        <v>148</v>
      </c>
      <c r="T65" s="509">
        <v>4578333</v>
      </c>
      <c r="U65" s="509">
        <v>4578333</v>
      </c>
      <c r="V65" s="509">
        <v>4578333</v>
      </c>
      <c r="W65" s="482">
        <v>0</v>
      </c>
      <c r="X65" s="482">
        <v>0</v>
      </c>
      <c r="Y65" s="495">
        <v>0</v>
      </c>
      <c r="Z65" s="495">
        <v>0</v>
      </c>
      <c r="AA65" s="495">
        <v>0</v>
      </c>
      <c r="AB65" s="509">
        <v>807941.12</v>
      </c>
      <c r="AC65" s="479" t="s">
        <v>89</v>
      </c>
      <c r="AD65" s="482">
        <v>0</v>
      </c>
      <c r="AE65" s="509">
        <v>4578333</v>
      </c>
      <c r="AF65" s="495">
        <v>0</v>
      </c>
      <c r="AG65" s="495">
        <v>0</v>
      </c>
      <c r="AH65" s="501" t="s">
        <v>463</v>
      </c>
      <c r="AI65" s="501" t="s">
        <v>464</v>
      </c>
      <c r="AJ65" s="506"/>
    </row>
    <row r="66" spans="2:36" ht="42" x14ac:dyDescent="0.35">
      <c r="B66" s="480"/>
      <c r="C66" s="480"/>
      <c r="D66" s="480"/>
      <c r="E66" s="480"/>
      <c r="F66" s="480"/>
      <c r="G66" s="480"/>
      <c r="H66" s="480"/>
      <c r="I66" s="480"/>
      <c r="J66" s="222" t="s">
        <v>399</v>
      </c>
      <c r="K66" s="216" t="s">
        <v>433</v>
      </c>
      <c r="L66" s="208" t="s">
        <v>92</v>
      </c>
      <c r="M66" s="214" t="s">
        <v>438</v>
      </c>
      <c r="N66" s="480"/>
      <c r="O66" s="480"/>
      <c r="P66" s="480"/>
      <c r="Q66" s="480"/>
      <c r="R66" s="480"/>
      <c r="S66" s="480"/>
      <c r="T66" s="509"/>
      <c r="U66" s="509"/>
      <c r="V66" s="509"/>
      <c r="W66" s="483"/>
      <c r="X66" s="483"/>
      <c r="Y66" s="503"/>
      <c r="Z66" s="503"/>
      <c r="AA66" s="503"/>
      <c r="AB66" s="509"/>
      <c r="AC66" s="480"/>
      <c r="AD66" s="483"/>
      <c r="AE66" s="509"/>
      <c r="AF66" s="503"/>
      <c r="AG66" s="503"/>
      <c r="AH66" s="501"/>
      <c r="AI66" s="501"/>
      <c r="AJ66" s="507"/>
    </row>
    <row r="67" spans="2:36" ht="21" x14ac:dyDescent="0.35">
      <c r="B67" s="480"/>
      <c r="C67" s="480"/>
      <c r="D67" s="480"/>
      <c r="E67" s="480"/>
      <c r="F67" s="480"/>
      <c r="G67" s="480"/>
      <c r="H67" s="480"/>
      <c r="I67" s="480"/>
      <c r="J67" s="222" t="s">
        <v>404</v>
      </c>
      <c r="K67" s="216" t="s">
        <v>388</v>
      </c>
      <c r="L67" s="208" t="s">
        <v>389</v>
      </c>
      <c r="M67" s="214" t="s">
        <v>420</v>
      </c>
      <c r="N67" s="480"/>
      <c r="O67" s="480"/>
      <c r="P67" s="480"/>
      <c r="Q67" s="480"/>
      <c r="R67" s="480"/>
      <c r="S67" s="480"/>
      <c r="T67" s="509"/>
      <c r="U67" s="509"/>
      <c r="V67" s="509"/>
      <c r="W67" s="483"/>
      <c r="X67" s="483"/>
      <c r="Y67" s="503"/>
      <c r="Z67" s="503"/>
      <c r="AA67" s="503"/>
      <c r="AB67" s="509"/>
      <c r="AC67" s="480"/>
      <c r="AD67" s="483"/>
      <c r="AE67" s="509"/>
      <c r="AF67" s="503"/>
      <c r="AG67" s="503"/>
      <c r="AH67" s="501"/>
      <c r="AI67" s="501"/>
      <c r="AJ67" s="507"/>
    </row>
    <row r="68" spans="2:36" ht="31.5" x14ac:dyDescent="0.35">
      <c r="B68" s="480"/>
      <c r="C68" s="480"/>
      <c r="D68" s="480"/>
      <c r="E68" s="480"/>
      <c r="F68" s="480"/>
      <c r="G68" s="480"/>
      <c r="H68" s="480"/>
      <c r="I68" s="480"/>
      <c r="J68" s="222" t="s">
        <v>394</v>
      </c>
      <c r="K68" s="216" t="s">
        <v>395</v>
      </c>
      <c r="L68" s="208" t="s">
        <v>396</v>
      </c>
      <c r="M68" s="208" t="s">
        <v>469</v>
      </c>
      <c r="N68" s="480"/>
      <c r="O68" s="480"/>
      <c r="P68" s="480"/>
      <c r="Q68" s="480"/>
      <c r="R68" s="480"/>
      <c r="S68" s="480"/>
      <c r="T68" s="509"/>
      <c r="U68" s="509"/>
      <c r="V68" s="509"/>
      <c r="W68" s="483"/>
      <c r="X68" s="483"/>
      <c r="Y68" s="503"/>
      <c r="Z68" s="503"/>
      <c r="AA68" s="503"/>
      <c r="AB68" s="509"/>
      <c r="AC68" s="480"/>
      <c r="AD68" s="483"/>
      <c r="AE68" s="509"/>
      <c r="AF68" s="503"/>
      <c r="AG68" s="503"/>
      <c r="AH68" s="501"/>
      <c r="AI68" s="501"/>
      <c r="AJ68" s="507"/>
    </row>
    <row r="69" spans="2:36" ht="31.5" x14ac:dyDescent="0.35">
      <c r="B69" s="481"/>
      <c r="C69" s="481"/>
      <c r="D69" s="481"/>
      <c r="E69" s="481"/>
      <c r="F69" s="481"/>
      <c r="G69" s="481"/>
      <c r="H69" s="481"/>
      <c r="I69" s="481"/>
      <c r="J69" s="222" t="s">
        <v>401</v>
      </c>
      <c r="K69" s="216" t="s">
        <v>292</v>
      </c>
      <c r="L69" s="208" t="s">
        <v>402</v>
      </c>
      <c r="M69" s="208">
        <v>15</v>
      </c>
      <c r="N69" s="481"/>
      <c r="O69" s="481"/>
      <c r="P69" s="481"/>
      <c r="Q69" s="481"/>
      <c r="R69" s="481"/>
      <c r="S69" s="481"/>
      <c r="T69" s="509"/>
      <c r="U69" s="509"/>
      <c r="V69" s="509"/>
      <c r="W69" s="484"/>
      <c r="X69" s="484"/>
      <c r="Y69" s="496"/>
      <c r="Z69" s="496"/>
      <c r="AA69" s="496"/>
      <c r="AB69" s="509"/>
      <c r="AC69" s="481"/>
      <c r="AD69" s="484"/>
      <c r="AE69" s="509"/>
      <c r="AF69" s="496"/>
      <c r="AG69" s="496"/>
      <c r="AH69" s="492"/>
      <c r="AI69" s="492"/>
      <c r="AJ69" s="508"/>
    </row>
    <row r="70" spans="2:36" ht="21" x14ac:dyDescent="0.35">
      <c r="B70" s="479" t="s">
        <v>616</v>
      </c>
      <c r="C70" s="479" t="s">
        <v>617</v>
      </c>
      <c r="D70" s="479" t="s">
        <v>408</v>
      </c>
      <c r="E70" s="479" t="s">
        <v>409</v>
      </c>
      <c r="F70" s="479" t="s">
        <v>618</v>
      </c>
      <c r="G70" s="479" t="s">
        <v>611</v>
      </c>
      <c r="H70" s="206"/>
      <c r="I70" s="206"/>
      <c r="J70" s="222" t="s">
        <v>404</v>
      </c>
      <c r="K70" s="216" t="s">
        <v>388</v>
      </c>
      <c r="L70" s="208" t="s">
        <v>389</v>
      </c>
      <c r="M70" s="214" t="s">
        <v>420</v>
      </c>
      <c r="N70" s="479" t="s">
        <v>132</v>
      </c>
      <c r="O70" s="479" t="s">
        <v>108</v>
      </c>
      <c r="P70" s="479" t="s">
        <v>386</v>
      </c>
      <c r="Q70" s="479" t="s">
        <v>86</v>
      </c>
      <c r="R70" s="479" t="s">
        <v>87</v>
      </c>
      <c r="S70" s="479" t="s">
        <v>148</v>
      </c>
      <c r="T70" s="499">
        <v>10459455.699999999</v>
      </c>
      <c r="U70" s="482">
        <v>10459455.699999999</v>
      </c>
      <c r="V70" s="482">
        <v>10459455.699999999</v>
      </c>
      <c r="W70" s="497" t="s">
        <v>619</v>
      </c>
      <c r="X70" s="497" t="s">
        <v>619</v>
      </c>
      <c r="Y70" s="491" t="s">
        <v>619</v>
      </c>
      <c r="Z70" s="491" t="s">
        <v>619</v>
      </c>
      <c r="AA70" s="495" t="s">
        <v>619</v>
      </c>
      <c r="AB70" s="482">
        <v>1845786.3</v>
      </c>
      <c r="AC70" s="479" t="s">
        <v>89</v>
      </c>
      <c r="AD70" s="482"/>
      <c r="AE70" s="482"/>
      <c r="AF70" s="482"/>
      <c r="AG70" s="482"/>
      <c r="AH70" s="491" t="s">
        <v>290</v>
      </c>
      <c r="AI70" s="491" t="s">
        <v>210</v>
      </c>
      <c r="AJ70" s="493">
        <v>45537</v>
      </c>
    </row>
    <row r="71" spans="2:36" ht="75.650000000000006" customHeight="1" x14ac:dyDescent="0.35">
      <c r="B71" s="481"/>
      <c r="C71" s="481"/>
      <c r="D71" s="481"/>
      <c r="E71" s="481"/>
      <c r="F71" s="481"/>
      <c r="G71" s="481"/>
      <c r="H71" s="206"/>
      <c r="I71" s="206"/>
      <c r="J71" s="222" t="s">
        <v>411</v>
      </c>
      <c r="K71" s="216" t="s">
        <v>412</v>
      </c>
      <c r="L71" s="208" t="s">
        <v>413</v>
      </c>
      <c r="M71" s="208">
        <v>286944</v>
      </c>
      <c r="N71" s="481"/>
      <c r="O71" s="481"/>
      <c r="P71" s="481"/>
      <c r="Q71" s="481"/>
      <c r="R71" s="481"/>
      <c r="S71" s="481"/>
      <c r="T71" s="500"/>
      <c r="U71" s="484"/>
      <c r="V71" s="484"/>
      <c r="W71" s="498"/>
      <c r="X71" s="498"/>
      <c r="Y71" s="492"/>
      <c r="Z71" s="492"/>
      <c r="AA71" s="496"/>
      <c r="AB71" s="484"/>
      <c r="AC71" s="481"/>
      <c r="AD71" s="484"/>
      <c r="AE71" s="484"/>
      <c r="AF71" s="484"/>
      <c r="AG71" s="484"/>
      <c r="AH71" s="492"/>
      <c r="AI71" s="492"/>
      <c r="AJ71" s="494"/>
    </row>
    <row r="72" spans="2:36" ht="21" x14ac:dyDescent="0.35">
      <c r="B72" s="479" t="s">
        <v>620</v>
      </c>
      <c r="C72" s="479" t="s">
        <v>621</v>
      </c>
      <c r="D72" s="479" t="s">
        <v>408</v>
      </c>
      <c r="E72" s="479" t="s">
        <v>409</v>
      </c>
      <c r="F72" s="479" t="s">
        <v>622</v>
      </c>
      <c r="G72" s="479" t="s">
        <v>611</v>
      </c>
      <c r="H72" s="206"/>
      <c r="I72" s="206"/>
      <c r="J72" s="222" t="s">
        <v>404</v>
      </c>
      <c r="K72" s="216" t="s">
        <v>388</v>
      </c>
      <c r="L72" s="208" t="s">
        <v>389</v>
      </c>
      <c r="M72" s="208">
        <v>1</v>
      </c>
      <c r="N72" s="479" t="s">
        <v>132</v>
      </c>
      <c r="O72" s="479" t="s">
        <v>108</v>
      </c>
      <c r="P72" s="479" t="s">
        <v>386</v>
      </c>
      <c r="Q72" s="479" t="s">
        <v>86</v>
      </c>
      <c r="R72" s="479" t="s">
        <v>87</v>
      </c>
      <c r="S72" s="479" t="s">
        <v>148</v>
      </c>
      <c r="T72" s="499">
        <v>2550499.7999999998</v>
      </c>
      <c r="U72" s="482">
        <v>2550499.7999999998</v>
      </c>
      <c r="V72" s="482">
        <v>2550499.7999999998</v>
      </c>
      <c r="W72" s="497" t="s">
        <v>619</v>
      </c>
      <c r="X72" s="497" t="s">
        <v>619</v>
      </c>
      <c r="Y72" s="491" t="s">
        <v>619</v>
      </c>
      <c r="Z72" s="491" t="s">
        <v>619</v>
      </c>
      <c r="AA72" s="495" t="s">
        <v>619</v>
      </c>
      <c r="AB72" s="482">
        <v>450088.2</v>
      </c>
      <c r="AC72" s="479" t="s">
        <v>89</v>
      </c>
      <c r="AD72" s="482"/>
      <c r="AE72" s="482"/>
      <c r="AF72" s="482"/>
      <c r="AG72" s="482"/>
      <c r="AH72" s="491" t="s">
        <v>449</v>
      </c>
      <c r="AI72" s="491" t="s">
        <v>450</v>
      </c>
      <c r="AJ72" s="493">
        <v>45635</v>
      </c>
    </row>
    <row r="73" spans="2:36" ht="69" customHeight="1" x14ac:dyDescent="0.35">
      <c r="B73" s="481"/>
      <c r="C73" s="481"/>
      <c r="D73" s="481"/>
      <c r="E73" s="481"/>
      <c r="F73" s="481"/>
      <c r="G73" s="481"/>
      <c r="H73" s="206"/>
      <c r="I73" s="206"/>
      <c r="J73" s="222" t="s">
        <v>411</v>
      </c>
      <c r="K73" s="216" t="s">
        <v>412</v>
      </c>
      <c r="L73" s="208" t="s">
        <v>413</v>
      </c>
      <c r="M73" s="208">
        <v>154224</v>
      </c>
      <c r="N73" s="481"/>
      <c r="O73" s="481"/>
      <c r="P73" s="481"/>
      <c r="Q73" s="481"/>
      <c r="R73" s="481"/>
      <c r="S73" s="481"/>
      <c r="T73" s="500"/>
      <c r="U73" s="484"/>
      <c r="V73" s="484"/>
      <c r="W73" s="498"/>
      <c r="X73" s="498"/>
      <c r="Y73" s="492"/>
      <c r="Z73" s="492"/>
      <c r="AA73" s="496"/>
      <c r="AB73" s="484"/>
      <c r="AC73" s="481"/>
      <c r="AD73" s="484"/>
      <c r="AE73" s="484"/>
      <c r="AF73" s="484"/>
      <c r="AG73" s="484"/>
      <c r="AH73" s="492"/>
      <c r="AI73" s="492"/>
      <c r="AJ73" s="494"/>
    </row>
    <row r="74" spans="2:36" ht="21" x14ac:dyDescent="0.35">
      <c r="B74" s="479" t="s">
        <v>623</v>
      </c>
      <c r="C74" s="479" t="s">
        <v>624</v>
      </c>
      <c r="D74" s="479" t="s">
        <v>408</v>
      </c>
      <c r="E74" s="479" t="s">
        <v>409</v>
      </c>
      <c r="F74" s="479" t="s">
        <v>625</v>
      </c>
      <c r="G74" s="479" t="s">
        <v>611</v>
      </c>
      <c r="H74" s="206"/>
      <c r="I74" s="206"/>
      <c r="J74" s="222" t="s">
        <v>404</v>
      </c>
      <c r="K74" s="216" t="s">
        <v>388</v>
      </c>
      <c r="L74" s="208" t="s">
        <v>389</v>
      </c>
      <c r="M74" s="208">
        <v>1</v>
      </c>
      <c r="N74" s="479" t="s">
        <v>132</v>
      </c>
      <c r="O74" s="479" t="s">
        <v>108</v>
      </c>
      <c r="P74" s="479" t="s">
        <v>386</v>
      </c>
      <c r="Q74" s="479" t="s">
        <v>86</v>
      </c>
      <c r="R74" s="479" t="s">
        <v>87</v>
      </c>
      <c r="S74" s="479" t="s">
        <v>148</v>
      </c>
      <c r="T74" s="499">
        <v>2055470</v>
      </c>
      <c r="U74" s="482">
        <v>2055470</v>
      </c>
      <c r="V74" s="482">
        <v>2055470</v>
      </c>
      <c r="W74" s="497" t="s">
        <v>619</v>
      </c>
      <c r="X74" s="497" t="s">
        <v>619</v>
      </c>
      <c r="Y74" s="491" t="s">
        <v>619</v>
      </c>
      <c r="Z74" s="491" t="s">
        <v>619</v>
      </c>
      <c r="AA74" s="495" t="s">
        <v>619</v>
      </c>
      <c r="AB74" s="482">
        <v>362730</v>
      </c>
      <c r="AC74" s="479" t="s">
        <v>89</v>
      </c>
      <c r="AD74" s="482"/>
      <c r="AE74" s="482"/>
      <c r="AF74" s="482"/>
      <c r="AG74" s="482"/>
      <c r="AH74" s="491" t="s">
        <v>325</v>
      </c>
      <c r="AI74" s="491" t="s">
        <v>326</v>
      </c>
      <c r="AJ74" s="493"/>
    </row>
    <row r="75" spans="2:36" ht="66" customHeight="1" x14ac:dyDescent="0.35">
      <c r="B75" s="481"/>
      <c r="C75" s="481"/>
      <c r="D75" s="481"/>
      <c r="E75" s="481"/>
      <c r="F75" s="481"/>
      <c r="G75" s="481"/>
      <c r="H75" s="206"/>
      <c r="I75" s="206"/>
      <c r="J75" s="222" t="s">
        <v>411</v>
      </c>
      <c r="K75" s="216" t="s">
        <v>412</v>
      </c>
      <c r="L75" s="208" t="s">
        <v>413</v>
      </c>
      <c r="M75" s="208">
        <v>37632</v>
      </c>
      <c r="N75" s="481"/>
      <c r="O75" s="481"/>
      <c r="P75" s="481"/>
      <c r="Q75" s="481"/>
      <c r="R75" s="481"/>
      <c r="S75" s="481"/>
      <c r="T75" s="500"/>
      <c r="U75" s="484"/>
      <c r="V75" s="484"/>
      <c r="W75" s="498"/>
      <c r="X75" s="498"/>
      <c r="Y75" s="492"/>
      <c r="Z75" s="492"/>
      <c r="AA75" s="496"/>
      <c r="AB75" s="484"/>
      <c r="AC75" s="481"/>
      <c r="AD75" s="484"/>
      <c r="AE75" s="484"/>
      <c r="AF75" s="484"/>
      <c r="AG75" s="484"/>
      <c r="AH75" s="492"/>
      <c r="AI75" s="492"/>
      <c r="AJ75" s="494"/>
    </row>
    <row r="76" spans="2:36" ht="21" x14ac:dyDescent="0.35">
      <c r="B76" s="479" t="s">
        <v>626</v>
      </c>
      <c r="C76" s="479" t="s">
        <v>627</v>
      </c>
      <c r="D76" s="479" t="s">
        <v>408</v>
      </c>
      <c r="E76" s="479" t="s">
        <v>409</v>
      </c>
      <c r="F76" s="479" t="s">
        <v>628</v>
      </c>
      <c r="G76" s="479" t="s">
        <v>611</v>
      </c>
      <c r="H76" s="206"/>
      <c r="I76" s="206"/>
      <c r="J76" s="222" t="s">
        <v>404</v>
      </c>
      <c r="K76" s="216" t="s">
        <v>388</v>
      </c>
      <c r="L76" s="208" t="s">
        <v>389</v>
      </c>
      <c r="M76" s="208">
        <v>1</v>
      </c>
      <c r="N76" s="479" t="s">
        <v>132</v>
      </c>
      <c r="O76" s="479" t="s">
        <v>108</v>
      </c>
      <c r="P76" s="479" t="s">
        <v>386</v>
      </c>
      <c r="Q76" s="479" t="s">
        <v>86</v>
      </c>
      <c r="R76" s="479" t="s">
        <v>87</v>
      </c>
      <c r="S76" s="479" t="s">
        <v>148</v>
      </c>
      <c r="T76" s="499">
        <v>3410625</v>
      </c>
      <c r="U76" s="482">
        <v>909500</v>
      </c>
      <c r="V76" s="482">
        <v>909500</v>
      </c>
      <c r="W76" s="497" t="s">
        <v>619</v>
      </c>
      <c r="X76" s="497" t="s">
        <v>619</v>
      </c>
      <c r="Y76" s="491" t="s">
        <v>619</v>
      </c>
      <c r="Z76" s="491" t="s">
        <v>619</v>
      </c>
      <c r="AA76" s="495" t="s">
        <v>619</v>
      </c>
      <c r="AB76" s="482">
        <v>160500</v>
      </c>
      <c r="AC76" s="479" t="s">
        <v>89</v>
      </c>
      <c r="AD76" s="482"/>
      <c r="AE76" s="482"/>
      <c r="AF76" s="482"/>
      <c r="AG76" s="482"/>
      <c r="AH76" s="491" t="s">
        <v>629</v>
      </c>
      <c r="AI76" s="491" t="s">
        <v>630</v>
      </c>
      <c r="AJ76" s="493"/>
    </row>
    <row r="77" spans="2:36" ht="31.5" x14ac:dyDescent="0.35">
      <c r="B77" s="480"/>
      <c r="C77" s="480"/>
      <c r="D77" s="480"/>
      <c r="E77" s="480"/>
      <c r="F77" s="481"/>
      <c r="G77" s="481"/>
      <c r="H77" s="206"/>
      <c r="I77" s="206"/>
      <c r="J77" s="222" t="s">
        <v>411</v>
      </c>
      <c r="K77" s="216" t="s">
        <v>412</v>
      </c>
      <c r="L77" s="208" t="s">
        <v>413</v>
      </c>
      <c r="M77" s="208">
        <v>12000</v>
      </c>
      <c r="N77" s="480"/>
      <c r="O77" s="480"/>
      <c r="P77" s="480"/>
      <c r="Q77" s="480"/>
      <c r="R77" s="480"/>
      <c r="S77" s="480"/>
      <c r="T77" s="504"/>
      <c r="U77" s="484"/>
      <c r="V77" s="484"/>
      <c r="W77" s="505"/>
      <c r="X77" s="505"/>
      <c r="Y77" s="501"/>
      <c r="Z77" s="501"/>
      <c r="AA77" s="503"/>
      <c r="AB77" s="484"/>
      <c r="AC77" s="481"/>
      <c r="AD77" s="484"/>
      <c r="AE77" s="484"/>
      <c r="AF77" s="484"/>
      <c r="AG77" s="484"/>
      <c r="AH77" s="501"/>
      <c r="AI77" s="501"/>
      <c r="AJ77" s="502"/>
    </row>
    <row r="78" spans="2:36" ht="21" x14ac:dyDescent="0.35">
      <c r="B78" s="480"/>
      <c r="C78" s="480"/>
      <c r="D78" s="480"/>
      <c r="E78" s="480"/>
      <c r="F78" s="479" t="s">
        <v>631</v>
      </c>
      <c r="G78" s="479" t="s">
        <v>611</v>
      </c>
      <c r="H78" s="206"/>
      <c r="I78" s="206"/>
      <c r="J78" s="222" t="s">
        <v>404</v>
      </c>
      <c r="K78" s="216" t="s">
        <v>388</v>
      </c>
      <c r="L78" s="208" t="s">
        <v>389</v>
      </c>
      <c r="M78" s="208">
        <v>1</v>
      </c>
      <c r="N78" s="480"/>
      <c r="O78" s="480"/>
      <c r="P78" s="480"/>
      <c r="Q78" s="480"/>
      <c r="R78" s="480"/>
      <c r="S78" s="480"/>
      <c r="T78" s="504"/>
      <c r="U78" s="482">
        <v>1637100</v>
      </c>
      <c r="V78" s="482">
        <v>1637100</v>
      </c>
      <c r="W78" s="505"/>
      <c r="X78" s="505"/>
      <c r="Y78" s="501"/>
      <c r="Z78" s="501"/>
      <c r="AA78" s="503"/>
      <c r="AB78" s="482">
        <v>288900</v>
      </c>
      <c r="AC78" s="479" t="s">
        <v>89</v>
      </c>
      <c r="AD78" s="482"/>
      <c r="AE78" s="482"/>
      <c r="AF78" s="482"/>
      <c r="AG78" s="482"/>
      <c r="AH78" s="501"/>
      <c r="AI78" s="501"/>
      <c r="AJ78" s="502"/>
    </row>
    <row r="79" spans="2:36" ht="31.5" x14ac:dyDescent="0.35">
      <c r="B79" s="480"/>
      <c r="C79" s="480"/>
      <c r="D79" s="480"/>
      <c r="E79" s="480"/>
      <c r="F79" s="481"/>
      <c r="G79" s="481"/>
      <c r="H79" s="206"/>
      <c r="I79" s="206"/>
      <c r="J79" s="222" t="s">
        <v>411</v>
      </c>
      <c r="K79" s="216" t="s">
        <v>412</v>
      </c>
      <c r="L79" s="208" t="s">
        <v>413</v>
      </c>
      <c r="M79" s="208">
        <v>12000</v>
      </c>
      <c r="N79" s="480"/>
      <c r="O79" s="480"/>
      <c r="P79" s="480"/>
      <c r="Q79" s="480"/>
      <c r="R79" s="480"/>
      <c r="S79" s="480"/>
      <c r="T79" s="504"/>
      <c r="U79" s="484"/>
      <c r="V79" s="484"/>
      <c r="W79" s="505"/>
      <c r="X79" s="505"/>
      <c r="Y79" s="501"/>
      <c r="Z79" s="501"/>
      <c r="AA79" s="503"/>
      <c r="AB79" s="484"/>
      <c r="AC79" s="481"/>
      <c r="AD79" s="484"/>
      <c r="AE79" s="484"/>
      <c r="AF79" s="484"/>
      <c r="AG79" s="484"/>
      <c r="AH79" s="501"/>
      <c r="AI79" s="501"/>
      <c r="AJ79" s="502"/>
    </row>
    <row r="80" spans="2:36" ht="21" x14ac:dyDescent="0.35">
      <c r="B80" s="480"/>
      <c r="C80" s="480"/>
      <c r="D80" s="480"/>
      <c r="E80" s="480"/>
      <c r="F80" s="479" t="s">
        <v>632</v>
      </c>
      <c r="G80" s="479" t="s">
        <v>611</v>
      </c>
      <c r="H80" s="206"/>
      <c r="I80" s="206"/>
      <c r="J80" s="222" t="s">
        <v>404</v>
      </c>
      <c r="K80" s="216" t="s">
        <v>388</v>
      </c>
      <c r="L80" s="208" t="s">
        <v>389</v>
      </c>
      <c r="M80" s="208">
        <v>1</v>
      </c>
      <c r="N80" s="480"/>
      <c r="O80" s="480"/>
      <c r="P80" s="480"/>
      <c r="Q80" s="480"/>
      <c r="R80" s="480"/>
      <c r="S80" s="480"/>
      <c r="T80" s="504"/>
      <c r="U80" s="482">
        <v>864025</v>
      </c>
      <c r="V80" s="482">
        <v>864025</v>
      </c>
      <c r="W80" s="505"/>
      <c r="X80" s="505"/>
      <c r="Y80" s="501"/>
      <c r="Z80" s="501"/>
      <c r="AA80" s="503"/>
      <c r="AB80" s="482">
        <v>152475</v>
      </c>
      <c r="AC80" s="479" t="s">
        <v>89</v>
      </c>
      <c r="AD80" s="482"/>
      <c r="AE80" s="482"/>
      <c r="AF80" s="482"/>
      <c r="AG80" s="482"/>
      <c r="AH80" s="501"/>
      <c r="AI80" s="501"/>
      <c r="AJ80" s="502"/>
    </row>
    <row r="81" spans="2:36" ht="52.5" x14ac:dyDescent="0.35">
      <c r="B81" s="480"/>
      <c r="C81" s="480"/>
      <c r="D81" s="480"/>
      <c r="E81" s="480"/>
      <c r="F81" s="480"/>
      <c r="G81" s="480"/>
      <c r="H81" s="206"/>
      <c r="I81" s="206"/>
      <c r="J81" s="222" t="s">
        <v>633</v>
      </c>
      <c r="K81" s="216" t="s">
        <v>634</v>
      </c>
      <c r="L81" s="208" t="s">
        <v>385</v>
      </c>
      <c r="M81" s="208">
        <v>0.17</v>
      </c>
      <c r="N81" s="480"/>
      <c r="O81" s="480"/>
      <c r="P81" s="480"/>
      <c r="Q81" s="480"/>
      <c r="R81" s="480"/>
      <c r="S81" s="480"/>
      <c r="T81" s="504"/>
      <c r="U81" s="483"/>
      <c r="V81" s="483"/>
      <c r="W81" s="505"/>
      <c r="X81" s="505"/>
      <c r="Y81" s="501"/>
      <c r="Z81" s="501"/>
      <c r="AA81" s="503"/>
      <c r="AB81" s="483"/>
      <c r="AC81" s="480"/>
      <c r="AD81" s="484"/>
      <c r="AE81" s="484"/>
      <c r="AF81" s="484"/>
      <c r="AG81" s="484"/>
      <c r="AH81" s="501"/>
      <c r="AI81" s="501"/>
      <c r="AJ81" s="502"/>
    </row>
    <row r="82" spans="2:36" ht="42" x14ac:dyDescent="0.35">
      <c r="B82" s="481"/>
      <c r="C82" s="481"/>
      <c r="D82" s="481"/>
      <c r="E82" s="481"/>
      <c r="F82" s="481"/>
      <c r="G82" s="481"/>
      <c r="H82" s="206"/>
      <c r="I82" s="206"/>
      <c r="J82" s="222" t="s">
        <v>635</v>
      </c>
      <c r="K82" s="216" t="s">
        <v>636</v>
      </c>
      <c r="L82" s="208" t="s">
        <v>637</v>
      </c>
      <c r="M82" s="208">
        <v>9100</v>
      </c>
      <c r="N82" s="481"/>
      <c r="O82" s="481"/>
      <c r="P82" s="481"/>
      <c r="Q82" s="481"/>
      <c r="R82" s="481"/>
      <c r="S82" s="481"/>
      <c r="T82" s="500"/>
      <c r="U82" s="484"/>
      <c r="V82" s="484"/>
      <c r="W82" s="498"/>
      <c r="X82" s="498"/>
      <c r="Y82" s="492"/>
      <c r="Z82" s="492"/>
      <c r="AA82" s="496"/>
      <c r="AB82" s="484"/>
      <c r="AC82" s="481"/>
      <c r="AD82" s="213"/>
      <c r="AE82" s="213"/>
      <c r="AF82" s="213"/>
      <c r="AG82" s="213"/>
      <c r="AH82" s="492"/>
      <c r="AI82" s="492"/>
      <c r="AJ82" s="494"/>
    </row>
    <row r="83" spans="2:36" ht="45" customHeight="1" x14ac:dyDescent="0.35">
      <c r="B83" s="479" t="s">
        <v>638</v>
      </c>
      <c r="C83" s="479" t="s">
        <v>639</v>
      </c>
      <c r="D83" s="479" t="s">
        <v>609</v>
      </c>
      <c r="E83" s="479" t="s">
        <v>380</v>
      </c>
      <c r="F83" s="479" t="s">
        <v>640</v>
      </c>
      <c r="G83" s="479" t="s">
        <v>611</v>
      </c>
      <c r="H83" s="206"/>
      <c r="I83" s="206"/>
      <c r="J83" s="222" t="s">
        <v>404</v>
      </c>
      <c r="K83" s="216" t="s">
        <v>388</v>
      </c>
      <c r="L83" s="208" t="s">
        <v>389</v>
      </c>
      <c r="M83" s="208">
        <v>1</v>
      </c>
      <c r="N83" s="479" t="s">
        <v>132</v>
      </c>
      <c r="O83" s="479" t="s">
        <v>108</v>
      </c>
      <c r="P83" s="479" t="s">
        <v>386</v>
      </c>
      <c r="Q83" s="479" t="s">
        <v>86</v>
      </c>
      <c r="R83" s="479" t="s">
        <v>87</v>
      </c>
      <c r="S83" s="479" t="s">
        <v>148</v>
      </c>
      <c r="T83" s="499">
        <v>19428960</v>
      </c>
      <c r="U83" s="482">
        <v>19428960</v>
      </c>
      <c r="V83" s="482">
        <v>19428960</v>
      </c>
      <c r="W83" s="497" t="s">
        <v>619</v>
      </c>
      <c r="X83" s="497" t="s">
        <v>619</v>
      </c>
      <c r="Y83" s="491" t="s">
        <v>619</v>
      </c>
      <c r="Z83" s="491" t="s">
        <v>619</v>
      </c>
      <c r="AA83" s="495" t="s">
        <v>619</v>
      </c>
      <c r="AB83" s="482">
        <v>3428640</v>
      </c>
      <c r="AC83" s="479" t="s">
        <v>89</v>
      </c>
      <c r="AD83" s="482"/>
      <c r="AE83" s="482"/>
      <c r="AF83" s="482"/>
      <c r="AG83" s="482"/>
      <c r="AH83" s="491" t="s">
        <v>290</v>
      </c>
      <c r="AI83" s="491" t="s">
        <v>210</v>
      </c>
      <c r="AJ83" s="493">
        <v>45540</v>
      </c>
    </row>
    <row r="84" spans="2:36" ht="60.65" customHeight="1" x14ac:dyDescent="0.35">
      <c r="B84" s="481"/>
      <c r="C84" s="481"/>
      <c r="D84" s="481"/>
      <c r="E84" s="481"/>
      <c r="F84" s="481"/>
      <c r="G84" s="481"/>
      <c r="H84" s="206"/>
      <c r="I84" s="206"/>
      <c r="J84" s="222" t="s">
        <v>613</v>
      </c>
      <c r="K84" s="216" t="s">
        <v>641</v>
      </c>
      <c r="L84" s="208" t="s">
        <v>385</v>
      </c>
      <c r="M84" s="208">
        <v>13.45</v>
      </c>
      <c r="N84" s="481"/>
      <c r="O84" s="481"/>
      <c r="P84" s="481"/>
      <c r="Q84" s="481"/>
      <c r="R84" s="481"/>
      <c r="S84" s="481"/>
      <c r="T84" s="500"/>
      <c r="U84" s="484"/>
      <c r="V84" s="484"/>
      <c r="W84" s="498"/>
      <c r="X84" s="498"/>
      <c r="Y84" s="492"/>
      <c r="Z84" s="492"/>
      <c r="AA84" s="496"/>
      <c r="AB84" s="484"/>
      <c r="AC84" s="481"/>
      <c r="AD84" s="484"/>
      <c r="AE84" s="484"/>
      <c r="AF84" s="484"/>
      <c r="AG84" s="484"/>
      <c r="AH84" s="492"/>
      <c r="AI84" s="492"/>
      <c r="AJ84" s="494"/>
    </row>
    <row r="85" spans="2:36" ht="21" x14ac:dyDescent="0.35">
      <c r="B85" s="479" t="s">
        <v>642</v>
      </c>
      <c r="C85" s="479" t="s">
        <v>643</v>
      </c>
      <c r="D85" s="479" t="s">
        <v>609</v>
      </c>
      <c r="E85" s="479" t="s">
        <v>380</v>
      </c>
      <c r="F85" s="479" t="s">
        <v>644</v>
      </c>
      <c r="G85" s="479" t="s">
        <v>611</v>
      </c>
      <c r="H85" s="206"/>
      <c r="I85" s="206"/>
      <c r="J85" s="222" t="s">
        <v>404</v>
      </c>
      <c r="K85" s="216" t="s">
        <v>388</v>
      </c>
      <c r="L85" s="208" t="s">
        <v>389</v>
      </c>
      <c r="M85" s="236">
        <v>1</v>
      </c>
      <c r="N85" s="488" t="s">
        <v>132</v>
      </c>
      <c r="O85" s="479" t="s">
        <v>108</v>
      </c>
      <c r="P85" s="479" t="s">
        <v>386</v>
      </c>
      <c r="Q85" s="479" t="s">
        <v>86</v>
      </c>
      <c r="R85" s="479" t="s">
        <v>87</v>
      </c>
      <c r="S85" s="479" t="s">
        <v>148</v>
      </c>
      <c r="T85" s="499">
        <v>545700</v>
      </c>
      <c r="U85" s="482">
        <v>545700</v>
      </c>
      <c r="V85" s="482">
        <v>545700</v>
      </c>
      <c r="W85" s="497" t="s">
        <v>619</v>
      </c>
      <c r="X85" s="497" t="s">
        <v>619</v>
      </c>
      <c r="Y85" s="491" t="s">
        <v>619</v>
      </c>
      <c r="Z85" s="491" t="s">
        <v>619</v>
      </c>
      <c r="AA85" s="495" t="s">
        <v>619</v>
      </c>
      <c r="AB85" s="482">
        <v>96300</v>
      </c>
      <c r="AC85" s="479" t="s">
        <v>89</v>
      </c>
      <c r="AD85" s="482"/>
      <c r="AE85" s="482"/>
      <c r="AF85" s="482"/>
      <c r="AG85" s="482"/>
      <c r="AH85" s="491" t="s">
        <v>565</v>
      </c>
      <c r="AI85" s="491" t="s">
        <v>566</v>
      </c>
      <c r="AJ85" s="493"/>
    </row>
    <row r="86" spans="2:36" ht="42" x14ac:dyDescent="0.35">
      <c r="B86" s="481"/>
      <c r="C86" s="481"/>
      <c r="D86" s="481"/>
      <c r="E86" s="481"/>
      <c r="F86" s="481"/>
      <c r="G86" s="481"/>
      <c r="H86" s="206"/>
      <c r="I86" s="206"/>
      <c r="J86" s="232" t="s">
        <v>613</v>
      </c>
      <c r="K86" s="216" t="s">
        <v>641</v>
      </c>
      <c r="L86" s="208" t="s">
        <v>385</v>
      </c>
      <c r="M86" s="236">
        <v>5.3959999999999999</v>
      </c>
      <c r="N86" s="490"/>
      <c r="O86" s="481"/>
      <c r="P86" s="481"/>
      <c r="Q86" s="481"/>
      <c r="R86" s="481"/>
      <c r="S86" s="481"/>
      <c r="T86" s="500"/>
      <c r="U86" s="484"/>
      <c r="V86" s="484"/>
      <c r="W86" s="498"/>
      <c r="X86" s="498"/>
      <c r="Y86" s="492"/>
      <c r="Z86" s="492"/>
      <c r="AA86" s="496"/>
      <c r="AB86" s="484"/>
      <c r="AC86" s="481"/>
      <c r="AD86" s="484"/>
      <c r="AE86" s="484"/>
      <c r="AF86" s="484"/>
      <c r="AG86" s="484"/>
      <c r="AH86" s="492"/>
      <c r="AI86" s="492"/>
      <c r="AJ86" s="494"/>
    </row>
    <row r="87" spans="2:36" ht="63" x14ac:dyDescent="0.35">
      <c r="B87" s="479" t="s">
        <v>675</v>
      </c>
      <c r="C87" s="479" t="s">
        <v>676</v>
      </c>
      <c r="D87" s="479" t="s">
        <v>448</v>
      </c>
      <c r="E87" s="479" t="s">
        <v>380</v>
      </c>
      <c r="F87" s="479" t="s">
        <v>601</v>
      </c>
      <c r="G87" s="479" t="s">
        <v>393</v>
      </c>
      <c r="H87" s="479" t="s">
        <v>80</v>
      </c>
      <c r="I87" s="479" t="s">
        <v>80</v>
      </c>
      <c r="J87" s="222" t="s">
        <v>398</v>
      </c>
      <c r="K87" s="216" t="s">
        <v>384</v>
      </c>
      <c r="L87" s="208" t="s">
        <v>385</v>
      </c>
      <c r="M87" s="237">
        <v>0.93</v>
      </c>
      <c r="N87" s="488" t="s">
        <v>132</v>
      </c>
      <c r="O87" s="479" t="s">
        <v>108</v>
      </c>
      <c r="P87" s="479" t="s">
        <v>386</v>
      </c>
      <c r="Q87" s="479" t="s">
        <v>86</v>
      </c>
      <c r="R87" s="479" t="s">
        <v>87</v>
      </c>
      <c r="S87" s="479" t="s">
        <v>148</v>
      </c>
      <c r="T87" s="482">
        <f>U87+U90+U93</f>
        <v>646000</v>
      </c>
      <c r="U87" s="482">
        <v>212500</v>
      </c>
      <c r="V87" s="482">
        <v>212500</v>
      </c>
      <c r="W87" s="479" t="s">
        <v>177</v>
      </c>
      <c r="X87" s="479" t="s">
        <v>177</v>
      </c>
      <c r="Y87" s="479" t="s">
        <v>177</v>
      </c>
      <c r="Z87" s="479" t="s">
        <v>177</v>
      </c>
      <c r="AA87" s="479" t="s">
        <v>177</v>
      </c>
      <c r="AB87" s="482">
        <v>37500</v>
      </c>
      <c r="AC87" s="479" t="s">
        <v>89</v>
      </c>
      <c r="AD87" s="479" t="s">
        <v>177</v>
      </c>
      <c r="AE87" s="482">
        <v>212500</v>
      </c>
      <c r="AF87" s="479" t="s">
        <v>177</v>
      </c>
      <c r="AG87" s="479" t="s">
        <v>177</v>
      </c>
      <c r="AH87" s="485">
        <v>45901</v>
      </c>
      <c r="AI87" s="485">
        <v>45962</v>
      </c>
      <c r="AJ87" s="476"/>
    </row>
    <row r="88" spans="2:36" ht="21" x14ac:dyDescent="0.35">
      <c r="B88" s="480"/>
      <c r="C88" s="480"/>
      <c r="D88" s="480"/>
      <c r="E88" s="480"/>
      <c r="F88" s="480"/>
      <c r="G88" s="480"/>
      <c r="H88" s="480"/>
      <c r="I88" s="480"/>
      <c r="J88" s="222" t="s">
        <v>404</v>
      </c>
      <c r="K88" s="216" t="s">
        <v>388</v>
      </c>
      <c r="L88" s="208" t="s">
        <v>389</v>
      </c>
      <c r="M88" s="238" t="s">
        <v>420</v>
      </c>
      <c r="N88" s="489"/>
      <c r="O88" s="480"/>
      <c r="P88" s="480"/>
      <c r="Q88" s="480"/>
      <c r="R88" s="480"/>
      <c r="S88" s="480"/>
      <c r="T88" s="480"/>
      <c r="U88" s="483"/>
      <c r="V88" s="483"/>
      <c r="W88" s="480"/>
      <c r="X88" s="480"/>
      <c r="Y88" s="480"/>
      <c r="Z88" s="480"/>
      <c r="AA88" s="480"/>
      <c r="AB88" s="483"/>
      <c r="AC88" s="480"/>
      <c r="AD88" s="480"/>
      <c r="AE88" s="483"/>
      <c r="AF88" s="480"/>
      <c r="AG88" s="480"/>
      <c r="AH88" s="486"/>
      <c r="AI88" s="486"/>
      <c r="AJ88" s="477"/>
    </row>
    <row r="89" spans="2:36" ht="31.5" x14ac:dyDescent="0.35">
      <c r="B89" s="480"/>
      <c r="C89" s="480"/>
      <c r="D89" s="480"/>
      <c r="E89" s="480"/>
      <c r="F89" s="481"/>
      <c r="G89" s="480"/>
      <c r="H89" s="480"/>
      <c r="I89" s="480"/>
      <c r="J89" s="222" t="s">
        <v>394</v>
      </c>
      <c r="K89" s="216" t="s">
        <v>395</v>
      </c>
      <c r="L89" s="208" t="s">
        <v>396</v>
      </c>
      <c r="M89" s="239">
        <v>9300</v>
      </c>
      <c r="N89" s="489"/>
      <c r="O89" s="480"/>
      <c r="P89" s="480"/>
      <c r="Q89" s="480"/>
      <c r="R89" s="480"/>
      <c r="S89" s="480"/>
      <c r="T89" s="480"/>
      <c r="U89" s="484"/>
      <c r="V89" s="484"/>
      <c r="W89" s="480"/>
      <c r="X89" s="480"/>
      <c r="Y89" s="480"/>
      <c r="Z89" s="480"/>
      <c r="AA89" s="480"/>
      <c r="AB89" s="484"/>
      <c r="AC89" s="480"/>
      <c r="AD89" s="480"/>
      <c r="AE89" s="484"/>
      <c r="AF89" s="480"/>
      <c r="AG89" s="480"/>
      <c r="AH89" s="486"/>
      <c r="AI89" s="486"/>
      <c r="AJ89" s="477"/>
    </row>
    <row r="90" spans="2:36" ht="63" x14ac:dyDescent="0.35">
      <c r="B90" s="480"/>
      <c r="C90" s="480"/>
      <c r="D90" s="480"/>
      <c r="E90" s="480"/>
      <c r="F90" s="479" t="s">
        <v>603</v>
      </c>
      <c r="G90" s="480"/>
      <c r="H90" s="480" t="s">
        <v>80</v>
      </c>
      <c r="I90" s="480" t="s">
        <v>80</v>
      </c>
      <c r="J90" s="222" t="s">
        <v>398</v>
      </c>
      <c r="K90" s="216" t="s">
        <v>384</v>
      </c>
      <c r="L90" s="208" t="s">
        <v>385</v>
      </c>
      <c r="M90" s="237">
        <v>3.4969999999999999</v>
      </c>
      <c r="N90" s="489" t="s">
        <v>132</v>
      </c>
      <c r="O90" s="480" t="s">
        <v>108</v>
      </c>
      <c r="P90" s="480" t="s">
        <v>386</v>
      </c>
      <c r="Q90" s="480" t="s">
        <v>86</v>
      </c>
      <c r="R90" s="480" t="s">
        <v>87</v>
      </c>
      <c r="S90" s="480" t="s">
        <v>148</v>
      </c>
      <c r="T90" s="480"/>
      <c r="U90" s="482">
        <v>212500</v>
      </c>
      <c r="V90" s="482">
        <v>212500</v>
      </c>
      <c r="W90" s="480">
        <v>0</v>
      </c>
      <c r="X90" s="480">
        <v>0</v>
      </c>
      <c r="Y90" s="480">
        <v>0</v>
      </c>
      <c r="Z90" s="480">
        <v>0</v>
      </c>
      <c r="AA90" s="480">
        <v>0</v>
      </c>
      <c r="AB90" s="482">
        <v>37500</v>
      </c>
      <c r="AC90" s="480" t="s">
        <v>89</v>
      </c>
      <c r="AD90" s="480">
        <v>0</v>
      </c>
      <c r="AE90" s="482">
        <v>212500</v>
      </c>
      <c r="AF90" s="480">
        <v>0</v>
      </c>
      <c r="AG90" s="480"/>
      <c r="AH90" s="486"/>
      <c r="AI90" s="486"/>
      <c r="AJ90" s="477"/>
    </row>
    <row r="91" spans="2:36" ht="21" x14ac:dyDescent="0.35">
      <c r="B91" s="480"/>
      <c r="C91" s="480"/>
      <c r="D91" s="480"/>
      <c r="E91" s="480"/>
      <c r="F91" s="480"/>
      <c r="G91" s="480"/>
      <c r="H91" s="480"/>
      <c r="I91" s="480"/>
      <c r="J91" s="222" t="s">
        <v>404</v>
      </c>
      <c r="K91" s="216" t="s">
        <v>388</v>
      </c>
      <c r="L91" s="208" t="s">
        <v>389</v>
      </c>
      <c r="M91" s="238" t="s">
        <v>420</v>
      </c>
      <c r="N91" s="489"/>
      <c r="O91" s="480"/>
      <c r="P91" s="480"/>
      <c r="Q91" s="480"/>
      <c r="R91" s="480"/>
      <c r="S91" s="480"/>
      <c r="T91" s="480"/>
      <c r="U91" s="483"/>
      <c r="V91" s="483"/>
      <c r="W91" s="480"/>
      <c r="X91" s="480"/>
      <c r="Y91" s="480"/>
      <c r="Z91" s="480"/>
      <c r="AA91" s="480"/>
      <c r="AB91" s="483"/>
      <c r="AC91" s="480"/>
      <c r="AD91" s="480"/>
      <c r="AE91" s="483"/>
      <c r="AF91" s="480"/>
      <c r="AG91" s="480"/>
      <c r="AH91" s="486"/>
      <c r="AI91" s="486"/>
      <c r="AJ91" s="477"/>
    </row>
    <row r="92" spans="2:36" ht="31.5" x14ac:dyDescent="0.35">
      <c r="B92" s="480"/>
      <c r="C92" s="480"/>
      <c r="D92" s="480"/>
      <c r="E92" s="480"/>
      <c r="F92" s="481"/>
      <c r="G92" s="480"/>
      <c r="H92" s="480"/>
      <c r="I92" s="480"/>
      <c r="J92" s="222" t="s">
        <v>394</v>
      </c>
      <c r="K92" s="216" t="s">
        <v>395</v>
      </c>
      <c r="L92" s="208" t="s">
        <v>396</v>
      </c>
      <c r="M92" s="238" t="s">
        <v>453</v>
      </c>
      <c r="N92" s="489"/>
      <c r="O92" s="480"/>
      <c r="P92" s="480"/>
      <c r="Q92" s="480"/>
      <c r="R92" s="480"/>
      <c r="S92" s="480"/>
      <c r="T92" s="480"/>
      <c r="U92" s="484"/>
      <c r="V92" s="484"/>
      <c r="W92" s="480"/>
      <c r="X92" s="480"/>
      <c r="Y92" s="480"/>
      <c r="Z92" s="480"/>
      <c r="AA92" s="480"/>
      <c r="AB92" s="484"/>
      <c r="AC92" s="480"/>
      <c r="AD92" s="480"/>
      <c r="AE92" s="484"/>
      <c r="AF92" s="480"/>
      <c r="AG92" s="480"/>
      <c r="AH92" s="486"/>
      <c r="AI92" s="486"/>
      <c r="AJ92" s="477"/>
    </row>
    <row r="93" spans="2:36" ht="63" x14ac:dyDescent="0.35">
      <c r="B93" s="480"/>
      <c r="C93" s="480"/>
      <c r="D93" s="480"/>
      <c r="E93" s="480"/>
      <c r="F93" s="479" t="s">
        <v>604</v>
      </c>
      <c r="G93" s="480"/>
      <c r="H93" s="480" t="s">
        <v>80</v>
      </c>
      <c r="I93" s="480" t="s">
        <v>80</v>
      </c>
      <c r="J93" s="222" t="s">
        <v>398</v>
      </c>
      <c r="K93" s="216" t="s">
        <v>384</v>
      </c>
      <c r="L93" s="208" t="s">
        <v>385</v>
      </c>
      <c r="M93" s="237">
        <v>0.35</v>
      </c>
      <c r="N93" s="489" t="s">
        <v>132</v>
      </c>
      <c r="O93" s="480" t="s">
        <v>108</v>
      </c>
      <c r="P93" s="480" t="s">
        <v>386</v>
      </c>
      <c r="Q93" s="480" t="s">
        <v>86</v>
      </c>
      <c r="R93" s="480" t="s">
        <v>87</v>
      </c>
      <c r="S93" s="480" t="s">
        <v>148</v>
      </c>
      <c r="T93" s="480"/>
      <c r="U93" s="482">
        <v>221000</v>
      </c>
      <c r="V93" s="482">
        <v>221000</v>
      </c>
      <c r="W93" s="480">
        <v>0</v>
      </c>
      <c r="X93" s="480">
        <v>0</v>
      </c>
      <c r="Y93" s="480">
        <v>0</v>
      </c>
      <c r="Z93" s="480">
        <v>0</v>
      </c>
      <c r="AA93" s="480">
        <v>0</v>
      </c>
      <c r="AB93" s="482">
        <v>39000</v>
      </c>
      <c r="AC93" s="480" t="s">
        <v>89</v>
      </c>
      <c r="AD93" s="480">
        <v>0</v>
      </c>
      <c r="AE93" s="482">
        <v>221000</v>
      </c>
      <c r="AF93" s="480">
        <v>0</v>
      </c>
      <c r="AG93" s="480">
        <v>0</v>
      </c>
      <c r="AH93" s="486"/>
      <c r="AI93" s="486"/>
      <c r="AJ93" s="477"/>
    </row>
    <row r="94" spans="2:36" ht="21" x14ac:dyDescent="0.35">
      <c r="B94" s="480"/>
      <c r="C94" s="480"/>
      <c r="D94" s="480"/>
      <c r="E94" s="480"/>
      <c r="F94" s="480"/>
      <c r="G94" s="480"/>
      <c r="H94" s="480"/>
      <c r="I94" s="480"/>
      <c r="J94" s="222" t="s">
        <v>404</v>
      </c>
      <c r="K94" s="216" t="s">
        <v>388</v>
      </c>
      <c r="L94" s="208" t="s">
        <v>389</v>
      </c>
      <c r="M94" s="238" t="s">
        <v>420</v>
      </c>
      <c r="N94" s="489"/>
      <c r="O94" s="480"/>
      <c r="P94" s="480"/>
      <c r="Q94" s="480"/>
      <c r="R94" s="480"/>
      <c r="S94" s="480"/>
      <c r="T94" s="480"/>
      <c r="U94" s="483"/>
      <c r="V94" s="483"/>
      <c r="W94" s="480"/>
      <c r="X94" s="480"/>
      <c r="Y94" s="480"/>
      <c r="Z94" s="480"/>
      <c r="AA94" s="480"/>
      <c r="AB94" s="483"/>
      <c r="AC94" s="480"/>
      <c r="AD94" s="480"/>
      <c r="AE94" s="483"/>
      <c r="AF94" s="480"/>
      <c r="AG94" s="480"/>
      <c r="AH94" s="486"/>
      <c r="AI94" s="486"/>
      <c r="AJ94" s="477"/>
    </row>
    <row r="95" spans="2:36" ht="31.5" x14ac:dyDescent="0.35">
      <c r="B95" s="481"/>
      <c r="C95" s="481"/>
      <c r="D95" s="481"/>
      <c r="E95" s="481"/>
      <c r="F95" s="481"/>
      <c r="G95" s="481"/>
      <c r="H95" s="481"/>
      <c r="I95" s="481"/>
      <c r="J95" s="232" t="s">
        <v>394</v>
      </c>
      <c r="K95" s="216" t="s">
        <v>395</v>
      </c>
      <c r="L95" s="208" t="s">
        <v>396</v>
      </c>
      <c r="M95" s="239">
        <v>1731</v>
      </c>
      <c r="N95" s="490"/>
      <c r="O95" s="481"/>
      <c r="P95" s="481"/>
      <c r="Q95" s="481"/>
      <c r="R95" s="481"/>
      <c r="S95" s="481"/>
      <c r="T95" s="481"/>
      <c r="U95" s="484"/>
      <c r="V95" s="484"/>
      <c r="W95" s="481"/>
      <c r="X95" s="481"/>
      <c r="Y95" s="481"/>
      <c r="Z95" s="481"/>
      <c r="AA95" s="481"/>
      <c r="AB95" s="484"/>
      <c r="AC95" s="481"/>
      <c r="AD95" s="481"/>
      <c r="AE95" s="484"/>
      <c r="AF95" s="481"/>
      <c r="AG95" s="481"/>
      <c r="AH95" s="487"/>
      <c r="AI95" s="487"/>
      <c r="AJ95" s="478"/>
    </row>
  </sheetData>
  <autoFilter ref="B3:AJ86" xr:uid="{00000000-0009-0000-0000-000004000000}">
    <filterColumn colId="8" showButton="0"/>
    <filterColumn colId="9" showButton="0"/>
    <filterColumn colId="10" showButton="0"/>
    <filterColumn colId="20" showButton="0"/>
    <filterColumn colId="21" showButton="0"/>
    <filterColumn colId="22" showButton="0"/>
    <filterColumn colId="23" showButton="0"/>
    <filterColumn colId="24" showButton="0"/>
    <filterColumn colId="28" showButton="0"/>
    <filterColumn colId="29" showButton="0"/>
  </autoFilter>
  <mergeCells count="758">
    <mergeCell ref="B1:AI1"/>
    <mergeCell ref="B3:B4"/>
    <mergeCell ref="C3:C4"/>
    <mergeCell ref="D3:D4"/>
    <mergeCell ref="E3:E4"/>
    <mergeCell ref="F3:F4"/>
    <mergeCell ref="G3:G4"/>
    <mergeCell ref="H3:H4"/>
    <mergeCell ref="I3:I4"/>
    <mergeCell ref="J3:M3"/>
    <mergeCell ref="AG3:AG4"/>
    <mergeCell ref="AH3:AH4"/>
    <mergeCell ref="AI3:AI4"/>
    <mergeCell ref="AJ3:AJ4"/>
    <mergeCell ref="B6:B7"/>
    <mergeCell ref="C6:C7"/>
    <mergeCell ref="D6:D7"/>
    <mergeCell ref="E6:E7"/>
    <mergeCell ref="F6:F7"/>
    <mergeCell ref="G6:G7"/>
    <mergeCell ref="T3:T4"/>
    <mergeCell ref="U3:U4"/>
    <mergeCell ref="V3:AA3"/>
    <mergeCell ref="AB3:AB4"/>
    <mergeCell ref="AC3:AC4"/>
    <mergeCell ref="AD3:AF3"/>
    <mergeCell ref="N3:N4"/>
    <mergeCell ref="O3:O4"/>
    <mergeCell ref="P3:P4"/>
    <mergeCell ref="Q3:Q4"/>
    <mergeCell ref="R3:R4"/>
    <mergeCell ref="S3:S4"/>
    <mergeCell ref="U6:U7"/>
    <mergeCell ref="V6:V7"/>
    <mergeCell ref="W6:W7"/>
    <mergeCell ref="H6:H7"/>
    <mergeCell ref="I6:I7"/>
    <mergeCell ref="N6:N7"/>
    <mergeCell ref="O6:O7"/>
    <mergeCell ref="P6:P7"/>
    <mergeCell ref="Q6:Q7"/>
    <mergeCell ref="Q8:Q12"/>
    <mergeCell ref="R8:R12"/>
    <mergeCell ref="S8:S12"/>
    <mergeCell ref="T8:T20"/>
    <mergeCell ref="P13:P17"/>
    <mergeCell ref="Q13:Q17"/>
    <mergeCell ref="R13:R17"/>
    <mergeCell ref="S13:S17"/>
    <mergeCell ref="AJ6:AJ7"/>
    <mergeCell ref="AD6:AD7"/>
    <mergeCell ref="AE6:AE7"/>
    <mergeCell ref="AF6:AF7"/>
    <mergeCell ref="AG6:AG7"/>
    <mergeCell ref="AH6:AH7"/>
    <mergeCell ref="AI6:AI7"/>
    <mergeCell ref="X6:X7"/>
    <mergeCell ref="Y6:Y7"/>
    <mergeCell ref="Z6:Z7"/>
    <mergeCell ref="AA6:AA7"/>
    <mergeCell ref="AB6:AB7"/>
    <mergeCell ref="AC6:AC7"/>
    <mergeCell ref="R6:R7"/>
    <mergeCell ref="S6:S7"/>
    <mergeCell ref="T6:T7"/>
    <mergeCell ref="AG8:AG12"/>
    <mergeCell ref="AH8:AH17"/>
    <mergeCell ref="AI8:AI17"/>
    <mergeCell ref="AJ8:AJ17"/>
    <mergeCell ref="F13:F17"/>
    <mergeCell ref="G13:G17"/>
    <mergeCell ref="H13:H17"/>
    <mergeCell ref="I13:I17"/>
    <mergeCell ref="N13:N17"/>
    <mergeCell ref="O13:O17"/>
    <mergeCell ref="AA8:AA12"/>
    <mergeCell ref="AB8:AB12"/>
    <mergeCell ref="AC8:AC12"/>
    <mergeCell ref="AD8:AD12"/>
    <mergeCell ref="AE8:AE12"/>
    <mergeCell ref="AF8:AF12"/>
    <mergeCell ref="U8:U12"/>
    <mergeCell ref="V8:V12"/>
    <mergeCell ref="W8:W12"/>
    <mergeCell ref="X8:X12"/>
    <mergeCell ref="Y8:Y12"/>
    <mergeCell ref="Z8:Z12"/>
    <mergeCell ref="O8:O12"/>
    <mergeCell ref="P8:P12"/>
    <mergeCell ref="AG13:AG17"/>
    <mergeCell ref="F18:F20"/>
    <mergeCell ref="G18:G20"/>
    <mergeCell ref="H18:H20"/>
    <mergeCell ref="I18:I20"/>
    <mergeCell ref="N18:N20"/>
    <mergeCell ref="O18:O20"/>
    <mergeCell ref="P18:P20"/>
    <mergeCell ref="Q18:Q20"/>
    <mergeCell ref="R18:R20"/>
    <mergeCell ref="AA13:AA17"/>
    <mergeCell ref="AB13:AB17"/>
    <mergeCell ref="AC13:AC17"/>
    <mergeCell ref="AD13:AD17"/>
    <mergeCell ref="AE13:AE17"/>
    <mergeCell ref="AF13:AF17"/>
    <mergeCell ref="U13:U17"/>
    <mergeCell ref="V13:V17"/>
    <mergeCell ref="W13:W17"/>
    <mergeCell ref="X13:X17"/>
    <mergeCell ref="Y13:Y17"/>
    <mergeCell ref="Z13:Z17"/>
    <mergeCell ref="B21:B22"/>
    <mergeCell ref="C21:C22"/>
    <mergeCell ref="D21:D22"/>
    <mergeCell ref="E21:E22"/>
    <mergeCell ref="F21:F22"/>
    <mergeCell ref="Z18:Z20"/>
    <mergeCell ref="AA18:AA20"/>
    <mergeCell ref="AB18:AB20"/>
    <mergeCell ref="AC18:AC20"/>
    <mergeCell ref="S18:S20"/>
    <mergeCell ref="U18:U20"/>
    <mergeCell ref="V18:V20"/>
    <mergeCell ref="W18:W20"/>
    <mergeCell ref="X18:X20"/>
    <mergeCell ref="Y18:Y20"/>
    <mergeCell ref="B8:B20"/>
    <mergeCell ref="C8:C20"/>
    <mergeCell ref="D8:D20"/>
    <mergeCell ref="E8:E20"/>
    <mergeCell ref="F8:F12"/>
    <mergeCell ref="G8:G12"/>
    <mergeCell ref="H8:H12"/>
    <mergeCell ref="I8:I12"/>
    <mergeCell ref="N8:N12"/>
    <mergeCell ref="O21:O22"/>
    <mergeCell ref="P21:P22"/>
    <mergeCell ref="Q21:Q22"/>
    <mergeCell ref="R21:R22"/>
    <mergeCell ref="AF18:AF20"/>
    <mergeCell ref="AG18:AG20"/>
    <mergeCell ref="AH18:AH20"/>
    <mergeCell ref="AI18:AI20"/>
    <mergeCell ref="AJ18:AJ20"/>
    <mergeCell ref="AD18:AD20"/>
    <mergeCell ref="AE18:AE20"/>
    <mergeCell ref="AI21:AI22"/>
    <mergeCell ref="AJ21:AJ22"/>
    <mergeCell ref="B23:B24"/>
    <mergeCell ref="C23:C24"/>
    <mergeCell ref="D23:D24"/>
    <mergeCell ref="E23:E24"/>
    <mergeCell ref="F23:F24"/>
    <mergeCell ref="G23:G24"/>
    <mergeCell ref="H23:H24"/>
    <mergeCell ref="I23:I24"/>
    <mergeCell ref="Y21:Y22"/>
    <mergeCell ref="Z21:Z22"/>
    <mergeCell ref="AA21:AA22"/>
    <mergeCell ref="AB21:AB22"/>
    <mergeCell ref="AC21:AC22"/>
    <mergeCell ref="AH21:AH22"/>
    <mergeCell ref="S21:S22"/>
    <mergeCell ref="T21:T22"/>
    <mergeCell ref="U21:U22"/>
    <mergeCell ref="V21:V22"/>
    <mergeCell ref="W21:W22"/>
    <mergeCell ref="X21:X22"/>
    <mergeCell ref="G21:G22"/>
    <mergeCell ref="N21:N22"/>
    <mergeCell ref="AI23:AI24"/>
    <mergeCell ref="AJ23:AJ24"/>
    <mergeCell ref="B25:B51"/>
    <mergeCell ref="C25:C51"/>
    <mergeCell ref="D25:D51"/>
    <mergeCell ref="E25:E51"/>
    <mergeCell ref="F25:F27"/>
    <mergeCell ref="Z23:Z24"/>
    <mergeCell ref="AA23:AA24"/>
    <mergeCell ref="AB23:AB24"/>
    <mergeCell ref="AC23:AC24"/>
    <mergeCell ref="AD23:AD24"/>
    <mergeCell ref="AE23:AE24"/>
    <mergeCell ref="T23:T24"/>
    <mergeCell ref="U23:U24"/>
    <mergeCell ref="V23:V24"/>
    <mergeCell ref="W23:W24"/>
    <mergeCell ref="X23:X24"/>
    <mergeCell ref="Y23:Y24"/>
    <mergeCell ref="N23:N24"/>
    <mergeCell ref="O23:O24"/>
    <mergeCell ref="P23:P24"/>
    <mergeCell ref="Q23:Q24"/>
    <mergeCell ref="R23:R24"/>
    <mergeCell ref="G25:G27"/>
    <mergeCell ref="H25:H30"/>
    <mergeCell ref="I25:I30"/>
    <mergeCell ref="N25:N27"/>
    <mergeCell ref="O25:O27"/>
    <mergeCell ref="P25:P27"/>
    <mergeCell ref="AF23:AF24"/>
    <mergeCell ref="AG23:AG24"/>
    <mergeCell ref="AH23:AH24"/>
    <mergeCell ref="S23:S24"/>
    <mergeCell ref="AA25:AA27"/>
    <mergeCell ref="AB25:AB27"/>
    <mergeCell ref="Q25:Q27"/>
    <mergeCell ref="R25:R27"/>
    <mergeCell ref="S25:S27"/>
    <mergeCell ref="T25:T51"/>
    <mergeCell ref="U25:U27"/>
    <mergeCell ref="V25:V27"/>
    <mergeCell ref="U28:U30"/>
    <mergeCell ref="V28:V30"/>
    <mergeCell ref="S31:S33"/>
    <mergeCell ref="U31:U33"/>
    <mergeCell ref="AI25:AI51"/>
    <mergeCell ref="AJ25:AJ51"/>
    <mergeCell ref="F28:F30"/>
    <mergeCell ref="G28:G30"/>
    <mergeCell ref="N28:N30"/>
    <mergeCell ref="O28:O30"/>
    <mergeCell ref="P28:P30"/>
    <mergeCell ref="Q28:Q30"/>
    <mergeCell ref="R28:R30"/>
    <mergeCell ref="S28:S30"/>
    <mergeCell ref="AC25:AC27"/>
    <mergeCell ref="AD25:AD27"/>
    <mergeCell ref="AE25:AE27"/>
    <mergeCell ref="AF25:AF27"/>
    <mergeCell ref="AG25:AG27"/>
    <mergeCell ref="AH25:AH51"/>
    <mergeCell ref="AC28:AC30"/>
    <mergeCell ref="AD28:AD30"/>
    <mergeCell ref="AE28:AE30"/>
    <mergeCell ref="AF28:AF30"/>
    <mergeCell ref="W25:W27"/>
    <mergeCell ref="X25:X27"/>
    <mergeCell ref="Y25:Y27"/>
    <mergeCell ref="Z25:Z27"/>
    <mergeCell ref="AG31:AG33"/>
    <mergeCell ref="V31:V33"/>
    <mergeCell ref="W31:W33"/>
    <mergeCell ref="X31:X33"/>
    <mergeCell ref="Y31:Y33"/>
    <mergeCell ref="Z31:Z33"/>
    <mergeCell ref="AA31:AA33"/>
    <mergeCell ref="AG28:AG30"/>
    <mergeCell ref="F31:F33"/>
    <mergeCell ref="G31:G33"/>
    <mergeCell ref="H31:H33"/>
    <mergeCell ref="I31:I33"/>
    <mergeCell ref="N31:N33"/>
    <mergeCell ref="O31:O33"/>
    <mergeCell ref="P31:P33"/>
    <mergeCell ref="Q31:Q33"/>
    <mergeCell ref="R31:R33"/>
    <mergeCell ref="W28:W30"/>
    <mergeCell ref="X28:X30"/>
    <mergeCell ref="Y28:Y30"/>
    <mergeCell ref="Z28:Z30"/>
    <mergeCell ref="AA28:AA30"/>
    <mergeCell ref="AB28:AB30"/>
    <mergeCell ref="H34:H38"/>
    <mergeCell ref="I34:I38"/>
    <mergeCell ref="N34:N38"/>
    <mergeCell ref="O34:O38"/>
    <mergeCell ref="AB31:AB33"/>
    <mergeCell ref="AC31:AC33"/>
    <mergeCell ref="AD31:AD33"/>
    <mergeCell ref="AE31:AE33"/>
    <mergeCell ref="AF31:AF33"/>
    <mergeCell ref="AC34:AC38"/>
    <mergeCell ref="AD34:AD38"/>
    <mergeCell ref="AE34:AE38"/>
    <mergeCell ref="AF34:AF38"/>
    <mergeCell ref="AG34:AG38"/>
    <mergeCell ref="F39:F41"/>
    <mergeCell ref="G39:G41"/>
    <mergeCell ref="H39:H41"/>
    <mergeCell ref="I39:I41"/>
    <mergeCell ref="N39:N41"/>
    <mergeCell ref="W34:W38"/>
    <mergeCell ref="X34:X38"/>
    <mergeCell ref="Y34:Y38"/>
    <mergeCell ref="Z34:Z38"/>
    <mergeCell ref="AA34:AA38"/>
    <mergeCell ref="AB34:AB38"/>
    <mergeCell ref="P34:P38"/>
    <mergeCell ref="Q34:Q38"/>
    <mergeCell ref="R34:R38"/>
    <mergeCell ref="S34:S38"/>
    <mergeCell ref="U34:U38"/>
    <mergeCell ref="V34:V38"/>
    <mergeCell ref="F34:F38"/>
    <mergeCell ref="G34:G38"/>
    <mergeCell ref="AG39:AG41"/>
    <mergeCell ref="V39:V41"/>
    <mergeCell ref="W39:W41"/>
    <mergeCell ref="X39:X41"/>
    <mergeCell ref="Y39:Y41"/>
    <mergeCell ref="Z39:Z41"/>
    <mergeCell ref="AA39:AA41"/>
    <mergeCell ref="O39:O41"/>
    <mergeCell ref="P39:P41"/>
    <mergeCell ref="Q39:Q41"/>
    <mergeCell ref="R39:R41"/>
    <mergeCell ref="S39:S41"/>
    <mergeCell ref="U39:U41"/>
    <mergeCell ref="H42:H46"/>
    <mergeCell ref="I42:I46"/>
    <mergeCell ref="N42:N46"/>
    <mergeCell ref="O42:O46"/>
    <mergeCell ref="AB39:AB41"/>
    <mergeCell ref="AC39:AC41"/>
    <mergeCell ref="AD39:AD41"/>
    <mergeCell ref="AE39:AE41"/>
    <mergeCell ref="AF39:AF41"/>
    <mergeCell ref="AC42:AC46"/>
    <mergeCell ref="AD42:AD46"/>
    <mergeCell ref="AE42:AE46"/>
    <mergeCell ref="AF42:AF46"/>
    <mergeCell ref="AG42:AG46"/>
    <mergeCell ref="F47:F51"/>
    <mergeCell ref="G47:G51"/>
    <mergeCell ref="H47:H51"/>
    <mergeCell ref="I47:I51"/>
    <mergeCell ref="N47:N51"/>
    <mergeCell ref="W42:W46"/>
    <mergeCell ref="X42:X46"/>
    <mergeCell ref="Y42:Y46"/>
    <mergeCell ref="Z42:Z46"/>
    <mergeCell ref="AA42:AA46"/>
    <mergeCell ref="AB42:AB46"/>
    <mergeCell ref="P42:P46"/>
    <mergeCell ref="Q42:Q46"/>
    <mergeCell ref="R42:R46"/>
    <mergeCell ref="S42:S46"/>
    <mergeCell ref="U42:U46"/>
    <mergeCell ref="V42:V46"/>
    <mergeCell ref="F42:F46"/>
    <mergeCell ref="G42:G46"/>
    <mergeCell ref="AE47:AE51"/>
    <mergeCell ref="AF47:AF51"/>
    <mergeCell ref="AG47:AG51"/>
    <mergeCell ref="V47:V51"/>
    <mergeCell ref="W47:W51"/>
    <mergeCell ref="X47:X51"/>
    <mergeCell ref="Y47:Y51"/>
    <mergeCell ref="Z47:Z51"/>
    <mergeCell ref="AA47:AA51"/>
    <mergeCell ref="B52:B54"/>
    <mergeCell ref="C52:C54"/>
    <mergeCell ref="D52:D54"/>
    <mergeCell ref="E52:E54"/>
    <mergeCell ref="F52:F54"/>
    <mergeCell ref="G52:G54"/>
    <mergeCell ref="AB47:AB51"/>
    <mergeCell ref="AC47:AC51"/>
    <mergeCell ref="AD47:AD51"/>
    <mergeCell ref="O47:O51"/>
    <mergeCell ref="P47:P51"/>
    <mergeCell ref="Q47:Q51"/>
    <mergeCell ref="R47:R51"/>
    <mergeCell ref="S47:S51"/>
    <mergeCell ref="U47:U51"/>
    <mergeCell ref="AB52:AB54"/>
    <mergeCell ref="AC52:AC54"/>
    <mergeCell ref="R52:R54"/>
    <mergeCell ref="S52:S54"/>
    <mergeCell ref="T52:T54"/>
    <mergeCell ref="U52:U54"/>
    <mergeCell ref="V52:V54"/>
    <mergeCell ref="W52:W54"/>
    <mergeCell ref="H52:H54"/>
    <mergeCell ref="I52:I54"/>
    <mergeCell ref="N52:N54"/>
    <mergeCell ref="O52:O54"/>
    <mergeCell ref="P52:P54"/>
    <mergeCell ref="Q52:Q54"/>
    <mergeCell ref="Q55:Q56"/>
    <mergeCell ref="R55:R56"/>
    <mergeCell ref="S55:S56"/>
    <mergeCell ref="T55:T56"/>
    <mergeCell ref="AJ52:AJ54"/>
    <mergeCell ref="B55:B56"/>
    <mergeCell ref="C55:C56"/>
    <mergeCell ref="D55:D56"/>
    <mergeCell ref="E55:E56"/>
    <mergeCell ref="F55:F56"/>
    <mergeCell ref="G55:G56"/>
    <mergeCell ref="H55:H56"/>
    <mergeCell ref="I55:I56"/>
    <mergeCell ref="N55:N56"/>
    <mergeCell ref="AD52:AD54"/>
    <mergeCell ref="AE52:AE54"/>
    <mergeCell ref="AF52:AF54"/>
    <mergeCell ref="AG52:AG54"/>
    <mergeCell ref="AH52:AH54"/>
    <mergeCell ref="AI52:AI54"/>
    <mergeCell ref="X52:X54"/>
    <mergeCell ref="Y52:Y54"/>
    <mergeCell ref="Z52:Z54"/>
    <mergeCell ref="AA52:AA54"/>
    <mergeCell ref="AG55:AG56"/>
    <mergeCell ref="AH55:AH56"/>
    <mergeCell ref="AI55:AI56"/>
    <mergeCell ref="AJ55:AJ56"/>
    <mergeCell ref="B57:B59"/>
    <mergeCell ref="C57:C59"/>
    <mergeCell ref="D57:D59"/>
    <mergeCell ref="E57:E59"/>
    <mergeCell ref="F57:F59"/>
    <mergeCell ref="G57:G59"/>
    <mergeCell ref="AA55:AA56"/>
    <mergeCell ref="AB55:AB56"/>
    <mergeCell ref="AC55:AC56"/>
    <mergeCell ref="AD55:AD56"/>
    <mergeCell ref="AE55:AE56"/>
    <mergeCell ref="AF55:AF56"/>
    <mergeCell ref="U55:U56"/>
    <mergeCell ref="V55:V56"/>
    <mergeCell ref="W55:W56"/>
    <mergeCell ref="X55:X56"/>
    <mergeCell ref="Y55:Y56"/>
    <mergeCell ref="Z55:Z56"/>
    <mergeCell ref="O55:O56"/>
    <mergeCell ref="P55:P56"/>
    <mergeCell ref="T57:T59"/>
    <mergeCell ref="U57:U59"/>
    <mergeCell ref="V57:V59"/>
    <mergeCell ref="W57:W59"/>
    <mergeCell ref="H57:H59"/>
    <mergeCell ref="I57:I59"/>
    <mergeCell ref="N57:N59"/>
    <mergeCell ref="O57:O59"/>
    <mergeCell ref="P57:P59"/>
    <mergeCell ref="Q57:Q59"/>
    <mergeCell ref="AJ57:AJ59"/>
    <mergeCell ref="B60:B64"/>
    <mergeCell ref="C60:C64"/>
    <mergeCell ref="D60:D62"/>
    <mergeCell ref="E60:E64"/>
    <mergeCell ref="F60:F62"/>
    <mergeCell ref="G60:G62"/>
    <mergeCell ref="H60:H64"/>
    <mergeCell ref="I60:I64"/>
    <mergeCell ref="N60:N64"/>
    <mergeCell ref="AD57:AD59"/>
    <mergeCell ref="AE57:AE59"/>
    <mergeCell ref="AF57:AF59"/>
    <mergeCell ref="AG57:AG59"/>
    <mergeCell ref="AH57:AH59"/>
    <mergeCell ref="AI57:AI59"/>
    <mergeCell ref="X57:X59"/>
    <mergeCell ref="Y57:Y59"/>
    <mergeCell ref="Z57:Z59"/>
    <mergeCell ref="AA57:AA59"/>
    <mergeCell ref="AB57:AB59"/>
    <mergeCell ref="AC57:AC59"/>
    <mergeCell ref="R57:R59"/>
    <mergeCell ref="S57:S59"/>
    <mergeCell ref="AJ60:AJ64"/>
    <mergeCell ref="D63:D64"/>
    <mergeCell ref="F63:F64"/>
    <mergeCell ref="G63:G64"/>
    <mergeCell ref="T63:T64"/>
    <mergeCell ref="U63:U64"/>
    <mergeCell ref="V63:V64"/>
    <mergeCell ref="AA60:AA64"/>
    <mergeCell ref="AB60:AB62"/>
    <mergeCell ref="AC60:AC64"/>
    <mergeCell ref="AD60:AD64"/>
    <mergeCell ref="AE60:AE62"/>
    <mergeCell ref="AF60:AF64"/>
    <mergeCell ref="AB63:AB64"/>
    <mergeCell ref="AE63:AE64"/>
    <mergeCell ref="U60:U62"/>
    <mergeCell ref="V60:V62"/>
    <mergeCell ref="W60:W64"/>
    <mergeCell ref="X60:X64"/>
    <mergeCell ref="Y60:Y64"/>
    <mergeCell ref="Z60:Z64"/>
    <mergeCell ref="O60:O64"/>
    <mergeCell ref="P60:P64"/>
    <mergeCell ref="Q60:Q64"/>
    <mergeCell ref="B65:B69"/>
    <mergeCell ref="C65:C69"/>
    <mergeCell ref="D65:D69"/>
    <mergeCell ref="E65:E69"/>
    <mergeCell ref="F65:F69"/>
    <mergeCell ref="G65:G69"/>
    <mergeCell ref="AG60:AG64"/>
    <mergeCell ref="AH60:AH64"/>
    <mergeCell ref="AI60:AI64"/>
    <mergeCell ref="R60:R64"/>
    <mergeCell ref="S60:S64"/>
    <mergeCell ref="T60:T62"/>
    <mergeCell ref="T65:T69"/>
    <mergeCell ref="U65:U69"/>
    <mergeCell ref="V65:V69"/>
    <mergeCell ref="W65:W69"/>
    <mergeCell ref="H65:H69"/>
    <mergeCell ref="I65:I69"/>
    <mergeCell ref="N65:N69"/>
    <mergeCell ref="O65:O69"/>
    <mergeCell ref="P65:P69"/>
    <mergeCell ref="Q65:Q69"/>
    <mergeCell ref="AJ65:AJ69"/>
    <mergeCell ref="B70:B71"/>
    <mergeCell ref="C70:C71"/>
    <mergeCell ref="D70:D71"/>
    <mergeCell ref="E70:E71"/>
    <mergeCell ref="F70:F71"/>
    <mergeCell ref="G70:G71"/>
    <mergeCell ref="N70:N71"/>
    <mergeCell ref="O70:O71"/>
    <mergeCell ref="P70:P71"/>
    <mergeCell ref="AD65:AD69"/>
    <mergeCell ref="AE65:AE69"/>
    <mergeCell ref="AF65:AF69"/>
    <mergeCell ref="AG65:AG69"/>
    <mergeCell ref="AH65:AH69"/>
    <mergeCell ref="AI65:AI69"/>
    <mergeCell ref="X65:X69"/>
    <mergeCell ref="Y65:Y69"/>
    <mergeCell ref="Z65:Z69"/>
    <mergeCell ref="AA65:AA69"/>
    <mergeCell ref="AB65:AB69"/>
    <mergeCell ref="AC65:AC69"/>
    <mergeCell ref="R65:R69"/>
    <mergeCell ref="S65:S69"/>
    <mergeCell ref="AJ70:AJ71"/>
    <mergeCell ref="B72:B73"/>
    <mergeCell ref="C72:C73"/>
    <mergeCell ref="D72:D73"/>
    <mergeCell ref="E72:E73"/>
    <mergeCell ref="F72:F73"/>
    <mergeCell ref="G72:G73"/>
    <mergeCell ref="N72:N73"/>
    <mergeCell ref="O72:O73"/>
    <mergeCell ref="AC70:AC71"/>
    <mergeCell ref="AD70:AD71"/>
    <mergeCell ref="AE70:AE71"/>
    <mergeCell ref="AF70:AF71"/>
    <mergeCell ref="AG70:AG71"/>
    <mergeCell ref="AH70:AH71"/>
    <mergeCell ref="W70:W71"/>
    <mergeCell ref="X70:X71"/>
    <mergeCell ref="Y70:Y71"/>
    <mergeCell ref="Z70:Z71"/>
    <mergeCell ref="AA70:AA71"/>
    <mergeCell ref="AB70:AB71"/>
    <mergeCell ref="Q70:Q71"/>
    <mergeCell ref="R70:R71"/>
    <mergeCell ref="S70:S71"/>
    <mergeCell ref="Z72:Z73"/>
    <mergeCell ref="AA72:AA73"/>
    <mergeCell ref="P72:P73"/>
    <mergeCell ref="Q72:Q73"/>
    <mergeCell ref="R72:R73"/>
    <mergeCell ref="S72:S73"/>
    <mergeCell ref="T72:T73"/>
    <mergeCell ref="U72:U73"/>
    <mergeCell ref="AI70:AI71"/>
    <mergeCell ref="T70:T71"/>
    <mergeCell ref="U70:U71"/>
    <mergeCell ref="V70:V71"/>
    <mergeCell ref="Q74:Q75"/>
    <mergeCell ref="R74:R75"/>
    <mergeCell ref="S74:S75"/>
    <mergeCell ref="T74:T75"/>
    <mergeCell ref="AH72:AH73"/>
    <mergeCell ref="AI72:AI73"/>
    <mergeCell ref="AJ72:AJ73"/>
    <mergeCell ref="B74:B75"/>
    <mergeCell ref="C74:C75"/>
    <mergeCell ref="D74:D75"/>
    <mergeCell ref="E74:E75"/>
    <mergeCell ref="F74:F75"/>
    <mergeCell ref="G74:G75"/>
    <mergeCell ref="N74:N75"/>
    <mergeCell ref="AB72:AB73"/>
    <mergeCell ref="AC72:AC73"/>
    <mergeCell ref="AD72:AD73"/>
    <mergeCell ref="AE72:AE73"/>
    <mergeCell ref="AF72:AF73"/>
    <mergeCell ref="AG72:AG73"/>
    <mergeCell ref="V72:V73"/>
    <mergeCell ref="W72:W73"/>
    <mergeCell ref="X72:X73"/>
    <mergeCell ref="Y72:Y73"/>
    <mergeCell ref="AG74:AG75"/>
    <mergeCell ref="AH74:AH75"/>
    <mergeCell ref="AI74:AI75"/>
    <mergeCell ref="AJ74:AJ75"/>
    <mergeCell ref="B76:B82"/>
    <mergeCell ref="C76:C82"/>
    <mergeCell ref="D76:D82"/>
    <mergeCell ref="E76:E82"/>
    <mergeCell ref="F76:F77"/>
    <mergeCell ref="G76:G77"/>
    <mergeCell ref="AA74:AA75"/>
    <mergeCell ref="AB74:AB75"/>
    <mergeCell ref="AC74:AC75"/>
    <mergeCell ref="AD74:AD75"/>
    <mergeCell ref="AE74:AE75"/>
    <mergeCell ref="AF74:AF75"/>
    <mergeCell ref="U74:U75"/>
    <mergeCell ref="V74:V75"/>
    <mergeCell ref="W74:W75"/>
    <mergeCell ref="X74:X75"/>
    <mergeCell ref="Y74:Y75"/>
    <mergeCell ref="Z74:Z75"/>
    <mergeCell ref="O74:O75"/>
    <mergeCell ref="P74:P75"/>
    <mergeCell ref="AF76:AF77"/>
    <mergeCell ref="AG76:AG77"/>
    <mergeCell ref="AH76:AH82"/>
    <mergeCell ref="AI76:AI82"/>
    <mergeCell ref="AJ76:AJ82"/>
    <mergeCell ref="F78:F79"/>
    <mergeCell ref="G78:G79"/>
    <mergeCell ref="U78:U79"/>
    <mergeCell ref="V78:V79"/>
    <mergeCell ref="AB78:AB79"/>
    <mergeCell ref="Z76:Z82"/>
    <mergeCell ref="AA76:AA82"/>
    <mergeCell ref="AB76:AB77"/>
    <mergeCell ref="AC76:AC77"/>
    <mergeCell ref="AD76:AD77"/>
    <mergeCell ref="AE76:AE77"/>
    <mergeCell ref="AC78:AC79"/>
    <mergeCell ref="AD78:AD79"/>
    <mergeCell ref="AE78:AE79"/>
    <mergeCell ref="T76:T82"/>
    <mergeCell ref="U76:U77"/>
    <mergeCell ref="V76:V77"/>
    <mergeCell ref="W76:W82"/>
    <mergeCell ref="X76:X82"/>
    <mergeCell ref="AF78:AF79"/>
    <mergeCell ref="AG78:AG79"/>
    <mergeCell ref="F80:F82"/>
    <mergeCell ref="G80:G82"/>
    <mergeCell ref="U80:U82"/>
    <mergeCell ref="V80:V82"/>
    <mergeCell ref="AB80:AB82"/>
    <mergeCell ref="AC80:AC82"/>
    <mergeCell ref="AD80:AD81"/>
    <mergeCell ref="AE80:AE81"/>
    <mergeCell ref="Y76:Y82"/>
    <mergeCell ref="N76:N82"/>
    <mergeCell ref="O76:O82"/>
    <mergeCell ref="P76:P82"/>
    <mergeCell ref="Q76:Q82"/>
    <mergeCell ref="R76:R82"/>
    <mergeCell ref="S76:S82"/>
    <mergeCell ref="AG80:AG81"/>
    <mergeCell ref="B83:B84"/>
    <mergeCell ref="C83:C84"/>
    <mergeCell ref="D83:D84"/>
    <mergeCell ref="E83:E84"/>
    <mergeCell ref="F83:F84"/>
    <mergeCell ref="G83:G84"/>
    <mergeCell ref="N83:N84"/>
    <mergeCell ref="O83:O84"/>
    <mergeCell ref="Z83:Z84"/>
    <mergeCell ref="AA83:AA84"/>
    <mergeCell ref="P83:P84"/>
    <mergeCell ref="Q83:Q84"/>
    <mergeCell ref="R83:R84"/>
    <mergeCell ref="S83:S84"/>
    <mergeCell ref="T83:T84"/>
    <mergeCell ref="U83:U84"/>
    <mergeCell ref="AF80:AF81"/>
    <mergeCell ref="Q85:Q86"/>
    <mergeCell ref="R85:R86"/>
    <mergeCell ref="S85:S86"/>
    <mergeCell ref="T85:T86"/>
    <mergeCell ref="AH83:AH84"/>
    <mergeCell ref="AI83:AI84"/>
    <mergeCell ref="AJ83:AJ84"/>
    <mergeCell ref="B85:B86"/>
    <mergeCell ref="C85:C86"/>
    <mergeCell ref="D85:D86"/>
    <mergeCell ref="E85:E86"/>
    <mergeCell ref="F85:F86"/>
    <mergeCell ref="G85:G86"/>
    <mergeCell ref="N85:N86"/>
    <mergeCell ref="AB83:AB84"/>
    <mergeCell ref="AC83:AC84"/>
    <mergeCell ref="AD83:AD84"/>
    <mergeCell ref="AE83:AE84"/>
    <mergeCell ref="AF83:AF84"/>
    <mergeCell ref="AG83:AG84"/>
    <mergeCell ref="V83:V84"/>
    <mergeCell ref="W83:W84"/>
    <mergeCell ref="X83:X84"/>
    <mergeCell ref="Y83:Y84"/>
    <mergeCell ref="AG85:AG86"/>
    <mergeCell ref="AH85:AH86"/>
    <mergeCell ref="AI85:AI86"/>
    <mergeCell ref="AJ85:AJ86"/>
    <mergeCell ref="B87:B95"/>
    <mergeCell ref="C87:C95"/>
    <mergeCell ref="D87:D95"/>
    <mergeCell ref="E87:E95"/>
    <mergeCell ref="F87:F89"/>
    <mergeCell ref="G87:G95"/>
    <mergeCell ref="AA85:AA86"/>
    <mergeCell ref="AB85:AB86"/>
    <mergeCell ref="AC85:AC86"/>
    <mergeCell ref="AD85:AD86"/>
    <mergeCell ref="AE85:AE86"/>
    <mergeCell ref="AF85:AF86"/>
    <mergeCell ref="U85:U86"/>
    <mergeCell ref="V85:V86"/>
    <mergeCell ref="W85:W86"/>
    <mergeCell ref="X85:X86"/>
    <mergeCell ref="Y85:Y86"/>
    <mergeCell ref="Z85:Z86"/>
    <mergeCell ref="O85:O86"/>
    <mergeCell ref="P85:P86"/>
    <mergeCell ref="S87:S95"/>
    <mergeCell ref="T87:T95"/>
    <mergeCell ref="U87:U89"/>
    <mergeCell ref="V87:V89"/>
    <mergeCell ref="W87:W95"/>
    <mergeCell ref="H87:H95"/>
    <mergeCell ref="I87:I95"/>
    <mergeCell ref="N87:N95"/>
    <mergeCell ref="O87:O95"/>
    <mergeCell ref="P87:P95"/>
    <mergeCell ref="Q87:Q95"/>
    <mergeCell ref="AJ87:AJ95"/>
    <mergeCell ref="F90:F92"/>
    <mergeCell ref="U90:U92"/>
    <mergeCell ref="V90:V92"/>
    <mergeCell ref="AB90:AB92"/>
    <mergeCell ref="AE90:AE92"/>
    <mergeCell ref="F93:F95"/>
    <mergeCell ref="U93:U95"/>
    <mergeCell ref="V93:V95"/>
    <mergeCell ref="AB93:AB95"/>
    <mergeCell ref="AD87:AD95"/>
    <mergeCell ref="AE87:AE89"/>
    <mergeCell ref="AF87:AF95"/>
    <mergeCell ref="AG87:AG95"/>
    <mergeCell ref="AH87:AH95"/>
    <mergeCell ref="AI87:AI95"/>
    <mergeCell ref="AE93:AE95"/>
    <mergeCell ref="X87:X95"/>
    <mergeCell ref="Y87:Y95"/>
    <mergeCell ref="Z87:Z95"/>
    <mergeCell ref="AA87:AA95"/>
    <mergeCell ref="AB87:AB89"/>
    <mergeCell ref="AC87:AC95"/>
    <mergeCell ref="R87:R95"/>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2B8165-7FD2-436C-9D43-9E7CCBA318D7}">
  <dimension ref="A1:AJ57"/>
  <sheetViews>
    <sheetView zoomScale="60" zoomScaleNormal="60" workbookViewId="0">
      <selection activeCell="E12" sqref="E12:E17"/>
    </sheetView>
  </sheetViews>
  <sheetFormatPr defaultRowHeight="14.5" x14ac:dyDescent="0.35"/>
  <cols>
    <col min="1" max="1" width="5" customWidth="1"/>
    <col min="2" max="2" width="21" customWidth="1"/>
    <col min="3" max="3" width="17.81640625" customWidth="1"/>
    <col min="4" max="5" width="13.81640625" customWidth="1"/>
    <col min="6" max="6" width="18.1796875" style="31" customWidth="1"/>
    <col min="7" max="7" width="59.7265625" customWidth="1"/>
    <col min="8" max="8" width="14.81640625" style="32" customWidth="1"/>
    <col min="9" max="9" width="13.81640625" style="32" customWidth="1"/>
    <col min="10" max="10" width="37.81640625" customWidth="1"/>
    <col min="11" max="14" width="10.54296875" customWidth="1"/>
    <col min="15" max="15" width="15.81640625" customWidth="1"/>
    <col min="16" max="16" width="12.54296875" customWidth="1"/>
    <col min="17" max="17" width="13.7265625" customWidth="1"/>
    <col min="18" max="18" width="11.7265625" customWidth="1"/>
    <col min="19" max="19" width="11.54296875" customWidth="1"/>
    <col min="20" max="21" width="14" customWidth="1"/>
    <col min="22" max="22" width="12.54296875" customWidth="1"/>
    <col min="23" max="23" width="11.1796875" customWidth="1"/>
    <col min="24" max="24" width="10" customWidth="1"/>
    <col min="25" max="25" width="10.1796875" customWidth="1"/>
    <col min="26" max="26" width="9.81640625" customWidth="1"/>
    <col min="27" max="27" width="12.1796875" customWidth="1"/>
    <col min="28" max="29" width="11.1796875" customWidth="1"/>
    <col min="30" max="30" width="12.1796875" customWidth="1"/>
    <col min="31" max="33" width="11.1796875" customWidth="1"/>
    <col min="34" max="34" width="18" customWidth="1"/>
    <col min="35" max="35" width="16.453125" customWidth="1"/>
    <col min="36" max="36" width="19.453125" bestFit="1" customWidth="1"/>
    <col min="38" max="38" width="27.26953125" customWidth="1"/>
  </cols>
  <sheetData>
    <row r="1" spans="1:36" x14ac:dyDescent="0.35">
      <c r="A1" s="1"/>
      <c r="B1" s="253" t="s">
        <v>40</v>
      </c>
      <c r="C1" s="253"/>
      <c r="D1" s="253"/>
      <c r="E1" s="253"/>
      <c r="F1" s="253"/>
      <c r="G1" s="253"/>
      <c r="H1" s="253"/>
      <c r="I1" s="253"/>
      <c r="J1" s="253"/>
      <c r="K1" s="253"/>
      <c r="L1" s="253"/>
      <c r="M1" s="253"/>
      <c r="N1" s="253"/>
      <c r="O1" s="253"/>
      <c r="P1" s="253"/>
      <c r="Q1" s="253"/>
      <c r="R1" s="253"/>
      <c r="S1" s="253"/>
      <c r="T1" s="253"/>
      <c r="U1" s="253"/>
      <c r="V1" s="253"/>
      <c r="W1" s="253"/>
      <c r="X1" s="253"/>
      <c r="Y1" s="253"/>
      <c r="Z1" s="253"/>
      <c r="AA1" s="253"/>
      <c r="AB1" s="253"/>
      <c r="AC1" s="253"/>
      <c r="AD1" s="253"/>
      <c r="AE1" s="253"/>
      <c r="AF1" s="253"/>
      <c r="AG1" s="253"/>
      <c r="AH1" s="253"/>
      <c r="AI1" s="253"/>
      <c r="AJ1" s="1"/>
    </row>
    <row r="2" spans="1:36" x14ac:dyDescent="0.35">
      <c r="A2" s="1"/>
      <c r="B2" s="1"/>
      <c r="C2" s="1"/>
      <c r="D2" s="1"/>
      <c r="E2" s="1"/>
      <c r="F2" s="22"/>
      <c r="G2" s="1"/>
      <c r="H2" s="23"/>
      <c r="I2" s="23"/>
      <c r="J2" s="1"/>
      <c r="K2" s="1"/>
      <c r="L2" s="1"/>
      <c r="M2" s="1"/>
      <c r="N2" s="1"/>
      <c r="O2" s="1"/>
      <c r="P2" s="1"/>
      <c r="Q2" s="1"/>
      <c r="R2" s="1"/>
      <c r="S2" s="1"/>
      <c r="T2" s="1"/>
      <c r="U2" s="1"/>
      <c r="V2" s="1"/>
      <c r="W2" s="1"/>
      <c r="X2" s="1"/>
      <c r="Y2" s="1"/>
      <c r="Z2" s="1"/>
      <c r="AA2" s="1"/>
      <c r="AB2" s="1"/>
      <c r="AC2" s="1"/>
      <c r="AD2" s="1"/>
      <c r="AE2" s="1"/>
      <c r="AF2" s="1"/>
      <c r="AG2" s="1"/>
      <c r="AH2" s="1"/>
      <c r="AI2" s="1"/>
      <c r="AJ2" s="1"/>
    </row>
    <row r="3" spans="1:36" ht="23.15" customHeight="1" x14ac:dyDescent="0.35">
      <c r="A3" s="1"/>
      <c r="B3" s="244" t="s">
        <v>0</v>
      </c>
      <c r="C3" s="244" t="s">
        <v>1</v>
      </c>
      <c r="D3" s="244" t="s">
        <v>28</v>
      </c>
      <c r="E3" s="244" t="s">
        <v>29</v>
      </c>
      <c r="F3" s="244" t="s">
        <v>30</v>
      </c>
      <c r="G3" s="244" t="s">
        <v>3</v>
      </c>
      <c r="H3" s="538" t="s">
        <v>4</v>
      </c>
      <c r="I3" s="538" t="s">
        <v>5</v>
      </c>
      <c r="J3" s="249" t="s">
        <v>6</v>
      </c>
      <c r="K3" s="249"/>
      <c r="L3" s="249"/>
      <c r="M3" s="249"/>
      <c r="N3" s="240" t="s">
        <v>47</v>
      </c>
      <c r="O3" s="244" t="s">
        <v>31</v>
      </c>
      <c r="P3" s="243" t="s">
        <v>42</v>
      </c>
      <c r="Q3" s="243" t="s">
        <v>32</v>
      </c>
      <c r="R3" s="243" t="s">
        <v>37</v>
      </c>
      <c r="S3" s="243" t="s">
        <v>33</v>
      </c>
      <c r="T3" s="244" t="s">
        <v>55</v>
      </c>
      <c r="U3" s="244" t="s">
        <v>57</v>
      </c>
      <c r="V3" s="249" t="s">
        <v>59</v>
      </c>
      <c r="W3" s="249"/>
      <c r="X3" s="249"/>
      <c r="Y3" s="249"/>
      <c r="Z3" s="249"/>
      <c r="AA3" s="249"/>
      <c r="AB3" s="244" t="s">
        <v>69</v>
      </c>
      <c r="AC3" s="320" t="s">
        <v>75</v>
      </c>
      <c r="AD3" s="322" t="s">
        <v>77</v>
      </c>
      <c r="AE3" s="323"/>
      <c r="AF3" s="324"/>
      <c r="AG3" s="240" t="s">
        <v>27</v>
      </c>
      <c r="AH3" s="240" t="s">
        <v>36</v>
      </c>
      <c r="AI3" s="244" t="s">
        <v>34</v>
      </c>
      <c r="AJ3" s="240" t="s">
        <v>35</v>
      </c>
    </row>
    <row r="4" spans="1:36" ht="169" customHeight="1" x14ac:dyDescent="0.35">
      <c r="A4" s="1"/>
      <c r="B4" s="244"/>
      <c r="C4" s="244"/>
      <c r="D4" s="244"/>
      <c r="E4" s="244"/>
      <c r="F4" s="244"/>
      <c r="G4" s="244"/>
      <c r="H4" s="538"/>
      <c r="I4" s="538"/>
      <c r="J4" s="3" t="s">
        <v>7</v>
      </c>
      <c r="K4" s="3" t="s">
        <v>8</v>
      </c>
      <c r="L4" s="3" t="s">
        <v>9</v>
      </c>
      <c r="M4" s="11" t="s">
        <v>10</v>
      </c>
      <c r="N4" s="241"/>
      <c r="O4" s="244"/>
      <c r="P4" s="243"/>
      <c r="Q4" s="243"/>
      <c r="R4" s="243"/>
      <c r="S4" s="243"/>
      <c r="T4" s="244"/>
      <c r="U4" s="244"/>
      <c r="V4" s="3" t="s">
        <v>61</v>
      </c>
      <c r="W4" s="3" t="s">
        <v>62</v>
      </c>
      <c r="X4" s="3" t="s">
        <v>15</v>
      </c>
      <c r="Y4" s="3" t="s">
        <v>63</v>
      </c>
      <c r="Z4" s="3" t="s">
        <v>60</v>
      </c>
      <c r="AA4" s="3" t="s">
        <v>25</v>
      </c>
      <c r="AB4" s="244"/>
      <c r="AC4" s="321"/>
      <c r="AD4" s="3" t="s">
        <v>16</v>
      </c>
      <c r="AE4" s="3" t="s">
        <v>17</v>
      </c>
      <c r="AF4" s="3" t="s">
        <v>26</v>
      </c>
      <c r="AG4" s="241"/>
      <c r="AH4" s="241"/>
      <c r="AI4" s="244"/>
      <c r="AJ4" s="241"/>
    </row>
    <row r="5" spans="1:36" ht="15" thickBot="1" x14ac:dyDescent="0.4">
      <c r="A5" s="1"/>
      <c r="B5" s="24">
        <v>1</v>
      </c>
      <c r="C5" s="24">
        <v>2</v>
      </c>
      <c r="D5" s="24">
        <v>3</v>
      </c>
      <c r="E5" s="24">
        <v>4</v>
      </c>
      <c r="F5" s="161">
        <v>5</v>
      </c>
      <c r="G5" s="24">
        <v>6</v>
      </c>
      <c r="H5" s="162">
        <v>7</v>
      </c>
      <c r="I5" s="162">
        <v>8</v>
      </c>
      <c r="J5" s="24">
        <v>9</v>
      </c>
      <c r="K5" s="24">
        <v>10</v>
      </c>
      <c r="L5" s="24">
        <v>11</v>
      </c>
      <c r="M5" s="24">
        <v>12</v>
      </c>
      <c r="N5" s="24">
        <v>13</v>
      </c>
      <c r="O5" s="24">
        <v>14</v>
      </c>
      <c r="P5" s="24">
        <v>15</v>
      </c>
      <c r="Q5" s="24">
        <v>16</v>
      </c>
      <c r="R5" s="24">
        <v>17</v>
      </c>
      <c r="S5" s="25">
        <v>18</v>
      </c>
      <c r="T5" s="24">
        <v>19</v>
      </c>
      <c r="U5" s="24">
        <v>20</v>
      </c>
      <c r="V5" s="24">
        <v>21</v>
      </c>
      <c r="W5" s="24">
        <v>22</v>
      </c>
      <c r="X5" s="24">
        <v>23</v>
      </c>
      <c r="Y5" s="24">
        <v>24</v>
      </c>
      <c r="Z5" s="24">
        <v>25</v>
      </c>
      <c r="AA5" s="24">
        <v>26</v>
      </c>
      <c r="AB5" s="24">
        <v>27</v>
      </c>
      <c r="AC5" s="24">
        <v>28</v>
      </c>
      <c r="AD5" s="24">
        <v>29</v>
      </c>
      <c r="AE5" s="24">
        <v>30</v>
      </c>
      <c r="AF5" s="24">
        <v>31</v>
      </c>
      <c r="AG5" s="24">
        <v>32</v>
      </c>
      <c r="AH5" s="24">
        <v>33</v>
      </c>
      <c r="AI5" s="24">
        <v>34</v>
      </c>
      <c r="AJ5" s="24">
        <v>35</v>
      </c>
    </row>
    <row r="6" spans="1:36" s="167" customFormat="1" ht="52.5" customHeight="1" x14ac:dyDescent="0.35">
      <c r="A6" s="163"/>
      <c r="B6" s="539" t="s">
        <v>499</v>
      </c>
      <c r="C6" s="542" t="s">
        <v>500</v>
      </c>
      <c r="D6" s="542" t="s">
        <v>501</v>
      </c>
      <c r="E6" s="542" t="s">
        <v>502</v>
      </c>
      <c r="F6" s="545" t="s">
        <v>503</v>
      </c>
      <c r="G6" s="545" t="s">
        <v>504</v>
      </c>
      <c r="H6" s="545" t="s">
        <v>80</v>
      </c>
      <c r="I6" s="545" t="s">
        <v>80</v>
      </c>
      <c r="J6" s="165" t="s">
        <v>505</v>
      </c>
      <c r="K6" s="165" t="s">
        <v>506</v>
      </c>
      <c r="L6" s="164" t="s">
        <v>115</v>
      </c>
      <c r="M6" s="166" t="s">
        <v>507</v>
      </c>
      <c r="N6" s="545" t="s">
        <v>145</v>
      </c>
      <c r="O6" s="568" t="s">
        <v>108</v>
      </c>
      <c r="P6" s="545" t="s">
        <v>147</v>
      </c>
      <c r="Q6" s="545" t="s">
        <v>86</v>
      </c>
      <c r="R6" s="545" t="s">
        <v>87</v>
      </c>
      <c r="S6" s="545" t="s">
        <v>148</v>
      </c>
      <c r="T6" s="558">
        <f>U6+U8</f>
        <v>552500</v>
      </c>
      <c r="U6" s="561">
        <f>V6</f>
        <v>42500</v>
      </c>
      <c r="V6" s="561">
        <v>42500</v>
      </c>
      <c r="W6" s="545">
        <v>0</v>
      </c>
      <c r="X6" s="545">
        <v>0</v>
      </c>
      <c r="Y6" s="545">
        <v>0</v>
      </c>
      <c r="Z6" s="545">
        <v>0</v>
      </c>
      <c r="AA6" s="545">
        <v>0</v>
      </c>
      <c r="AB6" s="557">
        <v>7500</v>
      </c>
      <c r="AC6" s="545" t="s">
        <v>89</v>
      </c>
      <c r="AD6" s="545">
        <v>0</v>
      </c>
      <c r="AE6" s="545">
        <f t="shared" ref="AE6" si="0">V6</f>
        <v>42500</v>
      </c>
      <c r="AF6" s="545">
        <v>0</v>
      </c>
      <c r="AG6" s="545">
        <v>0</v>
      </c>
      <c r="AH6" s="562" t="s">
        <v>508</v>
      </c>
      <c r="AI6" s="562" t="s">
        <v>509</v>
      </c>
      <c r="AJ6" s="548">
        <v>45488</v>
      </c>
    </row>
    <row r="7" spans="1:36" s="167" customFormat="1" ht="61.5" customHeight="1" x14ac:dyDescent="0.35">
      <c r="A7" s="163"/>
      <c r="B7" s="540"/>
      <c r="C7" s="543"/>
      <c r="D7" s="543"/>
      <c r="E7" s="543"/>
      <c r="F7" s="546"/>
      <c r="G7" s="546"/>
      <c r="H7" s="546"/>
      <c r="I7" s="546"/>
      <c r="J7" s="169" t="s">
        <v>510</v>
      </c>
      <c r="K7" s="169" t="s">
        <v>511</v>
      </c>
      <c r="L7" s="168" t="s">
        <v>230</v>
      </c>
      <c r="M7" s="170" t="s">
        <v>512</v>
      </c>
      <c r="N7" s="546"/>
      <c r="O7" s="551"/>
      <c r="P7" s="546"/>
      <c r="Q7" s="546"/>
      <c r="R7" s="546"/>
      <c r="S7" s="546"/>
      <c r="T7" s="559"/>
      <c r="U7" s="553"/>
      <c r="V7" s="553"/>
      <c r="W7" s="546"/>
      <c r="X7" s="546"/>
      <c r="Y7" s="546"/>
      <c r="Z7" s="546"/>
      <c r="AA7" s="546"/>
      <c r="AB7" s="555"/>
      <c r="AC7" s="546"/>
      <c r="AD7" s="546"/>
      <c r="AE7" s="546"/>
      <c r="AF7" s="546"/>
      <c r="AG7" s="546"/>
      <c r="AH7" s="563"/>
      <c r="AI7" s="563"/>
      <c r="AJ7" s="549"/>
    </row>
    <row r="8" spans="1:36" s="167" customFormat="1" ht="52.5" customHeight="1" x14ac:dyDescent="0.35">
      <c r="A8" s="163"/>
      <c r="B8" s="540"/>
      <c r="C8" s="543"/>
      <c r="D8" s="543"/>
      <c r="E8" s="543"/>
      <c r="F8" s="546" t="s">
        <v>513</v>
      </c>
      <c r="G8" s="546"/>
      <c r="H8" s="546"/>
      <c r="I8" s="546"/>
      <c r="J8" s="169" t="s">
        <v>505</v>
      </c>
      <c r="K8" s="169" t="s">
        <v>506</v>
      </c>
      <c r="L8" s="168" t="s">
        <v>115</v>
      </c>
      <c r="M8" s="170" t="s">
        <v>514</v>
      </c>
      <c r="N8" s="546" t="s">
        <v>145</v>
      </c>
      <c r="O8" s="551" t="s">
        <v>108</v>
      </c>
      <c r="P8" s="546" t="s">
        <v>147</v>
      </c>
      <c r="Q8" s="546" t="s">
        <v>86</v>
      </c>
      <c r="R8" s="546" t="s">
        <v>87</v>
      </c>
      <c r="S8" s="546" t="s">
        <v>148</v>
      </c>
      <c r="T8" s="559"/>
      <c r="U8" s="553">
        <f>V8</f>
        <v>510000</v>
      </c>
      <c r="V8" s="553">
        <v>510000</v>
      </c>
      <c r="W8" s="546">
        <v>0</v>
      </c>
      <c r="X8" s="546">
        <v>0</v>
      </c>
      <c r="Y8" s="546">
        <v>0</v>
      </c>
      <c r="Z8" s="546">
        <v>0</v>
      </c>
      <c r="AA8" s="546">
        <v>0</v>
      </c>
      <c r="AB8" s="555">
        <v>90000</v>
      </c>
      <c r="AC8" s="546" t="s">
        <v>89</v>
      </c>
      <c r="AD8" s="546">
        <v>0</v>
      </c>
      <c r="AE8" s="546">
        <f t="shared" ref="AE8" si="1">V8</f>
        <v>510000</v>
      </c>
      <c r="AF8" s="546">
        <v>0</v>
      </c>
      <c r="AG8" s="546">
        <v>0</v>
      </c>
      <c r="AH8" s="563"/>
      <c r="AI8" s="563"/>
      <c r="AJ8" s="549"/>
    </row>
    <row r="9" spans="1:36" s="167" customFormat="1" ht="46.5" customHeight="1" thickBot="1" x14ac:dyDescent="0.4">
      <c r="A9" s="163"/>
      <c r="B9" s="541"/>
      <c r="C9" s="544"/>
      <c r="D9" s="544"/>
      <c r="E9" s="544"/>
      <c r="F9" s="547"/>
      <c r="G9" s="547"/>
      <c r="H9" s="547"/>
      <c r="I9" s="547"/>
      <c r="J9" s="172" t="s">
        <v>510</v>
      </c>
      <c r="K9" s="172" t="s">
        <v>511</v>
      </c>
      <c r="L9" s="171" t="s">
        <v>230</v>
      </c>
      <c r="M9" s="173" t="s">
        <v>514</v>
      </c>
      <c r="N9" s="547"/>
      <c r="O9" s="552"/>
      <c r="P9" s="547"/>
      <c r="Q9" s="547"/>
      <c r="R9" s="547"/>
      <c r="S9" s="547"/>
      <c r="T9" s="560"/>
      <c r="U9" s="554"/>
      <c r="V9" s="554"/>
      <c r="W9" s="547"/>
      <c r="X9" s="547"/>
      <c r="Y9" s="547"/>
      <c r="Z9" s="547"/>
      <c r="AA9" s="547"/>
      <c r="AB9" s="556"/>
      <c r="AC9" s="547"/>
      <c r="AD9" s="547"/>
      <c r="AE9" s="547"/>
      <c r="AF9" s="547"/>
      <c r="AG9" s="547"/>
      <c r="AH9" s="564"/>
      <c r="AI9" s="564"/>
      <c r="AJ9" s="550"/>
    </row>
    <row r="10" spans="1:36" s="167" customFormat="1" ht="52.5" customHeight="1" x14ac:dyDescent="0.35">
      <c r="A10" s="163"/>
      <c r="B10" s="565" t="s">
        <v>515</v>
      </c>
      <c r="C10" s="566" t="s">
        <v>516</v>
      </c>
      <c r="D10" s="566" t="s">
        <v>501</v>
      </c>
      <c r="E10" s="566" t="s">
        <v>502</v>
      </c>
      <c r="F10" s="567" t="s">
        <v>517</v>
      </c>
      <c r="G10" s="567" t="s">
        <v>504</v>
      </c>
      <c r="H10" s="567" t="s">
        <v>80</v>
      </c>
      <c r="I10" s="567" t="s">
        <v>80</v>
      </c>
      <c r="J10" s="174" t="s">
        <v>505</v>
      </c>
      <c r="K10" s="174" t="s">
        <v>506</v>
      </c>
      <c r="L10" s="175" t="s">
        <v>115</v>
      </c>
      <c r="M10" s="176" t="s">
        <v>518</v>
      </c>
      <c r="N10" s="567" t="s">
        <v>145</v>
      </c>
      <c r="O10" s="570" t="s">
        <v>99</v>
      </c>
      <c r="P10" s="567" t="s">
        <v>147</v>
      </c>
      <c r="Q10" s="567" t="s">
        <v>86</v>
      </c>
      <c r="R10" s="567" t="s">
        <v>87</v>
      </c>
      <c r="S10" s="567" t="s">
        <v>148</v>
      </c>
      <c r="T10" s="574">
        <f>U10</f>
        <v>424401</v>
      </c>
      <c r="U10" s="569">
        <f>V10</f>
        <v>424401</v>
      </c>
      <c r="V10" s="569">
        <v>424401</v>
      </c>
      <c r="W10" s="567">
        <v>0</v>
      </c>
      <c r="X10" s="567">
        <v>0</v>
      </c>
      <c r="Y10" s="567">
        <v>0</v>
      </c>
      <c r="Z10" s="567">
        <v>0</v>
      </c>
      <c r="AA10" s="567">
        <v>0</v>
      </c>
      <c r="AB10" s="573">
        <v>74895</v>
      </c>
      <c r="AC10" s="567" t="s">
        <v>89</v>
      </c>
      <c r="AD10" s="567">
        <v>0</v>
      </c>
      <c r="AE10" s="567">
        <f t="shared" ref="AE10" si="2">V10</f>
        <v>424401</v>
      </c>
      <c r="AF10" s="567">
        <v>0</v>
      </c>
      <c r="AG10" s="567">
        <v>0</v>
      </c>
      <c r="AH10" s="572" t="s">
        <v>519</v>
      </c>
      <c r="AI10" s="572" t="s">
        <v>520</v>
      </c>
      <c r="AJ10" s="571"/>
    </row>
    <row r="11" spans="1:36" s="167" customFormat="1" ht="61.5" customHeight="1" thickBot="1" x14ac:dyDescent="0.4">
      <c r="A11" s="163"/>
      <c r="B11" s="565"/>
      <c r="C11" s="566"/>
      <c r="D11" s="566"/>
      <c r="E11" s="566"/>
      <c r="F11" s="567"/>
      <c r="G11" s="567"/>
      <c r="H11" s="567"/>
      <c r="I11" s="567"/>
      <c r="J11" s="177" t="s">
        <v>510</v>
      </c>
      <c r="K11" s="177" t="s">
        <v>511</v>
      </c>
      <c r="L11" s="178" t="s">
        <v>230</v>
      </c>
      <c r="M11" s="179" t="s">
        <v>521</v>
      </c>
      <c r="N11" s="567"/>
      <c r="O11" s="570"/>
      <c r="P11" s="567"/>
      <c r="Q11" s="567"/>
      <c r="R11" s="567"/>
      <c r="S11" s="567"/>
      <c r="T11" s="574"/>
      <c r="U11" s="569"/>
      <c r="V11" s="569"/>
      <c r="W11" s="567"/>
      <c r="X11" s="567"/>
      <c r="Y11" s="567"/>
      <c r="Z11" s="567"/>
      <c r="AA11" s="567"/>
      <c r="AB11" s="573"/>
      <c r="AC11" s="567"/>
      <c r="AD11" s="567"/>
      <c r="AE11" s="567"/>
      <c r="AF11" s="567"/>
      <c r="AG11" s="567"/>
      <c r="AH11" s="572"/>
      <c r="AI11" s="572"/>
      <c r="AJ11" s="571"/>
    </row>
    <row r="12" spans="1:36" s="167" customFormat="1" ht="52.5" customHeight="1" x14ac:dyDescent="0.35">
      <c r="A12" s="163"/>
      <c r="B12" s="539" t="s">
        <v>522</v>
      </c>
      <c r="C12" s="542" t="s">
        <v>523</v>
      </c>
      <c r="D12" s="542" t="s">
        <v>501</v>
      </c>
      <c r="E12" s="542" t="s">
        <v>502</v>
      </c>
      <c r="F12" s="545" t="s">
        <v>524</v>
      </c>
      <c r="G12" s="545" t="s">
        <v>504</v>
      </c>
      <c r="H12" s="545" t="s">
        <v>80</v>
      </c>
      <c r="I12" s="545" t="s">
        <v>80</v>
      </c>
      <c r="J12" s="165" t="s">
        <v>505</v>
      </c>
      <c r="K12" s="165" t="s">
        <v>506</v>
      </c>
      <c r="L12" s="164" t="s">
        <v>115</v>
      </c>
      <c r="M12" s="166" t="s">
        <v>525</v>
      </c>
      <c r="N12" s="545" t="s">
        <v>145</v>
      </c>
      <c r="O12" s="568" t="s">
        <v>84</v>
      </c>
      <c r="P12" s="545" t="s">
        <v>147</v>
      </c>
      <c r="Q12" s="545" t="s">
        <v>86</v>
      </c>
      <c r="R12" s="545" t="s">
        <v>87</v>
      </c>
      <c r="S12" s="545" t="s">
        <v>148</v>
      </c>
      <c r="T12" s="558">
        <f>U12+U14</f>
        <v>2742606</v>
      </c>
      <c r="U12" s="561">
        <f>V12</f>
        <v>1834847.11</v>
      </c>
      <c r="V12" s="561">
        <v>1834847.11</v>
      </c>
      <c r="W12" s="545">
        <v>0</v>
      </c>
      <c r="X12" s="545">
        <v>0</v>
      </c>
      <c r="Y12" s="545">
        <v>0</v>
      </c>
      <c r="Z12" s="545">
        <v>0</v>
      </c>
      <c r="AA12" s="545">
        <v>0</v>
      </c>
      <c r="AB12" s="557">
        <v>323796.55</v>
      </c>
      <c r="AC12" s="545" t="s">
        <v>89</v>
      </c>
      <c r="AD12" s="545">
        <v>0</v>
      </c>
      <c r="AE12" s="545">
        <f t="shared" ref="AE12" si="3">V12</f>
        <v>1834847.11</v>
      </c>
      <c r="AF12" s="545">
        <v>0</v>
      </c>
      <c r="AG12" s="545">
        <v>0</v>
      </c>
      <c r="AH12" s="562" t="s">
        <v>519</v>
      </c>
      <c r="AI12" s="562" t="s">
        <v>520</v>
      </c>
      <c r="AJ12" s="575"/>
    </row>
    <row r="13" spans="1:36" s="167" customFormat="1" ht="76.5" customHeight="1" x14ac:dyDescent="0.35">
      <c r="A13" s="163"/>
      <c r="B13" s="540"/>
      <c r="C13" s="543"/>
      <c r="D13" s="543"/>
      <c r="E13" s="543"/>
      <c r="F13" s="546"/>
      <c r="G13" s="546"/>
      <c r="H13" s="546"/>
      <c r="I13" s="546"/>
      <c r="J13" s="169" t="s">
        <v>510</v>
      </c>
      <c r="K13" s="169" t="s">
        <v>511</v>
      </c>
      <c r="L13" s="168" t="s">
        <v>230</v>
      </c>
      <c r="M13" s="170" t="s">
        <v>525</v>
      </c>
      <c r="N13" s="546"/>
      <c r="O13" s="551"/>
      <c r="P13" s="546"/>
      <c r="Q13" s="546"/>
      <c r="R13" s="546"/>
      <c r="S13" s="546"/>
      <c r="T13" s="559"/>
      <c r="U13" s="553"/>
      <c r="V13" s="553"/>
      <c r="W13" s="546"/>
      <c r="X13" s="546"/>
      <c r="Y13" s="546"/>
      <c r="Z13" s="546"/>
      <c r="AA13" s="546"/>
      <c r="AB13" s="555"/>
      <c r="AC13" s="546"/>
      <c r="AD13" s="546"/>
      <c r="AE13" s="546"/>
      <c r="AF13" s="546"/>
      <c r="AG13" s="546"/>
      <c r="AH13" s="563"/>
      <c r="AI13" s="563"/>
      <c r="AJ13" s="571"/>
    </row>
    <row r="14" spans="1:36" s="167" customFormat="1" ht="40.5" customHeight="1" x14ac:dyDescent="0.35">
      <c r="A14" s="163"/>
      <c r="B14" s="540"/>
      <c r="C14" s="543"/>
      <c r="D14" s="543"/>
      <c r="E14" s="543"/>
      <c r="F14" s="546" t="s">
        <v>526</v>
      </c>
      <c r="G14" s="546" t="s">
        <v>527</v>
      </c>
      <c r="H14" s="546" t="s">
        <v>80</v>
      </c>
      <c r="I14" s="546" t="s">
        <v>80</v>
      </c>
      <c r="J14" s="169" t="s">
        <v>528</v>
      </c>
      <c r="K14" s="169" t="s">
        <v>529</v>
      </c>
      <c r="L14" s="168" t="s">
        <v>113</v>
      </c>
      <c r="M14" s="170" t="s">
        <v>530</v>
      </c>
      <c r="N14" s="546" t="s">
        <v>145</v>
      </c>
      <c r="O14" s="551" t="s">
        <v>84</v>
      </c>
      <c r="P14" s="546" t="s">
        <v>147</v>
      </c>
      <c r="Q14" s="546" t="s">
        <v>86</v>
      </c>
      <c r="R14" s="546" t="s">
        <v>87</v>
      </c>
      <c r="S14" s="546" t="s">
        <v>148</v>
      </c>
      <c r="T14" s="559"/>
      <c r="U14" s="553">
        <f>V14</f>
        <v>907758.89</v>
      </c>
      <c r="V14" s="553">
        <v>907758.89</v>
      </c>
      <c r="W14" s="546">
        <v>0</v>
      </c>
      <c r="X14" s="546">
        <v>0</v>
      </c>
      <c r="Y14" s="546">
        <v>0</v>
      </c>
      <c r="Z14" s="546">
        <v>0</v>
      </c>
      <c r="AA14" s="546">
        <v>0</v>
      </c>
      <c r="AB14" s="555">
        <v>160192.75</v>
      </c>
      <c r="AC14" s="546" t="s">
        <v>149</v>
      </c>
      <c r="AD14" s="546">
        <v>0</v>
      </c>
      <c r="AE14" s="546">
        <f t="shared" ref="AE14" si="4">V14</f>
        <v>907758.89</v>
      </c>
      <c r="AF14" s="546">
        <v>0</v>
      </c>
      <c r="AG14" s="546">
        <v>0</v>
      </c>
      <c r="AH14" s="563"/>
      <c r="AI14" s="563"/>
      <c r="AJ14" s="571"/>
    </row>
    <row r="15" spans="1:36" s="167" customFormat="1" ht="52.5" customHeight="1" x14ac:dyDescent="0.35">
      <c r="A15" s="163"/>
      <c r="B15" s="540"/>
      <c r="C15" s="543"/>
      <c r="D15" s="543"/>
      <c r="E15" s="543"/>
      <c r="F15" s="546"/>
      <c r="G15" s="546"/>
      <c r="H15" s="546"/>
      <c r="I15" s="546"/>
      <c r="J15" s="169" t="s">
        <v>531</v>
      </c>
      <c r="K15" s="169" t="s">
        <v>532</v>
      </c>
      <c r="L15" s="168" t="s">
        <v>127</v>
      </c>
      <c r="M15" s="170" t="s">
        <v>533</v>
      </c>
      <c r="N15" s="546"/>
      <c r="O15" s="551"/>
      <c r="P15" s="546"/>
      <c r="Q15" s="546"/>
      <c r="R15" s="546"/>
      <c r="S15" s="546"/>
      <c r="T15" s="559"/>
      <c r="U15" s="553"/>
      <c r="V15" s="553"/>
      <c r="W15" s="546"/>
      <c r="X15" s="546"/>
      <c r="Y15" s="546"/>
      <c r="Z15" s="546"/>
      <c r="AA15" s="546"/>
      <c r="AB15" s="555"/>
      <c r="AC15" s="546"/>
      <c r="AD15" s="546"/>
      <c r="AE15" s="546"/>
      <c r="AF15" s="546"/>
      <c r="AG15" s="546"/>
      <c r="AH15" s="563"/>
      <c r="AI15" s="563"/>
      <c r="AJ15" s="571"/>
    </row>
    <row r="16" spans="1:36" s="167" customFormat="1" ht="41.5" customHeight="1" x14ac:dyDescent="0.35">
      <c r="A16" s="163"/>
      <c r="B16" s="540"/>
      <c r="C16" s="543"/>
      <c r="D16" s="543"/>
      <c r="E16" s="543"/>
      <c r="F16" s="546"/>
      <c r="G16" s="546"/>
      <c r="H16" s="546"/>
      <c r="I16" s="546"/>
      <c r="J16" s="169" t="s">
        <v>534</v>
      </c>
      <c r="K16" s="169" t="s">
        <v>535</v>
      </c>
      <c r="L16" s="168" t="s">
        <v>143</v>
      </c>
      <c r="M16" s="170" t="s">
        <v>144</v>
      </c>
      <c r="N16" s="546"/>
      <c r="O16" s="551"/>
      <c r="P16" s="546"/>
      <c r="Q16" s="546"/>
      <c r="R16" s="546"/>
      <c r="S16" s="546"/>
      <c r="T16" s="559"/>
      <c r="U16" s="553"/>
      <c r="V16" s="553"/>
      <c r="W16" s="546"/>
      <c r="X16" s="546"/>
      <c r="Y16" s="546"/>
      <c r="Z16" s="546"/>
      <c r="AA16" s="546"/>
      <c r="AB16" s="555"/>
      <c r="AC16" s="546"/>
      <c r="AD16" s="546"/>
      <c r="AE16" s="546"/>
      <c r="AF16" s="546"/>
      <c r="AG16" s="546"/>
      <c r="AH16" s="563"/>
      <c r="AI16" s="563"/>
      <c r="AJ16" s="571"/>
    </row>
    <row r="17" spans="1:36" s="167" customFormat="1" ht="56.5" customHeight="1" thickBot="1" x14ac:dyDescent="0.4">
      <c r="A17" s="163"/>
      <c r="B17" s="541"/>
      <c r="C17" s="544"/>
      <c r="D17" s="544"/>
      <c r="E17" s="544"/>
      <c r="F17" s="547"/>
      <c r="G17" s="547"/>
      <c r="H17" s="547"/>
      <c r="I17" s="547"/>
      <c r="J17" s="172" t="s">
        <v>536</v>
      </c>
      <c r="K17" s="172" t="s">
        <v>537</v>
      </c>
      <c r="L17" s="171" t="s">
        <v>143</v>
      </c>
      <c r="M17" s="171" t="s">
        <v>538</v>
      </c>
      <c r="N17" s="547"/>
      <c r="O17" s="552"/>
      <c r="P17" s="547"/>
      <c r="Q17" s="547"/>
      <c r="R17" s="547"/>
      <c r="S17" s="547"/>
      <c r="T17" s="560"/>
      <c r="U17" s="554"/>
      <c r="V17" s="554"/>
      <c r="W17" s="547"/>
      <c r="X17" s="547"/>
      <c r="Y17" s="547"/>
      <c r="Z17" s="547"/>
      <c r="AA17" s="547"/>
      <c r="AB17" s="556"/>
      <c r="AC17" s="547"/>
      <c r="AD17" s="547"/>
      <c r="AE17" s="547"/>
      <c r="AF17" s="547"/>
      <c r="AG17" s="547"/>
      <c r="AH17" s="564"/>
      <c r="AI17" s="564"/>
      <c r="AJ17" s="576"/>
    </row>
    <row r="18" spans="1:36" s="167" customFormat="1" ht="52.5" customHeight="1" x14ac:dyDescent="0.35">
      <c r="A18" s="163"/>
      <c r="B18" s="577" t="s">
        <v>539</v>
      </c>
      <c r="C18" s="578" t="s">
        <v>540</v>
      </c>
      <c r="D18" s="578" t="s">
        <v>501</v>
      </c>
      <c r="E18" s="578" t="s">
        <v>502</v>
      </c>
      <c r="F18" s="579" t="s">
        <v>541</v>
      </c>
      <c r="G18" s="579" t="s">
        <v>504</v>
      </c>
      <c r="H18" s="579" t="s">
        <v>80</v>
      </c>
      <c r="I18" s="579" t="s">
        <v>80</v>
      </c>
      <c r="J18" s="174" t="s">
        <v>505</v>
      </c>
      <c r="K18" s="174" t="s">
        <v>506</v>
      </c>
      <c r="L18" s="175" t="s">
        <v>115</v>
      </c>
      <c r="M18" s="176" t="s">
        <v>542</v>
      </c>
      <c r="N18" s="579" t="s">
        <v>145</v>
      </c>
      <c r="O18" s="587" t="s">
        <v>543</v>
      </c>
      <c r="P18" s="579" t="s">
        <v>147</v>
      </c>
      <c r="Q18" s="579" t="s">
        <v>86</v>
      </c>
      <c r="R18" s="579" t="s">
        <v>87</v>
      </c>
      <c r="S18" s="579" t="s">
        <v>148</v>
      </c>
      <c r="T18" s="580">
        <f>U18+U20</f>
        <v>312868</v>
      </c>
      <c r="U18" s="586">
        <f>V18</f>
        <v>73669.5</v>
      </c>
      <c r="V18" s="586">
        <v>73669.5</v>
      </c>
      <c r="W18" s="579">
        <v>0</v>
      </c>
      <c r="X18" s="579">
        <v>0</v>
      </c>
      <c r="Y18" s="579">
        <v>0</v>
      </c>
      <c r="Z18" s="579">
        <v>0</v>
      </c>
      <c r="AA18" s="579">
        <v>0</v>
      </c>
      <c r="AB18" s="585">
        <v>13000.5</v>
      </c>
      <c r="AC18" s="579" t="s">
        <v>89</v>
      </c>
      <c r="AD18" s="579">
        <v>0</v>
      </c>
      <c r="AE18" s="579">
        <f t="shared" ref="AE18" si="5">V18</f>
        <v>73669.5</v>
      </c>
      <c r="AF18" s="579">
        <v>0</v>
      </c>
      <c r="AG18" s="579">
        <v>0</v>
      </c>
      <c r="AH18" s="581" t="s">
        <v>519</v>
      </c>
      <c r="AI18" s="581" t="s">
        <v>520</v>
      </c>
      <c r="AJ18" s="582"/>
    </row>
    <row r="19" spans="1:36" s="167" customFormat="1" ht="76.5" customHeight="1" x14ac:dyDescent="0.35">
      <c r="A19" s="163"/>
      <c r="B19" s="540"/>
      <c r="C19" s="543"/>
      <c r="D19" s="543"/>
      <c r="E19" s="543"/>
      <c r="F19" s="546"/>
      <c r="G19" s="546"/>
      <c r="H19" s="546"/>
      <c r="I19" s="546"/>
      <c r="J19" s="169" t="s">
        <v>510</v>
      </c>
      <c r="K19" s="169" t="s">
        <v>511</v>
      </c>
      <c r="L19" s="168" t="s">
        <v>230</v>
      </c>
      <c r="M19" s="170" t="s">
        <v>544</v>
      </c>
      <c r="N19" s="546"/>
      <c r="O19" s="551"/>
      <c r="P19" s="546"/>
      <c r="Q19" s="546"/>
      <c r="R19" s="546"/>
      <c r="S19" s="546"/>
      <c r="T19" s="559"/>
      <c r="U19" s="553"/>
      <c r="V19" s="553"/>
      <c r="W19" s="546"/>
      <c r="X19" s="546"/>
      <c r="Y19" s="546"/>
      <c r="Z19" s="546"/>
      <c r="AA19" s="546"/>
      <c r="AB19" s="555"/>
      <c r="AC19" s="546"/>
      <c r="AD19" s="546"/>
      <c r="AE19" s="546"/>
      <c r="AF19" s="546"/>
      <c r="AG19" s="546"/>
      <c r="AH19" s="563"/>
      <c r="AI19" s="563"/>
      <c r="AJ19" s="583"/>
    </row>
    <row r="20" spans="1:36" s="167" customFormat="1" ht="40.5" customHeight="1" x14ac:dyDescent="0.35">
      <c r="A20" s="163"/>
      <c r="B20" s="540"/>
      <c r="C20" s="543"/>
      <c r="D20" s="543"/>
      <c r="E20" s="543"/>
      <c r="F20" s="546" t="s">
        <v>545</v>
      </c>
      <c r="G20" s="546" t="s">
        <v>527</v>
      </c>
      <c r="H20" s="546" t="s">
        <v>80</v>
      </c>
      <c r="I20" s="546" t="s">
        <v>80</v>
      </c>
      <c r="J20" s="169" t="s">
        <v>528</v>
      </c>
      <c r="K20" s="169" t="s">
        <v>529</v>
      </c>
      <c r="L20" s="168" t="s">
        <v>113</v>
      </c>
      <c r="M20" s="170" t="s">
        <v>546</v>
      </c>
      <c r="N20" s="546" t="s">
        <v>145</v>
      </c>
      <c r="O20" s="551" t="s">
        <v>543</v>
      </c>
      <c r="P20" s="546" t="s">
        <v>147</v>
      </c>
      <c r="Q20" s="546" t="s">
        <v>86</v>
      </c>
      <c r="R20" s="546" t="s">
        <v>87</v>
      </c>
      <c r="S20" s="546" t="s">
        <v>148</v>
      </c>
      <c r="T20" s="559"/>
      <c r="U20" s="553">
        <f>V20</f>
        <v>239198.5</v>
      </c>
      <c r="V20" s="553">
        <v>239198.5</v>
      </c>
      <c r="W20" s="546">
        <v>0</v>
      </c>
      <c r="X20" s="546">
        <v>0</v>
      </c>
      <c r="Y20" s="546">
        <v>0</v>
      </c>
      <c r="Z20" s="546">
        <v>0</v>
      </c>
      <c r="AA20" s="546">
        <v>0</v>
      </c>
      <c r="AB20" s="555">
        <v>42211.5</v>
      </c>
      <c r="AC20" s="546" t="s">
        <v>149</v>
      </c>
      <c r="AD20" s="546">
        <v>0</v>
      </c>
      <c r="AE20" s="546">
        <f t="shared" ref="AE20" si="6">V20</f>
        <v>239198.5</v>
      </c>
      <c r="AF20" s="546">
        <v>0</v>
      </c>
      <c r="AG20" s="546">
        <v>0</v>
      </c>
      <c r="AH20" s="563"/>
      <c r="AI20" s="563"/>
      <c r="AJ20" s="583"/>
    </row>
    <row r="21" spans="1:36" s="167" customFormat="1" ht="52.5" customHeight="1" x14ac:dyDescent="0.35">
      <c r="A21" s="163"/>
      <c r="B21" s="540"/>
      <c r="C21" s="543"/>
      <c r="D21" s="543"/>
      <c r="E21" s="543"/>
      <c r="F21" s="546"/>
      <c r="G21" s="546"/>
      <c r="H21" s="546"/>
      <c r="I21" s="546"/>
      <c r="J21" s="169" t="s">
        <v>531</v>
      </c>
      <c r="K21" s="169" t="s">
        <v>532</v>
      </c>
      <c r="L21" s="168" t="s">
        <v>127</v>
      </c>
      <c r="M21" s="170" t="s">
        <v>533</v>
      </c>
      <c r="N21" s="546"/>
      <c r="O21" s="551"/>
      <c r="P21" s="546"/>
      <c r="Q21" s="546"/>
      <c r="R21" s="546"/>
      <c r="S21" s="546"/>
      <c r="T21" s="559"/>
      <c r="U21" s="553"/>
      <c r="V21" s="553"/>
      <c r="W21" s="546"/>
      <c r="X21" s="546"/>
      <c r="Y21" s="546"/>
      <c r="Z21" s="546"/>
      <c r="AA21" s="546"/>
      <c r="AB21" s="555"/>
      <c r="AC21" s="546"/>
      <c r="AD21" s="546"/>
      <c r="AE21" s="546"/>
      <c r="AF21" s="546"/>
      <c r="AG21" s="546"/>
      <c r="AH21" s="563"/>
      <c r="AI21" s="563"/>
      <c r="AJ21" s="583"/>
    </row>
    <row r="22" spans="1:36" s="167" customFormat="1" ht="41.5" customHeight="1" x14ac:dyDescent="0.35">
      <c r="A22" s="163"/>
      <c r="B22" s="540"/>
      <c r="C22" s="543"/>
      <c r="D22" s="543"/>
      <c r="E22" s="543"/>
      <c r="F22" s="546"/>
      <c r="G22" s="546"/>
      <c r="H22" s="546"/>
      <c r="I22" s="546"/>
      <c r="J22" s="169" t="s">
        <v>534</v>
      </c>
      <c r="K22" s="169" t="s">
        <v>535</v>
      </c>
      <c r="L22" s="168" t="s">
        <v>143</v>
      </c>
      <c r="M22" s="170" t="s">
        <v>144</v>
      </c>
      <c r="N22" s="546"/>
      <c r="O22" s="551"/>
      <c r="P22" s="546"/>
      <c r="Q22" s="546"/>
      <c r="R22" s="546"/>
      <c r="S22" s="546"/>
      <c r="T22" s="559"/>
      <c r="U22" s="553"/>
      <c r="V22" s="553"/>
      <c r="W22" s="546"/>
      <c r="X22" s="546"/>
      <c r="Y22" s="546"/>
      <c r="Z22" s="546"/>
      <c r="AA22" s="546"/>
      <c r="AB22" s="555"/>
      <c r="AC22" s="546"/>
      <c r="AD22" s="546"/>
      <c r="AE22" s="546"/>
      <c r="AF22" s="546"/>
      <c r="AG22" s="546"/>
      <c r="AH22" s="563"/>
      <c r="AI22" s="563"/>
      <c r="AJ22" s="583"/>
    </row>
    <row r="23" spans="1:36" s="167" customFormat="1" ht="56.5" customHeight="1" thickBot="1" x14ac:dyDescent="0.4">
      <c r="A23" s="163"/>
      <c r="B23" s="541"/>
      <c r="C23" s="544"/>
      <c r="D23" s="544"/>
      <c r="E23" s="544"/>
      <c r="F23" s="547"/>
      <c r="G23" s="547"/>
      <c r="H23" s="547"/>
      <c r="I23" s="547"/>
      <c r="J23" s="172" t="s">
        <v>536</v>
      </c>
      <c r="K23" s="172" t="s">
        <v>537</v>
      </c>
      <c r="L23" s="171" t="s">
        <v>143</v>
      </c>
      <c r="M23" s="171" t="s">
        <v>538</v>
      </c>
      <c r="N23" s="547"/>
      <c r="O23" s="552"/>
      <c r="P23" s="547"/>
      <c r="Q23" s="547"/>
      <c r="R23" s="547"/>
      <c r="S23" s="547"/>
      <c r="T23" s="560"/>
      <c r="U23" s="554"/>
      <c r="V23" s="554"/>
      <c r="W23" s="547"/>
      <c r="X23" s="547"/>
      <c r="Y23" s="547"/>
      <c r="Z23" s="547"/>
      <c r="AA23" s="547"/>
      <c r="AB23" s="556"/>
      <c r="AC23" s="547"/>
      <c r="AD23" s="547"/>
      <c r="AE23" s="547"/>
      <c r="AF23" s="547"/>
      <c r="AG23" s="547"/>
      <c r="AH23" s="564"/>
      <c r="AI23" s="564"/>
      <c r="AJ23" s="584"/>
    </row>
    <row r="24" spans="1:36" s="167" customFormat="1" ht="52.5" customHeight="1" x14ac:dyDescent="0.35">
      <c r="A24" s="163"/>
      <c r="B24" s="577" t="s">
        <v>547</v>
      </c>
      <c r="C24" s="578" t="s">
        <v>548</v>
      </c>
      <c r="D24" s="578" t="s">
        <v>501</v>
      </c>
      <c r="E24" s="578" t="s">
        <v>502</v>
      </c>
      <c r="F24" s="579" t="s">
        <v>549</v>
      </c>
      <c r="G24" s="579" t="s">
        <v>504</v>
      </c>
      <c r="H24" s="579" t="s">
        <v>80</v>
      </c>
      <c r="I24" s="579" t="s">
        <v>80</v>
      </c>
      <c r="J24" s="174" t="s">
        <v>505</v>
      </c>
      <c r="K24" s="174" t="s">
        <v>506</v>
      </c>
      <c r="L24" s="175" t="s">
        <v>115</v>
      </c>
      <c r="M24" s="176" t="s">
        <v>550</v>
      </c>
      <c r="N24" s="579" t="s">
        <v>145</v>
      </c>
      <c r="O24" s="587" t="s">
        <v>551</v>
      </c>
      <c r="P24" s="579" t="s">
        <v>147</v>
      </c>
      <c r="Q24" s="579" t="s">
        <v>86</v>
      </c>
      <c r="R24" s="579" t="s">
        <v>87</v>
      </c>
      <c r="S24" s="579" t="s">
        <v>148</v>
      </c>
      <c r="T24" s="580">
        <f>U24+U26</f>
        <v>1491852</v>
      </c>
      <c r="U24" s="586">
        <f>V24</f>
        <v>935000</v>
      </c>
      <c r="V24" s="586">
        <v>935000</v>
      </c>
      <c r="W24" s="579">
        <v>0</v>
      </c>
      <c r="X24" s="579">
        <v>0</v>
      </c>
      <c r="Y24" s="579">
        <v>0</v>
      </c>
      <c r="Z24" s="579">
        <v>0</v>
      </c>
      <c r="AA24" s="579">
        <v>0</v>
      </c>
      <c r="AB24" s="585">
        <v>165000</v>
      </c>
      <c r="AC24" s="579" t="s">
        <v>89</v>
      </c>
      <c r="AD24" s="579">
        <v>0</v>
      </c>
      <c r="AE24" s="579">
        <f t="shared" ref="AE24" si="7">V24</f>
        <v>935000</v>
      </c>
      <c r="AF24" s="579">
        <v>0</v>
      </c>
      <c r="AG24" s="579">
        <v>0</v>
      </c>
      <c r="AH24" s="581" t="s">
        <v>519</v>
      </c>
      <c r="AI24" s="581" t="s">
        <v>520</v>
      </c>
      <c r="AJ24" s="588"/>
    </row>
    <row r="25" spans="1:36" s="167" customFormat="1" ht="76.5" customHeight="1" x14ac:dyDescent="0.35">
      <c r="A25" s="163"/>
      <c r="B25" s="540"/>
      <c r="C25" s="543"/>
      <c r="D25" s="543"/>
      <c r="E25" s="543"/>
      <c r="F25" s="546"/>
      <c r="G25" s="546"/>
      <c r="H25" s="546"/>
      <c r="I25" s="546"/>
      <c r="J25" s="169" t="s">
        <v>510</v>
      </c>
      <c r="K25" s="169" t="s">
        <v>511</v>
      </c>
      <c r="L25" s="168" t="s">
        <v>230</v>
      </c>
      <c r="M25" s="170" t="s">
        <v>550</v>
      </c>
      <c r="N25" s="546"/>
      <c r="O25" s="551"/>
      <c r="P25" s="546"/>
      <c r="Q25" s="546"/>
      <c r="R25" s="546"/>
      <c r="S25" s="546"/>
      <c r="T25" s="559"/>
      <c r="U25" s="553"/>
      <c r="V25" s="553"/>
      <c r="W25" s="546"/>
      <c r="X25" s="546"/>
      <c r="Y25" s="546"/>
      <c r="Z25" s="546"/>
      <c r="AA25" s="546"/>
      <c r="AB25" s="555"/>
      <c r="AC25" s="546"/>
      <c r="AD25" s="546"/>
      <c r="AE25" s="546"/>
      <c r="AF25" s="546"/>
      <c r="AG25" s="546"/>
      <c r="AH25" s="563"/>
      <c r="AI25" s="563"/>
      <c r="AJ25" s="589"/>
    </row>
    <row r="26" spans="1:36" s="167" customFormat="1" ht="40.5" customHeight="1" x14ac:dyDescent="0.35">
      <c r="A26" s="163"/>
      <c r="B26" s="540"/>
      <c r="C26" s="543"/>
      <c r="D26" s="543"/>
      <c r="E26" s="543"/>
      <c r="F26" s="546" t="s">
        <v>552</v>
      </c>
      <c r="G26" s="546" t="s">
        <v>527</v>
      </c>
      <c r="H26" s="546" t="s">
        <v>80</v>
      </c>
      <c r="I26" s="546" t="s">
        <v>80</v>
      </c>
      <c r="J26" s="169" t="s">
        <v>528</v>
      </c>
      <c r="K26" s="169" t="s">
        <v>529</v>
      </c>
      <c r="L26" s="168" t="s">
        <v>113</v>
      </c>
      <c r="M26" s="170" t="s">
        <v>553</v>
      </c>
      <c r="N26" s="546" t="s">
        <v>145</v>
      </c>
      <c r="O26" s="551" t="s">
        <v>551</v>
      </c>
      <c r="P26" s="546" t="s">
        <v>147</v>
      </c>
      <c r="Q26" s="546" t="s">
        <v>86</v>
      </c>
      <c r="R26" s="546" t="s">
        <v>87</v>
      </c>
      <c r="S26" s="546" t="s">
        <v>148</v>
      </c>
      <c r="T26" s="559"/>
      <c r="U26" s="553">
        <f>V26</f>
        <v>556852</v>
      </c>
      <c r="V26" s="553">
        <v>556852</v>
      </c>
      <c r="W26" s="546">
        <v>0</v>
      </c>
      <c r="X26" s="546">
        <v>0</v>
      </c>
      <c r="Y26" s="546">
        <v>0</v>
      </c>
      <c r="Z26" s="546">
        <v>0</v>
      </c>
      <c r="AA26" s="546">
        <v>0</v>
      </c>
      <c r="AB26" s="555">
        <v>98268</v>
      </c>
      <c r="AC26" s="546" t="s">
        <v>149</v>
      </c>
      <c r="AD26" s="546">
        <v>0</v>
      </c>
      <c r="AE26" s="546">
        <f t="shared" ref="AE26" si="8">V26</f>
        <v>556852</v>
      </c>
      <c r="AF26" s="546">
        <v>0</v>
      </c>
      <c r="AG26" s="546">
        <v>0</v>
      </c>
      <c r="AH26" s="563"/>
      <c r="AI26" s="563"/>
      <c r="AJ26" s="589"/>
    </row>
    <row r="27" spans="1:36" s="167" customFormat="1" ht="52.5" customHeight="1" x14ac:dyDescent="0.35">
      <c r="A27" s="163"/>
      <c r="B27" s="540"/>
      <c r="C27" s="543"/>
      <c r="D27" s="543"/>
      <c r="E27" s="543"/>
      <c r="F27" s="546"/>
      <c r="G27" s="546"/>
      <c r="H27" s="546"/>
      <c r="I27" s="546"/>
      <c r="J27" s="169" t="s">
        <v>531</v>
      </c>
      <c r="K27" s="169" t="s">
        <v>532</v>
      </c>
      <c r="L27" s="168" t="s">
        <v>127</v>
      </c>
      <c r="M27" s="170" t="s">
        <v>554</v>
      </c>
      <c r="N27" s="546"/>
      <c r="O27" s="551"/>
      <c r="P27" s="546"/>
      <c r="Q27" s="546"/>
      <c r="R27" s="546"/>
      <c r="S27" s="546"/>
      <c r="T27" s="559"/>
      <c r="U27" s="553"/>
      <c r="V27" s="553"/>
      <c r="W27" s="546"/>
      <c r="X27" s="546"/>
      <c r="Y27" s="546"/>
      <c r="Z27" s="546"/>
      <c r="AA27" s="546"/>
      <c r="AB27" s="555"/>
      <c r="AC27" s="546"/>
      <c r="AD27" s="546"/>
      <c r="AE27" s="546"/>
      <c r="AF27" s="546"/>
      <c r="AG27" s="546"/>
      <c r="AH27" s="563"/>
      <c r="AI27" s="563"/>
      <c r="AJ27" s="589"/>
    </row>
    <row r="28" spans="1:36" s="167" customFormat="1" ht="41.5" customHeight="1" x14ac:dyDescent="0.35">
      <c r="A28" s="163"/>
      <c r="B28" s="540"/>
      <c r="C28" s="543"/>
      <c r="D28" s="543"/>
      <c r="E28" s="543"/>
      <c r="F28" s="546"/>
      <c r="G28" s="546"/>
      <c r="H28" s="546"/>
      <c r="I28" s="546"/>
      <c r="J28" s="169" t="s">
        <v>534</v>
      </c>
      <c r="K28" s="169" t="s">
        <v>535</v>
      </c>
      <c r="L28" s="168" t="s">
        <v>143</v>
      </c>
      <c r="M28" s="170" t="s">
        <v>550</v>
      </c>
      <c r="N28" s="546"/>
      <c r="O28" s="551"/>
      <c r="P28" s="546"/>
      <c r="Q28" s="546"/>
      <c r="R28" s="546"/>
      <c r="S28" s="546"/>
      <c r="T28" s="559"/>
      <c r="U28" s="553"/>
      <c r="V28" s="553"/>
      <c r="W28" s="546"/>
      <c r="X28" s="546"/>
      <c r="Y28" s="546"/>
      <c r="Z28" s="546"/>
      <c r="AA28" s="546"/>
      <c r="AB28" s="555"/>
      <c r="AC28" s="546"/>
      <c r="AD28" s="546"/>
      <c r="AE28" s="546"/>
      <c r="AF28" s="546"/>
      <c r="AG28" s="546"/>
      <c r="AH28" s="563"/>
      <c r="AI28" s="563"/>
      <c r="AJ28" s="589"/>
    </row>
    <row r="29" spans="1:36" s="167" customFormat="1" ht="56.5" customHeight="1" thickBot="1" x14ac:dyDescent="0.4">
      <c r="A29" s="163"/>
      <c r="B29" s="541"/>
      <c r="C29" s="544"/>
      <c r="D29" s="544"/>
      <c r="E29" s="544"/>
      <c r="F29" s="547"/>
      <c r="G29" s="547"/>
      <c r="H29" s="547"/>
      <c r="I29" s="547"/>
      <c r="J29" s="172" t="s">
        <v>536</v>
      </c>
      <c r="K29" s="172" t="s">
        <v>537</v>
      </c>
      <c r="L29" s="171" t="s">
        <v>143</v>
      </c>
      <c r="M29" s="171" t="s">
        <v>555</v>
      </c>
      <c r="N29" s="547"/>
      <c r="O29" s="552"/>
      <c r="P29" s="547"/>
      <c r="Q29" s="547"/>
      <c r="R29" s="547"/>
      <c r="S29" s="547"/>
      <c r="T29" s="560"/>
      <c r="U29" s="554"/>
      <c r="V29" s="554"/>
      <c r="W29" s="547"/>
      <c r="X29" s="547"/>
      <c r="Y29" s="547"/>
      <c r="Z29" s="547"/>
      <c r="AA29" s="547"/>
      <c r="AB29" s="556"/>
      <c r="AC29" s="547"/>
      <c r="AD29" s="547"/>
      <c r="AE29" s="547"/>
      <c r="AF29" s="547"/>
      <c r="AG29" s="547"/>
      <c r="AH29" s="564"/>
      <c r="AI29" s="564"/>
      <c r="AJ29" s="590"/>
    </row>
    <row r="30" spans="1:36" s="167" customFormat="1" ht="40.5" customHeight="1" x14ac:dyDescent="0.35">
      <c r="A30" s="591"/>
      <c r="B30" s="577" t="s">
        <v>556</v>
      </c>
      <c r="C30" s="579" t="s">
        <v>557</v>
      </c>
      <c r="D30" s="579" t="s">
        <v>501</v>
      </c>
      <c r="E30" s="579" t="s">
        <v>502</v>
      </c>
      <c r="F30" s="579" t="s">
        <v>558</v>
      </c>
      <c r="G30" s="567" t="s">
        <v>527</v>
      </c>
      <c r="H30" s="567" t="s">
        <v>80</v>
      </c>
      <c r="I30" s="567" t="s">
        <v>80</v>
      </c>
      <c r="J30" s="174" t="s">
        <v>528</v>
      </c>
      <c r="K30" s="174" t="s">
        <v>529</v>
      </c>
      <c r="L30" s="175" t="s">
        <v>113</v>
      </c>
      <c r="M30" s="176" t="s">
        <v>559</v>
      </c>
      <c r="N30" s="567" t="s">
        <v>145</v>
      </c>
      <c r="O30" s="570" t="s">
        <v>256</v>
      </c>
      <c r="P30" s="567" t="s">
        <v>147</v>
      </c>
      <c r="Q30" s="567" t="s">
        <v>86</v>
      </c>
      <c r="R30" s="567" t="s">
        <v>87</v>
      </c>
      <c r="S30" s="567" t="s">
        <v>148</v>
      </c>
      <c r="T30" s="574">
        <f>U30</f>
        <v>378530</v>
      </c>
      <c r="U30" s="586">
        <f>V30</f>
        <v>378530</v>
      </c>
      <c r="V30" s="586">
        <v>378530</v>
      </c>
      <c r="W30" s="579">
        <v>0</v>
      </c>
      <c r="X30" s="579">
        <v>0</v>
      </c>
      <c r="Y30" s="579">
        <v>0</v>
      </c>
      <c r="Z30" s="579">
        <v>0</v>
      </c>
      <c r="AA30" s="579">
        <v>0</v>
      </c>
      <c r="AB30" s="573">
        <v>66800</v>
      </c>
      <c r="AC30" s="579" t="s">
        <v>149</v>
      </c>
      <c r="AD30" s="579">
        <v>0</v>
      </c>
      <c r="AE30" s="579">
        <f t="shared" ref="AE30" si="9">V30</f>
        <v>378530</v>
      </c>
      <c r="AF30" s="579">
        <v>0</v>
      </c>
      <c r="AG30" s="579">
        <v>0</v>
      </c>
      <c r="AH30" s="609" t="s">
        <v>519</v>
      </c>
      <c r="AI30" s="609" t="s">
        <v>520</v>
      </c>
      <c r="AJ30" s="593"/>
    </row>
    <row r="31" spans="1:36" s="167" customFormat="1" ht="52.5" customHeight="1" x14ac:dyDescent="0.35">
      <c r="A31" s="591"/>
      <c r="B31" s="540"/>
      <c r="C31" s="546"/>
      <c r="D31" s="546"/>
      <c r="E31" s="546"/>
      <c r="F31" s="546"/>
      <c r="G31" s="567"/>
      <c r="H31" s="567"/>
      <c r="I31" s="567"/>
      <c r="J31" s="169" t="s">
        <v>531</v>
      </c>
      <c r="K31" s="169" t="s">
        <v>532</v>
      </c>
      <c r="L31" s="168" t="s">
        <v>127</v>
      </c>
      <c r="M31" s="170" t="s">
        <v>533</v>
      </c>
      <c r="N31" s="567"/>
      <c r="O31" s="570"/>
      <c r="P31" s="567"/>
      <c r="Q31" s="567"/>
      <c r="R31" s="567"/>
      <c r="S31" s="567"/>
      <c r="T31" s="574"/>
      <c r="U31" s="553"/>
      <c r="V31" s="553"/>
      <c r="W31" s="546"/>
      <c r="X31" s="546"/>
      <c r="Y31" s="546"/>
      <c r="Z31" s="546"/>
      <c r="AA31" s="546"/>
      <c r="AB31" s="573"/>
      <c r="AC31" s="546"/>
      <c r="AD31" s="546"/>
      <c r="AE31" s="546"/>
      <c r="AF31" s="546"/>
      <c r="AG31" s="546"/>
      <c r="AH31" s="609"/>
      <c r="AI31" s="609"/>
      <c r="AJ31" s="593"/>
    </row>
    <row r="32" spans="1:36" s="167" customFormat="1" ht="41.5" customHeight="1" x14ac:dyDescent="0.35">
      <c r="A32" s="591"/>
      <c r="B32" s="540"/>
      <c r="C32" s="546"/>
      <c r="D32" s="546"/>
      <c r="E32" s="546"/>
      <c r="F32" s="546"/>
      <c r="G32" s="567"/>
      <c r="H32" s="567"/>
      <c r="I32" s="567"/>
      <c r="J32" s="169" t="s">
        <v>534</v>
      </c>
      <c r="K32" s="169" t="s">
        <v>535</v>
      </c>
      <c r="L32" s="168" t="s">
        <v>143</v>
      </c>
      <c r="M32" s="170" t="s">
        <v>144</v>
      </c>
      <c r="N32" s="567"/>
      <c r="O32" s="570"/>
      <c r="P32" s="567"/>
      <c r="Q32" s="567"/>
      <c r="R32" s="567"/>
      <c r="S32" s="567"/>
      <c r="T32" s="574"/>
      <c r="U32" s="553"/>
      <c r="V32" s="553"/>
      <c r="W32" s="546"/>
      <c r="X32" s="546"/>
      <c r="Y32" s="546"/>
      <c r="Z32" s="546"/>
      <c r="AA32" s="546"/>
      <c r="AB32" s="573"/>
      <c r="AC32" s="546"/>
      <c r="AD32" s="546"/>
      <c r="AE32" s="546"/>
      <c r="AF32" s="546"/>
      <c r="AG32" s="546"/>
      <c r="AH32" s="609"/>
      <c r="AI32" s="609"/>
      <c r="AJ32" s="593"/>
    </row>
    <row r="33" spans="1:36" s="167" customFormat="1" ht="56.5" customHeight="1" thickBot="1" x14ac:dyDescent="0.4">
      <c r="A33" s="591"/>
      <c r="B33" s="541"/>
      <c r="C33" s="547"/>
      <c r="D33" s="547"/>
      <c r="E33" s="547"/>
      <c r="F33" s="547"/>
      <c r="G33" s="592"/>
      <c r="H33" s="592"/>
      <c r="I33" s="592"/>
      <c r="J33" s="172" t="s">
        <v>536</v>
      </c>
      <c r="K33" s="172" t="s">
        <v>537</v>
      </c>
      <c r="L33" s="171" t="s">
        <v>143</v>
      </c>
      <c r="M33" s="171" t="s">
        <v>538</v>
      </c>
      <c r="N33" s="592"/>
      <c r="O33" s="606"/>
      <c r="P33" s="592"/>
      <c r="Q33" s="592"/>
      <c r="R33" s="592"/>
      <c r="S33" s="592"/>
      <c r="T33" s="605"/>
      <c r="U33" s="554"/>
      <c r="V33" s="554"/>
      <c r="W33" s="547"/>
      <c r="X33" s="547"/>
      <c r="Y33" s="547"/>
      <c r="Z33" s="547"/>
      <c r="AA33" s="547"/>
      <c r="AB33" s="604"/>
      <c r="AC33" s="547"/>
      <c r="AD33" s="547"/>
      <c r="AE33" s="547"/>
      <c r="AF33" s="547"/>
      <c r="AG33" s="547"/>
      <c r="AH33" s="610"/>
      <c r="AI33" s="610"/>
      <c r="AJ33" s="594"/>
    </row>
    <row r="34" spans="1:36" ht="46" customHeight="1" x14ac:dyDescent="0.35">
      <c r="A34" s="26"/>
      <c r="B34" s="595" t="s">
        <v>137</v>
      </c>
      <c r="C34" s="598" t="s">
        <v>138</v>
      </c>
      <c r="D34" s="598" t="s">
        <v>139</v>
      </c>
      <c r="E34" s="601" t="s">
        <v>140</v>
      </c>
      <c r="F34" s="598" t="s">
        <v>572</v>
      </c>
      <c r="G34" s="598" t="s">
        <v>527</v>
      </c>
      <c r="H34" s="598" t="s">
        <v>80</v>
      </c>
      <c r="I34" s="598" t="s">
        <v>80</v>
      </c>
      <c r="J34" s="27" t="s">
        <v>141</v>
      </c>
      <c r="K34" s="27" t="s">
        <v>142</v>
      </c>
      <c r="L34" s="28" t="s">
        <v>143</v>
      </c>
      <c r="M34" s="29" t="s">
        <v>144</v>
      </c>
      <c r="N34" s="598" t="s">
        <v>145</v>
      </c>
      <c r="O34" s="607" t="s">
        <v>146</v>
      </c>
      <c r="P34" s="608" t="s">
        <v>147</v>
      </c>
      <c r="Q34" s="608" t="s">
        <v>86</v>
      </c>
      <c r="R34" s="608" t="s">
        <v>87</v>
      </c>
      <c r="S34" s="608" t="s">
        <v>148</v>
      </c>
      <c r="T34" s="612">
        <f>U34+U38+U42+U46</f>
        <v>471378.76</v>
      </c>
      <c r="U34" s="612">
        <f>V34</f>
        <v>0</v>
      </c>
      <c r="V34" s="612">
        <v>0</v>
      </c>
      <c r="W34" s="607">
        <v>0</v>
      </c>
      <c r="X34" s="607">
        <v>0</v>
      </c>
      <c r="Y34" s="607">
        <v>0</v>
      </c>
      <c r="Z34" s="607">
        <v>0</v>
      </c>
      <c r="AA34" s="607">
        <v>0</v>
      </c>
      <c r="AB34" s="611">
        <v>0</v>
      </c>
      <c r="AC34" s="543" t="s">
        <v>149</v>
      </c>
      <c r="AD34" s="543">
        <v>0</v>
      </c>
      <c r="AE34" s="543">
        <f>V34</f>
        <v>0</v>
      </c>
      <c r="AF34" s="543">
        <v>0</v>
      </c>
      <c r="AG34" s="543">
        <v>0</v>
      </c>
      <c r="AH34" s="613" t="s">
        <v>150</v>
      </c>
      <c r="AI34" s="613" t="s">
        <v>109</v>
      </c>
      <c r="AJ34" s="616" t="s">
        <v>573</v>
      </c>
    </row>
    <row r="35" spans="1:36" ht="38.15" customHeight="1" x14ac:dyDescent="0.35">
      <c r="A35" s="26"/>
      <c r="B35" s="596"/>
      <c r="C35" s="599"/>
      <c r="D35" s="599"/>
      <c r="E35" s="602"/>
      <c r="F35" s="599"/>
      <c r="G35" s="599"/>
      <c r="H35" s="599"/>
      <c r="I35" s="599"/>
      <c r="J35" s="27" t="s">
        <v>151</v>
      </c>
      <c r="K35" s="27" t="s">
        <v>152</v>
      </c>
      <c r="L35" s="28" t="s">
        <v>113</v>
      </c>
      <c r="M35" s="28" t="s">
        <v>153</v>
      </c>
      <c r="N35" s="599"/>
      <c r="O35" s="607"/>
      <c r="P35" s="566"/>
      <c r="Q35" s="566"/>
      <c r="R35" s="566"/>
      <c r="S35" s="566"/>
      <c r="T35" s="612"/>
      <c r="U35" s="612"/>
      <c r="V35" s="612"/>
      <c r="W35" s="607"/>
      <c r="X35" s="607"/>
      <c r="Y35" s="607"/>
      <c r="Z35" s="607"/>
      <c r="AA35" s="607"/>
      <c r="AB35" s="611"/>
      <c r="AC35" s="543"/>
      <c r="AD35" s="543"/>
      <c r="AE35" s="543"/>
      <c r="AF35" s="543"/>
      <c r="AG35" s="543"/>
      <c r="AH35" s="614"/>
      <c r="AI35" s="614"/>
      <c r="AJ35" s="566"/>
    </row>
    <row r="36" spans="1:36" ht="46" customHeight="1" x14ac:dyDescent="0.35">
      <c r="A36" s="26"/>
      <c r="B36" s="596"/>
      <c r="C36" s="599"/>
      <c r="D36" s="599"/>
      <c r="E36" s="602"/>
      <c r="F36" s="599"/>
      <c r="G36" s="599"/>
      <c r="H36" s="599"/>
      <c r="I36" s="599"/>
      <c r="J36" s="27" t="s">
        <v>154</v>
      </c>
      <c r="K36" s="27" t="s">
        <v>155</v>
      </c>
      <c r="L36" s="28" t="s">
        <v>143</v>
      </c>
      <c r="M36" s="29" t="s">
        <v>144</v>
      </c>
      <c r="N36" s="599"/>
      <c r="O36" s="607"/>
      <c r="P36" s="566"/>
      <c r="Q36" s="566"/>
      <c r="R36" s="566"/>
      <c r="S36" s="566"/>
      <c r="T36" s="612"/>
      <c r="U36" s="612"/>
      <c r="V36" s="612"/>
      <c r="W36" s="607"/>
      <c r="X36" s="607"/>
      <c r="Y36" s="607"/>
      <c r="Z36" s="607"/>
      <c r="AA36" s="607"/>
      <c r="AB36" s="611"/>
      <c r="AC36" s="543"/>
      <c r="AD36" s="543"/>
      <c r="AE36" s="543"/>
      <c r="AF36" s="543"/>
      <c r="AG36" s="543"/>
      <c r="AH36" s="614"/>
      <c r="AI36" s="614"/>
      <c r="AJ36" s="566"/>
    </row>
    <row r="37" spans="1:36" ht="61" customHeight="1" x14ac:dyDescent="0.35">
      <c r="A37" s="26"/>
      <c r="B37" s="596"/>
      <c r="C37" s="599"/>
      <c r="D37" s="599"/>
      <c r="E37" s="602"/>
      <c r="F37" s="600"/>
      <c r="G37" s="599"/>
      <c r="H37" s="600"/>
      <c r="I37" s="600"/>
      <c r="J37" s="27" t="s">
        <v>156</v>
      </c>
      <c r="K37" s="27" t="s">
        <v>157</v>
      </c>
      <c r="L37" s="28" t="s">
        <v>158</v>
      </c>
      <c r="M37" s="28" t="s">
        <v>159</v>
      </c>
      <c r="N37" s="600"/>
      <c r="O37" s="607"/>
      <c r="P37" s="578"/>
      <c r="Q37" s="578"/>
      <c r="R37" s="578"/>
      <c r="S37" s="578"/>
      <c r="T37" s="612"/>
      <c r="U37" s="612"/>
      <c r="V37" s="612"/>
      <c r="W37" s="607"/>
      <c r="X37" s="607"/>
      <c r="Y37" s="607"/>
      <c r="Z37" s="607"/>
      <c r="AA37" s="607"/>
      <c r="AB37" s="611"/>
      <c r="AC37" s="543"/>
      <c r="AD37" s="543"/>
      <c r="AE37" s="543"/>
      <c r="AF37" s="543"/>
      <c r="AG37" s="543"/>
      <c r="AH37" s="614"/>
      <c r="AI37" s="614"/>
      <c r="AJ37" s="566"/>
    </row>
    <row r="38" spans="1:36" ht="50.5" customHeight="1" x14ac:dyDescent="0.35">
      <c r="A38" s="26"/>
      <c r="B38" s="596"/>
      <c r="C38" s="599"/>
      <c r="D38" s="599"/>
      <c r="E38" s="602"/>
      <c r="F38" s="598" t="s">
        <v>574</v>
      </c>
      <c r="G38" s="599"/>
      <c r="H38" s="598" t="s">
        <v>80</v>
      </c>
      <c r="I38" s="598" t="s">
        <v>80</v>
      </c>
      <c r="J38" s="27" t="s">
        <v>141</v>
      </c>
      <c r="K38" s="27" t="s">
        <v>142</v>
      </c>
      <c r="L38" s="28" t="s">
        <v>143</v>
      </c>
      <c r="M38" s="29" t="s">
        <v>144</v>
      </c>
      <c r="N38" s="598" t="s">
        <v>145</v>
      </c>
      <c r="O38" s="617" t="s">
        <v>160</v>
      </c>
      <c r="P38" s="608" t="s">
        <v>147</v>
      </c>
      <c r="Q38" s="608" t="s">
        <v>86</v>
      </c>
      <c r="R38" s="608" t="s">
        <v>87</v>
      </c>
      <c r="S38" s="608" t="s">
        <v>148</v>
      </c>
      <c r="T38" s="612"/>
      <c r="U38" s="612">
        <f t="shared" ref="U38" si="10">V38</f>
        <v>0</v>
      </c>
      <c r="V38" s="612">
        <v>0</v>
      </c>
      <c r="W38" s="607">
        <v>0</v>
      </c>
      <c r="X38" s="607">
        <v>0</v>
      </c>
      <c r="Y38" s="607">
        <v>0</v>
      </c>
      <c r="Z38" s="607">
        <v>0</v>
      </c>
      <c r="AA38" s="607">
        <v>0</v>
      </c>
      <c r="AB38" s="618">
        <v>0</v>
      </c>
      <c r="AC38" s="543" t="s">
        <v>149</v>
      </c>
      <c r="AD38" s="543">
        <v>0</v>
      </c>
      <c r="AE38" s="543">
        <f t="shared" ref="AE38" si="11">V38</f>
        <v>0</v>
      </c>
      <c r="AF38" s="543">
        <v>0</v>
      </c>
      <c r="AG38" s="543">
        <v>0</v>
      </c>
      <c r="AH38" s="614"/>
      <c r="AI38" s="614"/>
      <c r="AJ38" s="566"/>
    </row>
    <row r="39" spans="1:36" ht="37.5" customHeight="1" x14ac:dyDescent="0.35">
      <c r="A39" s="26"/>
      <c r="B39" s="596"/>
      <c r="C39" s="599"/>
      <c r="D39" s="599"/>
      <c r="E39" s="602"/>
      <c r="F39" s="599"/>
      <c r="G39" s="599"/>
      <c r="H39" s="599"/>
      <c r="I39" s="599"/>
      <c r="J39" s="27" t="s">
        <v>151</v>
      </c>
      <c r="K39" s="27" t="s">
        <v>152</v>
      </c>
      <c r="L39" s="28" t="s">
        <v>113</v>
      </c>
      <c r="M39" s="28" t="s">
        <v>161</v>
      </c>
      <c r="N39" s="599"/>
      <c r="O39" s="617"/>
      <c r="P39" s="566"/>
      <c r="Q39" s="566"/>
      <c r="R39" s="566"/>
      <c r="S39" s="566"/>
      <c r="T39" s="612"/>
      <c r="U39" s="612"/>
      <c r="V39" s="612"/>
      <c r="W39" s="607"/>
      <c r="X39" s="607"/>
      <c r="Y39" s="607"/>
      <c r="Z39" s="607"/>
      <c r="AA39" s="607"/>
      <c r="AB39" s="619"/>
      <c r="AC39" s="543"/>
      <c r="AD39" s="543"/>
      <c r="AE39" s="543"/>
      <c r="AF39" s="543"/>
      <c r="AG39" s="543"/>
      <c r="AH39" s="614"/>
      <c r="AI39" s="614"/>
      <c r="AJ39" s="566"/>
    </row>
    <row r="40" spans="1:36" ht="47.15" customHeight="1" x14ac:dyDescent="0.35">
      <c r="A40" s="26"/>
      <c r="B40" s="596"/>
      <c r="C40" s="599"/>
      <c r="D40" s="599"/>
      <c r="E40" s="602"/>
      <c r="F40" s="599"/>
      <c r="G40" s="599"/>
      <c r="H40" s="599"/>
      <c r="I40" s="599"/>
      <c r="J40" s="27" t="s">
        <v>154</v>
      </c>
      <c r="K40" s="27" t="s">
        <v>155</v>
      </c>
      <c r="L40" s="28" t="s">
        <v>143</v>
      </c>
      <c r="M40" s="29" t="s">
        <v>144</v>
      </c>
      <c r="N40" s="599"/>
      <c r="O40" s="617"/>
      <c r="P40" s="566"/>
      <c r="Q40" s="566"/>
      <c r="R40" s="566"/>
      <c r="S40" s="566"/>
      <c r="T40" s="612"/>
      <c r="U40" s="612"/>
      <c r="V40" s="612"/>
      <c r="W40" s="607"/>
      <c r="X40" s="607"/>
      <c r="Y40" s="607"/>
      <c r="Z40" s="607"/>
      <c r="AA40" s="607"/>
      <c r="AB40" s="619"/>
      <c r="AC40" s="543"/>
      <c r="AD40" s="543"/>
      <c r="AE40" s="543"/>
      <c r="AF40" s="543"/>
      <c r="AG40" s="543"/>
      <c r="AH40" s="614"/>
      <c r="AI40" s="614"/>
      <c r="AJ40" s="566"/>
    </row>
    <row r="41" spans="1:36" ht="63" customHeight="1" x14ac:dyDescent="0.35">
      <c r="A41" s="26"/>
      <c r="B41" s="596"/>
      <c r="C41" s="599"/>
      <c r="D41" s="599"/>
      <c r="E41" s="602"/>
      <c r="F41" s="600"/>
      <c r="G41" s="599"/>
      <c r="H41" s="600"/>
      <c r="I41" s="600"/>
      <c r="J41" s="27" t="s">
        <v>156</v>
      </c>
      <c r="K41" s="27" t="s">
        <v>157</v>
      </c>
      <c r="L41" s="28" t="s">
        <v>158</v>
      </c>
      <c r="M41" s="29" t="s">
        <v>159</v>
      </c>
      <c r="N41" s="600"/>
      <c r="O41" s="617"/>
      <c r="P41" s="578"/>
      <c r="Q41" s="578"/>
      <c r="R41" s="578"/>
      <c r="S41" s="578"/>
      <c r="T41" s="612"/>
      <c r="U41" s="612"/>
      <c r="V41" s="612"/>
      <c r="W41" s="607"/>
      <c r="X41" s="607"/>
      <c r="Y41" s="607"/>
      <c r="Z41" s="607"/>
      <c r="AA41" s="607"/>
      <c r="AB41" s="620"/>
      <c r="AC41" s="543"/>
      <c r="AD41" s="543"/>
      <c r="AE41" s="543"/>
      <c r="AF41" s="543"/>
      <c r="AG41" s="543"/>
      <c r="AH41" s="614"/>
      <c r="AI41" s="614"/>
      <c r="AJ41" s="566"/>
    </row>
    <row r="42" spans="1:36" ht="49.5" customHeight="1" x14ac:dyDescent="0.35">
      <c r="A42" s="30"/>
      <c r="B42" s="596"/>
      <c r="C42" s="599"/>
      <c r="D42" s="599"/>
      <c r="E42" s="602"/>
      <c r="F42" s="598" t="s">
        <v>575</v>
      </c>
      <c r="G42" s="599"/>
      <c r="H42" s="598" t="s">
        <v>80</v>
      </c>
      <c r="I42" s="598" t="s">
        <v>80</v>
      </c>
      <c r="J42" s="27" t="s">
        <v>141</v>
      </c>
      <c r="K42" s="27" t="s">
        <v>142</v>
      </c>
      <c r="L42" s="28" t="s">
        <v>143</v>
      </c>
      <c r="M42" s="29" t="s">
        <v>144</v>
      </c>
      <c r="N42" s="598" t="s">
        <v>145</v>
      </c>
      <c r="O42" s="617" t="s">
        <v>162</v>
      </c>
      <c r="P42" s="608" t="s">
        <v>147</v>
      </c>
      <c r="Q42" s="608" t="s">
        <v>86</v>
      </c>
      <c r="R42" s="608" t="s">
        <v>87</v>
      </c>
      <c r="S42" s="608" t="s">
        <v>148</v>
      </c>
      <c r="T42" s="612"/>
      <c r="U42" s="612">
        <f t="shared" ref="U42" si="12">V42</f>
        <v>294581.06</v>
      </c>
      <c r="V42" s="612">
        <v>294581.06</v>
      </c>
      <c r="W42" s="607">
        <v>0</v>
      </c>
      <c r="X42" s="607">
        <v>0</v>
      </c>
      <c r="Y42" s="607">
        <v>0</v>
      </c>
      <c r="Z42" s="607">
        <v>0</v>
      </c>
      <c r="AA42" s="607">
        <v>0</v>
      </c>
      <c r="AB42" s="618">
        <v>51984.9</v>
      </c>
      <c r="AC42" s="543" t="s">
        <v>149</v>
      </c>
      <c r="AD42" s="543">
        <v>0</v>
      </c>
      <c r="AE42" s="543">
        <f t="shared" ref="AE42" si="13">V42</f>
        <v>294581.06</v>
      </c>
      <c r="AF42" s="543">
        <v>0</v>
      </c>
      <c r="AG42" s="543">
        <v>0</v>
      </c>
      <c r="AH42" s="614"/>
      <c r="AI42" s="614"/>
      <c r="AJ42" s="566"/>
    </row>
    <row r="43" spans="1:36" ht="39" customHeight="1" x14ac:dyDescent="0.35">
      <c r="A43" s="30"/>
      <c r="B43" s="596"/>
      <c r="C43" s="599"/>
      <c r="D43" s="599"/>
      <c r="E43" s="602"/>
      <c r="F43" s="599"/>
      <c r="G43" s="599"/>
      <c r="H43" s="599"/>
      <c r="I43" s="599"/>
      <c r="J43" s="27" t="s">
        <v>151</v>
      </c>
      <c r="K43" s="27" t="s">
        <v>152</v>
      </c>
      <c r="L43" s="28" t="s">
        <v>113</v>
      </c>
      <c r="M43" s="28" t="s">
        <v>576</v>
      </c>
      <c r="N43" s="599"/>
      <c r="O43" s="617"/>
      <c r="P43" s="566"/>
      <c r="Q43" s="566"/>
      <c r="R43" s="566"/>
      <c r="S43" s="566"/>
      <c r="T43" s="612"/>
      <c r="U43" s="612"/>
      <c r="V43" s="612"/>
      <c r="W43" s="607"/>
      <c r="X43" s="607"/>
      <c r="Y43" s="607"/>
      <c r="Z43" s="607"/>
      <c r="AA43" s="607"/>
      <c r="AB43" s="619"/>
      <c r="AC43" s="543"/>
      <c r="AD43" s="543"/>
      <c r="AE43" s="543"/>
      <c r="AF43" s="543"/>
      <c r="AG43" s="543"/>
      <c r="AH43" s="614"/>
      <c r="AI43" s="614"/>
      <c r="AJ43" s="566"/>
    </row>
    <row r="44" spans="1:36" ht="53.5" customHeight="1" x14ac:dyDescent="0.35">
      <c r="A44" s="30"/>
      <c r="B44" s="596"/>
      <c r="C44" s="599"/>
      <c r="D44" s="599"/>
      <c r="E44" s="602"/>
      <c r="F44" s="599"/>
      <c r="G44" s="599"/>
      <c r="H44" s="599"/>
      <c r="I44" s="599"/>
      <c r="J44" s="27" t="s">
        <v>154</v>
      </c>
      <c r="K44" s="27" t="s">
        <v>155</v>
      </c>
      <c r="L44" s="28" t="s">
        <v>143</v>
      </c>
      <c r="M44" s="29" t="s">
        <v>144</v>
      </c>
      <c r="N44" s="599"/>
      <c r="O44" s="617"/>
      <c r="P44" s="566"/>
      <c r="Q44" s="566"/>
      <c r="R44" s="566"/>
      <c r="S44" s="566"/>
      <c r="T44" s="612"/>
      <c r="U44" s="612"/>
      <c r="V44" s="612"/>
      <c r="W44" s="607"/>
      <c r="X44" s="607"/>
      <c r="Y44" s="607"/>
      <c r="Z44" s="607"/>
      <c r="AA44" s="607"/>
      <c r="AB44" s="619"/>
      <c r="AC44" s="543"/>
      <c r="AD44" s="543"/>
      <c r="AE44" s="543"/>
      <c r="AF44" s="543"/>
      <c r="AG44" s="543"/>
      <c r="AH44" s="614"/>
      <c r="AI44" s="614"/>
      <c r="AJ44" s="566"/>
    </row>
    <row r="45" spans="1:36" ht="56.5" customHeight="1" x14ac:dyDescent="0.35">
      <c r="A45" s="30"/>
      <c r="B45" s="596"/>
      <c r="C45" s="599"/>
      <c r="D45" s="599"/>
      <c r="E45" s="602"/>
      <c r="F45" s="600"/>
      <c r="G45" s="599"/>
      <c r="H45" s="600"/>
      <c r="I45" s="600"/>
      <c r="J45" s="27" t="s">
        <v>156</v>
      </c>
      <c r="K45" s="27" t="s">
        <v>157</v>
      </c>
      <c r="L45" s="28" t="s">
        <v>158</v>
      </c>
      <c r="M45" s="28" t="s">
        <v>159</v>
      </c>
      <c r="N45" s="600"/>
      <c r="O45" s="617"/>
      <c r="P45" s="578"/>
      <c r="Q45" s="578"/>
      <c r="R45" s="578"/>
      <c r="S45" s="578"/>
      <c r="T45" s="612"/>
      <c r="U45" s="612"/>
      <c r="V45" s="612"/>
      <c r="W45" s="607"/>
      <c r="X45" s="607"/>
      <c r="Y45" s="607"/>
      <c r="Z45" s="607"/>
      <c r="AA45" s="607"/>
      <c r="AB45" s="620"/>
      <c r="AC45" s="543"/>
      <c r="AD45" s="543"/>
      <c r="AE45" s="543"/>
      <c r="AF45" s="543"/>
      <c r="AG45" s="543"/>
      <c r="AH45" s="614"/>
      <c r="AI45" s="614"/>
      <c r="AJ45" s="566"/>
    </row>
    <row r="46" spans="1:36" ht="52.5" customHeight="1" x14ac:dyDescent="0.35">
      <c r="A46" s="26"/>
      <c r="B46" s="596"/>
      <c r="C46" s="599"/>
      <c r="D46" s="599"/>
      <c r="E46" s="602"/>
      <c r="F46" s="598" t="s">
        <v>577</v>
      </c>
      <c r="G46" s="599"/>
      <c r="H46" s="598" t="s">
        <v>80</v>
      </c>
      <c r="I46" s="598" t="s">
        <v>80</v>
      </c>
      <c r="J46" s="27" t="s">
        <v>141</v>
      </c>
      <c r="K46" s="27" t="s">
        <v>142</v>
      </c>
      <c r="L46" s="28" t="s">
        <v>143</v>
      </c>
      <c r="M46" s="29" t="s">
        <v>144</v>
      </c>
      <c r="N46" s="598" t="s">
        <v>145</v>
      </c>
      <c r="O46" s="617" t="s">
        <v>163</v>
      </c>
      <c r="P46" s="608" t="s">
        <v>147</v>
      </c>
      <c r="Q46" s="608" t="s">
        <v>86</v>
      </c>
      <c r="R46" s="608" t="s">
        <v>87</v>
      </c>
      <c r="S46" s="608" t="s">
        <v>148</v>
      </c>
      <c r="T46" s="612"/>
      <c r="U46" s="612">
        <f>V46</f>
        <v>176797.7</v>
      </c>
      <c r="V46" s="612">
        <v>176797.7</v>
      </c>
      <c r="W46" s="607">
        <v>0</v>
      </c>
      <c r="X46" s="607">
        <v>0</v>
      </c>
      <c r="Y46" s="607">
        <v>0</v>
      </c>
      <c r="Z46" s="607">
        <v>0</v>
      </c>
      <c r="AA46" s="607">
        <v>0</v>
      </c>
      <c r="AB46" s="618">
        <v>31199.599999999999</v>
      </c>
      <c r="AC46" s="543" t="s">
        <v>149</v>
      </c>
      <c r="AD46" s="543">
        <v>0</v>
      </c>
      <c r="AE46" s="543">
        <f t="shared" ref="AE46" si="14">V46</f>
        <v>176797.7</v>
      </c>
      <c r="AF46" s="543">
        <v>0</v>
      </c>
      <c r="AG46" s="543">
        <v>0</v>
      </c>
      <c r="AH46" s="614"/>
      <c r="AI46" s="614"/>
      <c r="AJ46" s="566"/>
    </row>
    <row r="47" spans="1:36" ht="37.5" customHeight="1" x14ac:dyDescent="0.35">
      <c r="A47" s="26"/>
      <c r="B47" s="596"/>
      <c r="C47" s="599"/>
      <c r="D47" s="599"/>
      <c r="E47" s="602"/>
      <c r="F47" s="599"/>
      <c r="G47" s="599"/>
      <c r="H47" s="599"/>
      <c r="I47" s="599"/>
      <c r="J47" s="27" t="s">
        <v>151</v>
      </c>
      <c r="K47" s="27" t="s">
        <v>152</v>
      </c>
      <c r="L47" s="28" t="s">
        <v>113</v>
      </c>
      <c r="M47" s="29" t="s">
        <v>578</v>
      </c>
      <c r="N47" s="599"/>
      <c r="O47" s="617"/>
      <c r="P47" s="566"/>
      <c r="Q47" s="566"/>
      <c r="R47" s="566"/>
      <c r="S47" s="566"/>
      <c r="T47" s="612"/>
      <c r="U47" s="612"/>
      <c r="V47" s="612"/>
      <c r="W47" s="607"/>
      <c r="X47" s="607"/>
      <c r="Y47" s="607"/>
      <c r="Z47" s="607"/>
      <c r="AA47" s="607"/>
      <c r="AB47" s="619"/>
      <c r="AC47" s="543"/>
      <c r="AD47" s="543"/>
      <c r="AE47" s="543"/>
      <c r="AF47" s="543"/>
      <c r="AG47" s="543"/>
      <c r="AH47" s="614"/>
      <c r="AI47" s="614"/>
      <c r="AJ47" s="566"/>
    </row>
    <row r="48" spans="1:36" ht="47.15" customHeight="1" x14ac:dyDescent="0.35">
      <c r="A48" s="26"/>
      <c r="B48" s="596"/>
      <c r="C48" s="599"/>
      <c r="D48" s="599"/>
      <c r="E48" s="602"/>
      <c r="F48" s="599"/>
      <c r="G48" s="599"/>
      <c r="H48" s="599"/>
      <c r="I48" s="599"/>
      <c r="J48" s="27" t="s">
        <v>154</v>
      </c>
      <c r="K48" s="27" t="s">
        <v>155</v>
      </c>
      <c r="L48" s="28" t="s">
        <v>143</v>
      </c>
      <c r="M48" s="29" t="s">
        <v>144</v>
      </c>
      <c r="N48" s="599"/>
      <c r="O48" s="617"/>
      <c r="P48" s="566"/>
      <c r="Q48" s="566"/>
      <c r="R48" s="566"/>
      <c r="S48" s="566"/>
      <c r="T48" s="612"/>
      <c r="U48" s="612"/>
      <c r="V48" s="612"/>
      <c r="W48" s="607"/>
      <c r="X48" s="607"/>
      <c r="Y48" s="607"/>
      <c r="Z48" s="607"/>
      <c r="AA48" s="607"/>
      <c r="AB48" s="619"/>
      <c r="AC48" s="543"/>
      <c r="AD48" s="543"/>
      <c r="AE48" s="543"/>
      <c r="AF48" s="543"/>
      <c r="AG48" s="543"/>
      <c r="AH48" s="614"/>
      <c r="AI48" s="614"/>
      <c r="AJ48" s="566"/>
    </row>
    <row r="49" spans="1:36" ht="56.5" customHeight="1" thickBot="1" x14ac:dyDescent="0.4">
      <c r="A49" s="26"/>
      <c r="B49" s="597"/>
      <c r="C49" s="600"/>
      <c r="D49" s="600"/>
      <c r="E49" s="603"/>
      <c r="F49" s="600"/>
      <c r="G49" s="600"/>
      <c r="H49" s="600"/>
      <c r="I49" s="600"/>
      <c r="J49" s="27" t="s">
        <v>156</v>
      </c>
      <c r="K49" s="27" t="s">
        <v>157</v>
      </c>
      <c r="L49" s="28" t="s">
        <v>158</v>
      </c>
      <c r="M49" s="28" t="s">
        <v>159</v>
      </c>
      <c r="N49" s="600"/>
      <c r="O49" s="617"/>
      <c r="P49" s="578"/>
      <c r="Q49" s="578"/>
      <c r="R49" s="578"/>
      <c r="S49" s="578"/>
      <c r="T49" s="612"/>
      <c r="U49" s="612"/>
      <c r="V49" s="612"/>
      <c r="W49" s="607"/>
      <c r="X49" s="607"/>
      <c r="Y49" s="607"/>
      <c r="Z49" s="607"/>
      <c r="AA49" s="607"/>
      <c r="AB49" s="620"/>
      <c r="AC49" s="543"/>
      <c r="AD49" s="543"/>
      <c r="AE49" s="543"/>
      <c r="AF49" s="543"/>
      <c r="AG49" s="543"/>
      <c r="AH49" s="615"/>
      <c r="AI49" s="615"/>
      <c r="AJ49" s="578"/>
    </row>
    <row r="50" spans="1:36" s="194" customFormat="1" ht="43.5" customHeight="1" x14ac:dyDescent="0.35">
      <c r="A50" s="191"/>
      <c r="B50" s="621" t="s">
        <v>579</v>
      </c>
      <c r="C50" s="623" t="s">
        <v>580</v>
      </c>
      <c r="D50" s="623" t="s">
        <v>139</v>
      </c>
      <c r="E50" s="623" t="s">
        <v>140</v>
      </c>
      <c r="F50" s="623" t="s">
        <v>581</v>
      </c>
      <c r="G50" s="623" t="s">
        <v>527</v>
      </c>
      <c r="H50" s="623" t="s">
        <v>80</v>
      </c>
      <c r="I50" s="623" t="s">
        <v>80</v>
      </c>
      <c r="J50" s="192" t="s">
        <v>141</v>
      </c>
      <c r="K50" s="192" t="s">
        <v>142</v>
      </c>
      <c r="L50" s="183" t="s">
        <v>143</v>
      </c>
      <c r="M50" s="193" t="s">
        <v>144</v>
      </c>
      <c r="N50" s="623" t="s">
        <v>145</v>
      </c>
      <c r="O50" s="542" t="s">
        <v>146</v>
      </c>
      <c r="P50" s="623" t="s">
        <v>147</v>
      </c>
      <c r="Q50" s="623" t="s">
        <v>86</v>
      </c>
      <c r="R50" s="623" t="s">
        <v>87</v>
      </c>
      <c r="S50" s="623" t="s">
        <v>148</v>
      </c>
      <c r="T50" s="624">
        <f>U50</f>
        <v>297500</v>
      </c>
      <c r="U50" s="626">
        <f>V50</f>
        <v>297500</v>
      </c>
      <c r="V50" s="626">
        <v>297500</v>
      </c>
      <c r="W50" s="629">
        <v>0</v>
      </c>
      <c r="X50" s="629">
        <v>0</v>
      </c>
      <c r="Y50" s="629">
        <v>0</v>
      </c>
      <c r="Z50" s="629">
        <v>0</v>
      </c>
      <c r="AA50" s="629">
        <v>0</v>
      </c>
      <c r="AB50" s="638">
        <v>52500</v>
      </c>
      <c r="AC50" s="629" t="s">
        <v>149</v>
      </c>
      <c r="AD50" s="629">
        <v>0</v>
      </c>
      <c r="AE50" s="629">
        <f>V50</f>
        <v>297500</v>
      </c>
      <c r="AF50" s="629">
        <v>0</v>
      </c>
      <c r="AG50" s="629">
        <v>0</v>
      </c>
      <c r="AH50" s="636" t="s">
        <v>582</v>
      </c>
      <c r="AI50" s="636" t="s">
        <v>583</v>
      </c>
      <c r="AJ50" s="632"/>
    </row>
    <row r="51" spans="1:36" s="194" customFormat="1" ht="43.5" x14ac:dyDescent="0.35">
      <c r="A51" s="191"/>
      <c r="B51" s="622"/>
      <c r="C51" s="566"/>
      <c r="D51" s="566"/>
      <c r="E51" s="566"/>
      <c r="F51" s="566"/>
      <c r="G51" s="566"/>
      <c r="H51" s="566"/>
      <c r="I51" s="566"/>
      <c r="J51" s="195" t="s">
        <v>151</v>
      </c>
      <c r="K51" s="195" t="s">
        <v>152</v>
      </c>
      <c r="L51" s="180" t="s">
        <v>113</v>
      </c>
      <c r="M51" s="180" t="s">
        <v>584</v>
      </c>
      <c r="N51" s="566"/>
      <c r="O51" s="543"/>
      <c r="P51" s="566"/>
      <c r="Q51" s="566"/>
      <c r="R51" s="566"/>
      <c r="S51" s="566"/>
      <c r="T51" s="625"/>
      <c r="U51" s="627"/>
      <c r="V51" s="627"/>
      <c r="W51" s="630"/>
      <c r="X51" s="630"/>
      <c r="Y51" s="630"/>
      <c r="Z51" s="630"/>
      <c r="AA51" s="630"/>
      <c r="AB51" s="639"/>
      <c r="AC51" s="630"/>
      <c r="AD51" s="630"/>
      <c r="AE51" s="630"/>
      <c r="AF51" s="630"/>
      <c r="AG51" s="630"/>
      <c r="AH51" s="637"/>
      <c r="AI51" s="637"/>
      <c r="AJ51" s="633"/>
    </row>
    <row r="52" spans="1:36" s="194" customFormat="1" ht="38.15" customHeight="1" x14ac:dyDescent="0.35">
      <c r="A52" s="191"/>
      <c r="B52" s="622"/>
      <c r="C52" s="566"/>
      <c r="D52" s="566"/>
      <c r="E52" s="566"/>
      <c r="F52" s="566"/>
      <c r="G52" s="566"/>
      <c r="H52" s="566"/>
      <c r="I52" s="566"/>
      <c r="J52" s="195" t="s">
        <v>154</v>
      </c>
      <c r="K52" s="195" t="s">
        <v>155</v>
      </c>
      <c r="L52" s="180" t="s">
        <v>143</v>
      </c>
      <c r="M52" s="196" t="s">
        <v>144</v>
      </c>
      <c r="N52" s="566"/>
      <c r="O52" s="543"/>
      <c r="P52" s="566"/>
      <c r="Q52" s="566"/>
      <c r="R52" s="566"/>
      <c r="S52" s="566"/>
      <c r="T52" s="625"/>
      <c r="U52" s="627"/>
      <c r="V52" s="627"/>
      <c r="W52" s="630"/>
      <c r="X52" s="630"/>
      <c r="Y52" s="630"/>
      <c r="Z52" s="630"/>
      <c r="AA52" s="630"/>
      <c r="AB52" s="639"/>
      <c r="AC52" s="630"/>
      <c r="AD52" s="630"/>
      <c r="AE52" s="630"/>
      <c r="AF52" s="630"/>
      <c r="AG52" s="630"/>
      <c r="AH52" s="637"/>
      <c r="AI52" s="637"/>
      <c r="AJ52" s="633"/>
    </row>
    <row r="53" spans="1:36" s="194" customFormat="1" ht="46.5" customHeight="1" thickBot="1" x14ac:dyDescent="0.4">
      <c r="A53" s="191"/>
      <c r="B53" s="622"/>
      <c r="C53" s="566"/>
      <c r="D53" s="566"/>
      <c r="E53" s="566"/>
      <c r="F53" s="566"/>
      <c r="G53" s="566"/>
      <c r="H53" s="566"/>
      <c r="I53" s="566"/>
      <c r="J53" s="197" t="s">
        <v>156</v>
      </c>
      <c r="K53" s="197" t="s">
        <v>157</v>
      </c>
      <c r="L53" s="181" t="s">
        <v>158</v>
      </c>
      <c r="M53" s="181" t="s">
        <v>159</v>
      </c>
      <c r="N53" s="566"/>
      <c r="O53" s="608"/>
      <c r="P53" s="566"/>
      <c r="Q53" s="566"/>
      <c r="R53" s="566"/>
      <c r="S53" s="566"/>
      <c r="T53" s="625"/>
      <c r="U53" s="628"/>
      <c r="V53" s="628"/>
      <c r="W53" s="631"/>
      <c r="X53" s="631"/>
      <c r="Y53" s="631"/>
      <c r="Z53" s="631"/>
      <c r="AA53" s="631"/>
      <c r="AB53" s="640"/>
      <c r="AC53" s="631"/>
      <c r="AD53" s="631"/>
      <c r="AE53" s="631"/>
      <c r="AF53" s="631"/>
      <c r="AG53" s="631"/>
      <c r="AH53" s="637"/>
      <c r="AI53" s="637"/>
      <c r="AJ53" s="633"/>
    </row>
    <row r="54" spans="1:36" s="194" customFormat="1" ht="43.5" customHeight="1" x14ac:dyDescent="0.35">
      <c r="A54" s="191"/>
      <c r="B54" s="621" t="s">
        <v>585</v>
      </c>
      <c r="C54" s="623" t="s">
        <v>580</v>
      </c>
      <c r="D54" s="623" t="s">
        <v>139</v>
      </c>
      <c r="E54" s="623" t="s">
        <v>140</v>
      </c>
      <c r="F54" s="623" t="s">
        <v>574</v>
      </c>
      <c r="G54" s="623" t="s">
        <v>527</v>
      </c>
      <c r="H54" s="623" t="s">
        <v>80</v>
      </c>
      <c r="I54" s="623" t="s">
        <v>80</v>
      </c>
      <c r="J54" s="192" t="s">
        <v>141</v>
      </c>
      <c r="K54" s="192" t="s">
        <v>142</v>
      </c>
      <c r="L54" s="183" t="s">
        <v>143</v>
      </c>
      <c r="M54" s="193" t="s">
        <v>144</v>
      </c>
      <c r="N54" s="623" t="s">
        <v>145</v>
      </c>
      <c r="O54" s="542" t="s">
        <v>160</v>
      </c>
      <c r="P54" s="623" t="s">
        <v>147</v>
      </c>
      <c r="Q54" s="623" t="s">
        <v>86</v>
      </c>
      <c r="R54" s="623" t="s">
        <v>87</v>
      </c>
      <c r="S54" s="623" t="s">
        <v>148</v>
      </c>
      <c r="T54" s="624">
        <f>U54</f>
        <v>387152.92</v>
      </c>
      <c r="U54" s="626">
        <f>V54</f>
        <v>387152.92</v>
      </c>
      <c r="V54" s="626">
        <v>387152.92</v>
      </c>
      <c r="W54" s="629">
        <v>0</v>
      </c>
      <c r="X54" s="629">
        <v>0</v>
      </c>
      <c r="Y54" s="629">
        <v>0</v>
      </c>
      <c r="Z54" s="629">
        <v>0</v>
      </c>
      <c r="AA54" s="629">
        <v>0</v>
      </c>
      <c r="AB54" s="638">
        <v>68321.11</v>
      </c>
      <c r="AC54" s="629" t="s">
        <v>149</v>
      </c>
      <c r="AD54" s="629">
        <v>0</v>
      </c>
      <c r="AE54" s="629">
        <f>V54</f>
        <v>387152.92</v>
      </c>
      <c r="AF54" s="629">
        <v>0</v>
      </c>
      <c r="AG54" s="629">
        <v>0</v>
      </c>
      <c r="AH54" s="636" t="s">
        <v>582</v>
      </c>
      <c r="AI54" s="636" t="s">
        <v>583</v>
      </c>
      <c r="AJ54" s="632"/>
    </row>
    <row r="55" spans="1:36" s="194" customFormat="1" ht="43.5" x14ac:dyDescent="0.35">
      <c r="A55" s="191"/>
      <c r="B55" s="622"/>
      <c r="C55" s="566"/>
      <c r="D55" s="566"/>
      <c r="E55" s="566"/>
      <c r="F55" s="566"/>
      <c r="G55" s="566"/>
      <c r="H55" s="566"/>
      <c r="I55" s="566"/>
      <c r="J55" s="195" t="s">
        <v>151</v>
      </c>
      <c r="K55" s="195" t="s">
        <v>152</v>
      </c>
      <c r="L55" s="180" t="s">
        <v>113</v>
      </c>
      <c r="M55" s="180" t="s">
        <v>586</v>
      </c>
      <c r="N55" s="566"/>
      <c r="O55" s="543"/>
      <c r="P55" s="566"/>
      <c r="Q55" s="566"/>
      <c r="R55" s="566"/>
      <c r="S55" s="566"/>
      <c r="T55" s="625"/>
      <c r="U55" s="627"/>
      <c r="V55" s="627"/>
      <c r="W55" s="630"/>
      <c r="X55" s="630"/>
      <c r="Y55" s="630"/>
      <c r="Z55" s="630"/>
      <c r="AA55" s="630"/>
      <c r="AB55" s="639"/>
      <c r="AC55" s="630"/>
      <c r="AD55" s="630"/>
      <c r="AE55" s="630"/>
      <c r="AF55" s="630"/>
      <c r="AG55" s="630"/>
      <c r="AH55" s="637"/>
      <c r="AI55" s="637"/>
      <c r="AJ55" s="633"/>
    </row>
    <row r="56" spans="1:36" s="194" customFormat="1" ht="38.15" customHeight="1" x14ac:dyDescent="0.35">
      <c r="A56" s="191"/>
      <c r="B56" s="622"/>
      <c r="C56" s="566"/>
      <c r="D56" s="566"/>
      <c r="E56" s="566"/>
      <c r="F56" s="566"/>
      <c r="G56" s="566"/>
      <c r="H56" s="566"/>
      <c r="I56" s="566"/>
      <c r="J56" s="195" t="s">
        <v>154</v>
      </c>
      <c r="K56" s="195" t="s">
        <v>155</v>
      </c>
      <c r="L56" s="180" t="s">
        <v>143</v>
      </c>
      <c r="M56" s="196" t="s">
        <v>144</v>
      </c>
      <c r="N56" s="566"/>
      <c r="O56" s="543"/>
      <c r="P56" s="566"/>
      <c r="Q56" s="566"/>
      <c r="R56" s="566"/>
      <c r="S56" s="566"/>
      <c r="T56" s="625"/>
      <c r="U56" s="627"/>
      <c r="V56" s="627"/>
      <c r="W56" s="630"/>
      <c r="X56" s="630"/>
      <c r="Y56" s="630"/>
      <c r="Z56" s="630"/>
      <c r="AA56" s="630"/>
      <c r="AB56" s="639"/>
      <c r="AC56" s="630"/>
      <c r="AD56" s="630"/>
      <c r="AE56" s="630"/>
      <c r="AF56" s="630"/>
      <c r="AG56" s="630"/>
      <c r="AH56" s="637"/>
      <c r="AI56" s="637"/>
      <c r="AJ56" s="633"/>
    </row>
    <row r="57" spans="1:36" s="194" customFormat="1" ht="46.5" customHeight="1" thickBot="1" x14ac:dyDescent="0.4">
      <c r="A57" s="191"/>
      <c r="B57" s="634"/>
      <c r="C57" s="635"/>
      <c r="D57" s="635"/>
      <c r="E57" s="635"/>
      <c r="F57" s="635"/>
      <c r="G57" s="635"/>
      <c r="H57" s="635"/>
      <c r="I57" s="635"/>
      <c r="J57" s="198" t="s">
        <v>156</v>
      </c>
      <c r="K57" s="198" t="s">
        <v>157</v>
      </c>
      <c r="L57" s="182" t="s">
        <v>158</v>
      </c>
      <c r="M57" s="182" t="s">
        <v>159</v>
      </c>
      <c r="N57" s="635"/>
      <c r="O57" s="544"/>
      <c r="P57" s="635"/>
      <c r="Q57" s="635"/>
      <c r="R57" s="635"/>
      <c r="S57" s="635"/>
      <c r="T57" s="643"/>
      <c r="U57" s="641"/>
      <c r="V57" s="641"/>
      <c r="W57" s="642"/>
      <c r="X57" s="642"/>
      <c r="Y57" s="642"/>
      <c r="Z57" s="642"/>
      <c r="AA57" s="642"/>
      <c r="AB57" s="646"/>
      <c r="AC57" s="642"/>
      <c r="AD57" s="642"/>
      <c r="AE57" s="642"/>
      <c r="AF57" s="642"/>
      <c r="AG57" s="642"/>
      <c r="AH57" s="644"/>
      <c r="AI57" s="644"/>
      <c r="AJ57" s="645"/>
    </row>
  </sheetData>
  <mergeCells count="461">
    <mergeCell ref="AG54:AG57"/>
    <mergeCell ref="AH54:AH57"/>
    <mergeCell ref="AI54:AI57"/>
    <mergeCell ref="AJ54:AJ57"/>
    <mergeCell ref="AA54:AA57"/>
    <mergeCell ref="AB54:AB57"/>
    <mergeCell ref="AC54:AC57"/>
    <mergeCell ref="AD54:AD57"/>
    <mergeCell ref="AE54:AE57"/>
    <mergeCell ref="AF54:AF57"/>
    <mergeCell ref="U54:U57"/>
    <mergeCell ref="V54:V57"/>
    <mergeCell ref="W54:W57"/>
    <mergeCell ref="X54:X57"/>
    <mergeCell ref="Y54:Y57"/>
    <mergeCell ref="Z54:Z57"/>
    <mergeCell ref="O54:O57"/>
    <mergeCell ref="P54:P57"/>
    <mergeCell ref="Q54:Q57"/>
    <mergeCell ref="R54:R57"/>
    <mergeCell ref="S54:S57"/>
    <mergeCell ref="T54:T57"/>
    <mergeCell ref="AJ50:AJ53"/>
    <mergeCell ref="B54:B57"/>
    <mergeCell ref="C54:C57"/>
    <mergeCell ref="D54:D57"/>
    <mergeCell ref="E54:E57"/>
    <mergeCell ref="F54:F57"/>
    <mergeCell ref="G54:G57"/>
    <mergeCell ref="H54:H57"/>
    <mergeCell ref="I54:I57"/>
    <mergeCell ref="N54:N57"/>
    <mergeCell ref="AD50:AD53"/>
    <mergeCell ref="AE50:AE53"/>
    <mergeCell ref="AF50:AF53"/>
    <mergeCell ref="AG50:AG53"/>
    <mergeCell ref="AH50:AH53"/>
    <mergeCell ref="AI50:AI53"/>
    <mergeCell ref="X50:X53"/>
    <mergeCell ref="Y50:Y53"/>
    <mergeCell ref="Z50:Z53"/>
    <mergeCell ref="AA50:AA53"/>
    <mergeCell ref="AB50:AB53"/>
    <mergeCell ref="AC50:AC53"/>
    <mergeCell ref="R50:R53"/>
    <mergeCell ref="S50:S53"/>
    <mergeCell ref="F46:F49"/>
    <mergeCell ref="H46:H49"/>
    <mergeCell ref="T50:T53"/>
    <mergeCell ref="U50:U53"/>
    <mergeCell ref="V50:V53"/>
    <mergeCell ref="W50:W53"/>
    <mergeCell ref="H50:H53"/>
    <mergeCell ref="I50:I53"/>
    <mergeCell ref="N50:N53"/>
    <mergeCell ref="O50:O53"/>
    <mergeCell ref="P50:P53"/>
    <mergeCell ref="Q50:Q53"/>
    <mergeCell ref="AC42:AC45"/>
    <mergeCell ref="AD42:AD45"/>
    <mergeCell ref="AE42:AE45"/>
    <mergeCell ref="AF42:AF45"/>
    <mergeCell ref="AD46:AD49"/>
    <mergeCell ref="AE46:AE49"/>
    <mergeCell ref="AF46:AF49"/>
    <mergeCell ref="AG46:AG49"/>
    <mergeCell ref="B50:B53"/>
    <mergeCell ref="C50:C53"/>
    <mergeCell ref="D50:D53"/>
    <mergeCell ref="E50:E53"/>
    <mergeCell ref="F50:F53"/>
    <mergeCell ref="G50:G53"/>
    <mergeCell ref="X46:X49"/>
    <mergeCell ref="Y46:Y49"/>
    <mergeCell ref="Z46:Z49"/>
    <mergeCell ref="AA46:AA49"/>
    <mergeCell ref="AB46:AB49"/>
    <mergeCell ref="AC46:AC49"/>
    <mergeCell ref="Q46:Q49"/>
    <mergeCell ref="R46:R49"/>
    <mergeCell ref="S46:S49"/>
    <mergeCell ref="U46:U49"/>
    <mergeCell ref="Z38:Z41"/>
    <mergeCell ref="AA38:AA41"/>
    <mergeCell ref="AB38:AB41"/>
    <mergeCell ref="G34:G49"/>
    <mergeCell ref="I46:I49"/>
    <mergeCell ref="N46:N49"/>
    <mergeCell ref="O46:O49"/>
    <mergeCell ref="P46:P49"/>
    <mergeCell ref="AB42:AB45"/>
    <mergeCell ref="V46:V49"/>
    <mergeCell ref="W46:W49"/>
    <mergeCell ref="F42:F45"/>
    <mergeCell ref="H42:H45"/>
    <mergeCell ref="I42:I45"/>
    <mergeCell ref="N42:N45"/>
    <mergeCell ref="O42:O45"/>
    <mergeCell ref="P42:P45"/>
    <mergeCell ref="Q42:Q45"/>
    <mergeCell ref="R42:R45"/>
    <mergeCell ref="S42:S45"/>
    <mergeCell ref="AJ34:AJ49"/>
    <mergeCell ref="F38:F41"/>
    <mergeCell ref="H38:H41"/>
    <mergeCell ref="I38:I41"/>
    <mergeCell ref="N38:N41"/>
    <mergeCell ref="O38:O41"/>
    <mergeCell ref="P38:P41"/>
    <mergeCell ref="Q38:Q41"/>
    <mergeCell ref="R38:R41"/>
    <mergeCell ref="AC34:AC37"/>
    <mergeCell ref="AD34:AD37"/>
    <mergeCell ref="AE34:AE37"/>
    <mergeCell ref="AF34:AF37"/>
    <mergeCell ref="AG34:AG37"/>
    <mergeCell ref="AH34:AH49"/>
    <mergeCell ref="AC38:AC41"/>
    <mergeCell ref="AD38:AD41"/>
    <mergeCell ref="AE38:AE41"/>
    <mergeCell ref="AF38:AF41"/>
    <mergeCell ref="W34:W37"/>
    <mergeCell ref="X34:X37"/>
    <mergeCell ref="Y34:Y37"/>
    <mergeCell ref="Z34:Z37"/>
    <mergeCell ref="AG42:AG45"/>
    <mergeCell ref="AI30:AI33"/>
    <mergeCell ref="AA34:AA37"/>
    <mergeCell ref="AB34:AB37"/>
    <mergeCell ref="Q34:Q37"/>
    <mergeCell ref="R34:R37"/>
    <mergeCell ref="S34:S37"/>
    <mergeCell ref="T34:T49"/>
    <mergeCell ref="U34:U37"/>
    <mergeCell ref="V34:V37"/>
    <mergeCell ref="S38:S41"/>
    <mergeCell ref="U38:U41"/>
    <mergeCell ref="V38:V41"/>
    <mergeCell ref="U42:U45"/>
    <mergeCell ref="AI34:AI49"/>
    <mergeCell ref="V42:V45"/>
    <mergeCell ref="W42:W45"/>
    <mergeCell ref="X42:X45"/>
    <mergeCell ref="Y42:Y45"/>
    <mergeCell ref="Z42:Z45"/>
    <mergeCell ref="AA42:AA45"/>
    <mergeCell ref="AG38:AG41"/>
    <mergeCell ref="W38:W41"/>
    <mergeCell ref="X38:X41"/>
    <mergeCell ref="Y38:Y41"/>
    <mergeCell ref="S30:S33"/>
    <mergeCell ref="H34:H37"/>
    <mergeCell ref="I34:I37"/>
    <mergeCell ref="N34:N37"/>
    <mergeCell ref="O34:O37"/>
    <mergeCell ref="P34:P37"/>
    <mergeCell ref="AF30:AF33"/>
    <mergeCell ref="AG30:AG33"/>
    <mergeCell ref="AH30:AH33"/>
    <mergeCell ref="C24:C29"/>
    <mergeCell ref="AJ30:AJ33"/>
    <mergeCell ref="B34:B49"/>
    <mergeCell ref="C34:C49"/>
    <mergeCell ref="D34:D49"/>
    <mergeCell ref="E34:E49"/>
    <mergeCell ref="F34:F37"/>
    <mergeCell ref="Z30:Z33"/>
    <mergeCell ref="AA30:AA33"/>
    <mergeCell ref="AB30:AB33"/>
    <mergeCell ref="AC30:AC33"/>
    <mergeCell ref="AD30:AD33"/>
    <mergeCell ref="AE30:AE33"/>
    <mergeCell ref="T30:T33"/>
    <mergeCell ref="U30:U33"/>
    <mergeCell ref="V30:V33"/>
    <mergeCell ref="W30:W33"/>
    <mergeCell ref="X30:X33"/>
    <mergeCell ref="Y30:Y33"/>
    <mergeCell ref="N30:N33"/>
    <mergeCell ref="O30:O33"/>
    <mergeCell ref="P30:P33"/>
    <mergeCell ref="Q30:Q33"/>
    <mergeCell ref="R30:R33"/>
    <mergeCell ref="P24:P25"/>
    <mergeCell ref="AG26:AG29"/>
    <mergeCell ref="A30:A33"/>
    <mergeCell ref="B30:B33"/>
    <mergeCell ref="C30:C33"/>
    <mergeCell ref="D30:D33"/>
    <mergeCell ref="E30:E33"/>
    <mergeCell ref="F30:F33"/>
    <mergeCell ref="G30:G33"/>
    <mergeCell ref="H30:H33"/>
    <mergeCell ref="I30:I33"/>
    <mergeCell ref="AA26:AA29"/>
    <mergeCell ref="AB26:AB29"/>
    <mergeCell ref="AC26:AC29"/>
    <mergeCell ref="AD26:AD29"/>
    <mergeCell ref="AE26:AE29"/>
    <mergeCell ref="AF26:AF29"/>
    <mergeCell ref="U26:U29"/>
    <mergeCell ref="V26:V29"/>
    <mergeCell ref="W26:W29"/>
    <mergeCell ref="X26:X29"/>
    <mergeCell ref="Y26:Y29"/>
    <mergeCell ref="Z26:Z29"/>
    <mergeCell ref="B24:B29"/>
    <mergeCell ref="AE20:AE23"/>
    <mergeCell ref="AF20:AF23"/>
    <mergeCell ref="AG24:AG25"/>
    <mergeCell ref="AH24:AH29"/>
    <mergeCell ref="AI24:AI29"/>
    <mergeCell ref="AJ24:AJ29"/>
    <mergeCell ref="F26:F29"/>
    <mergeCell ref="G26:G29"/>
    <mergeCell ref="H26:H29"/>
    <mergeCell ref="I26:I29"/>
    <mergeCell ref="N26:N29"/>
    <mergeCell ref="O26:O29"/>
    <mergeCell ref="AA24:AA25"/>
    <mergeCell ref="AB24:AB25"/>
    <mergeCell ref="AC24:AC25"/>
    <mergeCell ref="AD24:AD25"/>
    <mergeCell ref="AE24:AE25"/>
    <mergeCell ref="AF24:AF25"/>
    <mergeCell ref="U24:U25"/>
    <mergeCell ref="V24:V25"/>
    <mergeCell ref="W24:W25"/>
    <mergeCell ref="X24:X25"/>
    <mergeCell ref="Y24:Y25"/>
    <mergeCell ref="Z24:Z25"/>
    <mergeCell ref="D24:D29"/>
    <mergeCell ref="E24:E29"/>
    <mergeCell ref="F24:F25"/>
    <mergeCell ref="G24:G25"/>
    <mergeCell ref="H24:H25"/>
    <mergeCell ref="I24:I25"/>
    <mergeCell ref="N24:N25"/>
    <mergeCell ref="AA20:AA23"/>
    <mergeCell ref="AB20:AB23"/>
    <mergeCell ref="U20:U23"/>
    <mergeCell ref="V20:V23"/>
    <mergeCell ref="W20:W23"/>
    <mergeCell ref="X20:X23"/>
    <mergeCell ref="Y20:Y23"/>
    <mergeCell ref="Z20:Z23"/>
    <mergeCell ref="Q24:Q25"/>
    <mergeCell ref="R24:R25"/>
    <mergeCell ref="S24:S25"/>
    <mergeCell ref="T24:T29"/>
    <mergeCell ref="P26:P29"/>
    <mergeCell ref="Q26:Q29"/>
    <mergeCell ref="R26:R29"/>
    <mergeCell ref="S26:S29"/>
    <mergeCell ref="O24:O25"/>
    <mergeCell ref="AH18:AH23"/>
    <mergeCell ref="AI18:AI23"/>
    <mergeCell ref="AJ18:AJ23"/>
    <mergeCell ref="F20:F23"/>
    <mergeCell ref="G20:G23"/>
    <mergeCell ref="H20:H23"/>
    <mergeCell ref="I20:I23"/>
    <mergeCell ref="N20:N23"/>
    <mergeCell ref="O20:O23"/>
    <mergeCell ref="AA18:AA19"/>
    <mergeCell ref="AB18:AB19"/>
    <mergeCell ref="AC18:AC19"/>
    <mergeCell ref="AD18:AD19"/>
    <mergeCell ref="AE18:AE19"/>
    <mergeCell ref="AF18:AF19"/>
    <mergeCell ref="U18:U19"/>
    <mergeCell ref="V18:V19"/>
    <mergeCell ref="W18:W19"/>
    <mergeCell ref="X18:X19"/>
    <mergeCell ref="Y18:Y19"/>
    <mergeCell ref="Z18:Z19"/>
    <mergeCell ref="O18:O19"/>
    <mergeCell ref="P18:P19"/>
    <mergeCell ref="AG20:AG23"/>
    <mergeCell ref="Q18:Q19"/>
    <mergeCell ref="R18:R19"/>
    <mergeCell ref="S18:S19"/>
    <mergeCell ref="T18:T23"/>
    <mergeCell ref="P20:P23"/>
    <mergeCell ref="Q20:Q23"/>
    <mergeCell ref="R20:R23"/>
    <mergeCell ref="S20:S23"/>
    <mergeCell ref="AG14:AG17"/>
    <mergeCell ref="AA14:AA17"/>
    <mergeCell ref="AB14:AB17"/>
    <mergeCell ref="AC14:AC17"/>
    <mergeCell ref="AD14:AD17"/>
    <mergeCell ref="AE14:AE17"/>
    <mergeCell ref="AF14:AF17"/>
    <mergeCell ref="U14:U17"/>
    <mergeCell ref="V14:V17"/>
    <mergeCell ref="W14:W17"/>
    <mergeCell ref="X14:X17"/>
    <mergeCell ref="Y14:Y17"/>
    <mergeCell ref="Z14:Z17"/>
    <mergeCell ref="AG18:AG19"/>
    <mergeCell ref="AC20:AC23"/>
    <mergeCell ref="AD20:AD23"/>
    <mergeCell ref="B18:B23"/>
    <mergeCell ref="C18:C23"/>
    <mergeCell ref="D18:D23"/>
    <mergeCell ref="E18:E23"/>
    <mergeCell ref="F18:F19"/>
    <mergeCell ref="G18:G19"/>
    <mergeCell ref="H18:H19"/>
    <mergeCell ref="I18:I19"/>
    <mergeCell ref="N18:N19"/>
    <mergeCell ref="AG12:AG13"/>
    <mergeCell ref="AH12:AH17"/>
    <mergeCell ref="AI12:AI17"/>
    <mergeCell ref="AJ12:AJ17"/>
    <mergeCell ref="F14:F17"/>
    <mergeCell ref="G14:G17"/>
    <mergeCell ref="H14:H17"/>
    <mergeCell ref="I14:I17"/>
    <mergeCell ref="N14:N17"/>
    <mergeCell ref="O14:O17"/>
    <mergeCell ref="AA12:AA13"/>
    <mergeCell ref="AB12:AB13"/>
    <mergeCell ref="AC12:AC13"/>
    <mergeCell ref="AD12:AD13"/>
    <mergeCell ref="AE12:AE13"/>
    <mergeCell ref="AF12:AF13"/>
    <mergeCell ref="U12:U13"/>
    <mergeCell ref="V12:V13"/>
    <mergeCell ref="W12:W13"/>
    <mergeCell ref="X12:X13"/>
    <mergeCell ref="Y12:Y13"/>
    <mergeCell ref="Z12:Z13"/>
    <mergeCell ref="O12:O13"/>
    <mergeCell ref="P12:P13"/>
    <mergeCell ref="Q12:Q13"/>
    <mergeCell ref="R12:R13"/>
    <mergeCell ref="S12:S13"/>
    <mergeCell ref="T12:T17"/>
    <mergeCell ref="P14:P17"/>
    <mergeCell ref="Q14:Q17"/>
    <mergeCell ref="R14:R17"/>
    <mergeCell ref="S14:S17"/>
    <mergeCell ref="AJ10:AJ11"/>
    <mergeCell ref="AD10:AD11"/>
    <mergeCell ref="AE10:AE11"/>
    <mergeCell ref="AF10:AF11"/>
    <mergeCell ref="AG10:AG11"/>
    <mergeCell ref="AH10:AH11"/>
    <mergeCell ref="AI10:AI11"/>
    <mergeCell ref="X10:X11"/>
    <mergeCell ref="Y10:Y11"/>
    <mergeCell ref="Z10:Z11"/>
    <mergeCell ref="AA10:AA11"/>
    <mergeCell ref="AB10:AB11"/>
    <mergeCell ref="AC10:AC11"/>
    <mergeCell ref="R10:R11"/>
    <mergeCell ref="S10:S11"/>
    <mergeCell ref="T10:T11"/>
    <mergeCell ref="B12:B17"/>
    <mergeCell ref="C12:C17"/>
    <mergeCell ref="D12:D17"/>
    <mergeCell ref="E12:E17"/>
    <mergeCell ref="F12:F13"/>
    <mergeCell ref="G12:G13"/>
    <mergeCell ref="H12:H13"/>
    <mergeCell ref="I12:I13"/>
    <mergeCell ref="N12:N13"/>
    <mergeCell ref="B10:B11"/>
    <mergeCell ref="C10:C11"/>
    <mergeCell ref="D10:D11"/>
    <mergeCell ref="E10:E11"/>
    <mergeCell ref="F10:F11"/>
    <mergeCell ref="G10:G11"/>
    <mergeCell ref="X8:X9"/>
    <mergeCell ref="Y8:Y9"/>
    <mergeCell ref="Z8:Z9"/>
    <mergeCell ref="H6:H9"/>
    <mergeCell ref="I6:I9"/>
    <mergeCell ref="N6:N7"/>
    <mergeCell ref="O6:O7"/>
    <mergeCell ref="P6:P7"/>
    <mergeCell ref="Q6:Q7"/>
    <mergeCell ref="U10:U11"/>
    <mergeCell ref="V10:V11"/>
    <mergeCell ref="W10:W11"/>
    <mergeCell ref="H10:H11"/>
    <mergeCell ref="I10:I11"/>
    <mergeCell ref="N10:N11"/>
    <mergeCell ref="O10:O11"/>
    <mergeCell ref="P10:P11"/>
    <mergeCell ref="Q10:Q11"/>
    <mergeCell ref="AF6:AF7"/>
    <mergeCell ref="AG6:AG7"/>
    <mergeCell ref="AH6:AH9"/>
    <mergeCell ref="AI6:AI9"/>
    <mergeCell ref="AD8:AD9"/>
    <mergeCell ref="AE8:AE9"/>
    <mergeCell ref="AF8:AF9"/>
    <mergeCell ref="AG8:AG9"/>
    <mergeCell ref="X6:X7"/>
    <mergeCell ref="O8:O9"/>
    <mergeCell ref="P8:P9"/>
    <mergeCell ref="Q8:Q9"/>
    <mergeCell ref="R8:R9"/>
    <mergeCell ref="S8:S9"/>
    <mergeCell ref="U8:U9"/>
    <mergeCell ref="V8:V9"/>
    <mergeCell ref="AD6:AD7"/>
    <mergeCell ref="AE6:AE7"/>
    <mergeCell ref="R6:R7"/>
    <mergeCell ref="S6:S7"/>
    <mergeCell ref="W8:W9"/>
    <mergeCell ref="AA8:AA9"/>
    <mergeCell ref="AB8:AB9"/>
    <mergeCell ref="Z6:Z7"/>
    <mergeCell ref="AA6:AA7"/>
    <mergeCell ref="AB6:AB7"/>
    <mergeCell ref="AC6:AC7"/>
    <mergeCell ref="T6:T9"/>
    <mergeCell ref="U6:U7"/>
    <mergeCell ref="V6:V7"/>
    <mergeCell ref="W6:W7"/>
    <mergeCell ref="AJ3:AJ4"/>
    <mergeCell ref="B6:B9"/>
    <mergeCell ref="C6:C9"/>
    <mergeCell ref="D6:D9"/>
    <mergeCell ref="E6:E9"/>
    <mergeCell ref="F6:F7"/>
    <mergeCell ref="G6:G9"/>
    <mergeCell ref="T3:T4"/>
    <mergeCell ref="U3:U4"/>
    <mergeCell ref="V3:AA3"/>
    <mergeCell ref="AB3:AB4"/>
    <mergeCell ref="AC3:AC4"/>
    <mergeCell ref="AD3:AF3"/>
    <mergeCell ref="N3:N4"/>
    <mergeCell ref="O3:O4"/>
    <mergeCell ref="P3:P4"/>
    <mergeCell ref="Q3:Q4"/>
    <mergeCell ref="AC8:AC9"/>
    <mergeCell ref="AJ6:AJ9"/>
    <mergeCell ref="F8:F9"/>
    <mergeCell ref="N8:N9"/>
    <mergeCell ref="R3:R4"/>
    <mergeCell ref="S3:S4"/>
    <mergeCell ref="Y6:Y7"/>
    <mergeCell ref="B1:AI1"/>
    <mergeCell ref="B3:B4"/>
    <mergeCell ref="C3:C4"/>
    <mergeCell ref="D3:D4"/>
    <mergeCell ref="E3:E4"/>
    <mergeCell ref="F3:F4"/>
    <mergeCell ref="G3:G4"/>
    <mergeCell ref="H3:H4"/>
    <mergeCell ref="I3:I4"/>
    <mergeCell ref="J3:M3"/>
    <mergeCell ref="AG3:AG4"/>
    <mergeCell ref="AH3:AH4"/>
    <mergeCell ref="AI3:AI4"/>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J14"/>
  <sheetViews>
    <sheetView workbookViewId="0"/>
  </sheetViews>
  <sheetFormatPr defaultRowHeight="14.5" x14ac:dyDescent="0.35"/>
  <cols>
    <col min="1" max="1" width="5" customWidth="1"/>
    <col min="2" max="2" width="21" customWidth="1"/>
    <col min="3" max="3" width="17.7265625" customWidth="1"/>
    <col min="4" max="5" width="13.7265625" customWidth="1"/>
    <col min="6" max="6" width="18.26953125" customWidth="1"/>
    <col min="7" max="7" width="50.26953125" customWidth="1"/>
    <col min="8" max="8" width="14.7265625" customWidth="1"/>
    <col min="9" max="9" width="13.7265625" customWidth="1"/>
    <col min="10" max="10" width="12.7265625" customWidth="1"/>
    <col min="11" max="14" width="10.54296875" customWidth="1"/>
    <col min="15" max="16" width="15.7265625" customWidth="1"/>
    <col min="17" max="17" width="18.54296875" customWidth="1"/>
    <col min="18" max="18" width="15.7265625" customWidth="1"/>
    <col min="19" max="21" width="14" customWidth="1"/>
    <col min="22" max="22" width="10" customWidth="1"/>
    <col min="23" max="23" width="11.26953125" customWidth="1"/>
    <col min="24" max="24" width="10" customWidth="1"/>
    <col min="25" max="25" width="11.7265625" customWidth="1"/>
    <col min="26" max="27" width="12.26953125" customWidth="1"/>
    <col min="28" max="29" width="11.26953125" customWidth="1"/>
    <col min="30" max="30" width="12.26953125" customWidth="1"/>
    <col min="31" max="33" width="11.26953125" customWidth="1"/>
    <col min="34" max="34" width="24.26953125" customWidth="1"/>
    <col min="35" max="35" width="19.453125" customWidth="1"/>
    <col min="36" max="36" width="10.453125" customWidth="1"/>
  </cols>
  <sheetData>
    <row r="1" spans="1:36" x14ac:dyDescent="0.35">
      <c r="A1" s="1"/>
      <c r="B1" s="253" t="s">
        <v>40</v>
      </c>
      <c r="C1" s="253"/>
      <c r="D1" s="253"/>
      <c r="E1" s="253"/>
      <c r="F1" s="253"/>
      <c r="G1" s="253"/>
      <c r="H1" s="253"/>
      <c r="I1" s="253"/>
      <c r="J1" s="253"/>
      <c r="K1" s="253"/>
      <c r="L1" s="253"/>
      <c r="M1" s="253"/>
      <c r="N1" s="253"/>
      <c r="O1" s="253"/>
      <c r="P1" s="253"/>
      <c r="Q1" s="253"/>
      <c r="R1" s="253"/>
      <c r="S1" s="253"/>
      <c r="T1" s="253"/>
      <c r="U1" s="253"/>
      <c r="V1" s="253"/>
      <c r="W1" s="253"/>
      <c r="X1" s="253"/>
      <c r="Y1" s="253"/>
      <c r="Z1" s="253"/>
      <c r="AA1" s="253"/>
      <c r="AB1" s="253"/>
      <c r="AC1" s="253"/>
      <c r="AD1" s="253"/>
      <c r="AE1" s="253"/>
      <c r="AF1" s="253"/>
      <c r="AG1" s="253"/>
      <c r="AH1" s="253"/>
      <c r="AI1" s="253"/>
      <c r="AJ1" s="1"/>
    </row>
    <row r="2" spans="1:36" x14ac:dyDescent="0.3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x14ac:dyDescent="0.35">
      <c r="A3" s="1"/>
      <c r="B3" s="244" t="s">
        <v>0</v>
      </c>
      <c r="C3" s="244" t="s">
        <v>1</v>
      </c>
      <c r="D3" s="244" t="s">
        <v>28</v>
      </c>
      <c r="E3" s="244" t="s">
        <v>29</v>
      </c>
      <c r="F3" s="244" t="s">
        <v>30</v>
      </c>
      <c r="G3" s="244" t="s">
        <v>3</v>
      </c>
      <c r="H3" s="244" t="s">
        <v>4</v>
      </c>
      <c r="I3" s="244" t="s">
        <v>5</v>
      </c>
      <c r="J3" s="249" t="s">
        <v>6</v>
      </c>
      <c r="K3" s="249"/>
      <c r="L3" s="249"/>
      <c r="M3" s="249"/>
      <c r="N3" s="240" t="s">
        <v>47</v>
      </c>
      <c r="O3" s="244" t="s">
        <v>31</v>
      </c>
      <c r="P3" s="243" t="s">
        <v>42</v>
      </c>
      <c r="Q3" s="243" t="s">
        <v>32</v>
      </c>
      <c r="R3" s="243" t="s">
        <v>37</v>
      </c>
      <c r="S3" s="243" t="s">
        <v>33</v>
      </c>
      <c r="T3" s="244" t="s">
        <v>55</v>
      </c>
      <c r="U3" s="244" t="s">
        <v>57</v>
      </c>
      <c r="V3" s="249" t="s">
        <v>59</v>
      </c>
      <c r="W3" s="249"/>
      <c r="X3" s="249"/>
      <c r="Y3" s="249"/>
      <c r="Z3" s="249"/>
      <c r="AA3" s="249"/>
      <c r="AB3" s="244" t="s">
        <v>69</v>
      </c>
      <c r="AC3" s="320" t="s">
        <v>75</v>
      </c>
      <c r="AD3" s="322" t="s">
        <v>77</v>
      </c>
      <c r="AE3" s="323"/>
      <c r="AF3" s="324"/>
      <c r="AG3" s="240" t="s">
        <v>27</v>
      </c>
      <c r="AH3" s="240" t="s">
        <v>36</v>
      </c>
      <c r="AI3" s="244" t="s">
        <v>34</v>
      </c>
      <c r="AJ3" s="240" t="s">
        <v>35</v>
      </c>
    </row>
    <row r="4" spans="1:36" ht="130" x14ac:dyDescent="0.35">
      <c r="A4" s="1"/>
      <c r="B4" s="244"/>
      <c r="C4" s="244"/>
      <c r="D4" s="244"/>
      <c r="E4" s="244"/>
      <c r="F4" s="244"/>
      <c r="G4" s="244"/>
      <c r="H4" s="244"/>
      <c r="I4" s="244"/>
      <c r="J4" s="3" t="s">
        <v>7</v>
      </c>
      <c r="K4" s="3" t="s">
        <v>8</v>
      </c>
      <c r="L4" s="3" t="s">
        <v>9</v>
      </c>
      <c r="M4" s="11" t="s">
        <v>10</v>
      </c>
      <c r="N4" s="241"/>
      <c r="O4" s="244"/>
      <c r="P4" s="243"/>
      <c r="Q4" s="243"/>
      <c r="R4" s="243"/>
      <c r="S4" s="243"/>
      <c r="T4" s="244"/>
      <c r="U4" s="244"/>
      <c r="V4" s="3" t="s">
        <v>61</v>
      </c>
      <c r="W4" s="3" t="s">
        <v>62</v>
      </c>
      <c r="X4" s="3" t="s">
        <v>15</v>
      </c>
      <c r="Y4" s="3" t="s">
        <v>63</v>
      </c>
      <c r="Z4" s="3" t="s">
        <v>60</v>
      </c>
      <c r="AA4" s="3" t="s">
        <v>25</v>
      </c>
      <c r="AB4" s="244"/>
      <c r="AC4" s="321"/>
      <c r="AD4" s="3" t="s">
        <v>16</v>
      </c>
      <c r="AE4" s="3" t="s">
        <v>17</v>
      </c>
      <c r="AF4" s="3" t="s">
        <v>26</v>
      </c>
      <c r="AG4" s="241"/>
      <c r="AH4" s="241"/>
      <c r="AI4" s="244"/>
      <c r="AJ4" s="241"/>
    </row>
    <row r="5" spans="1:36" x14ac:dyDescent="0.3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row>
    <row r="6" spans="1:36" ht="333.5" x14ac:dyDescent="0.35">
      <c r="A6" s="1"/>
      <c r="B6" s="4" t="s">
        <v>49</v>
      </c>
      <c r="C6" s="4" t="s">
        <v>18</v>
      </c>
      <c r="D6" s="4" t="s">
        <v>50</v>
      </c>
      <c r="E6" s="4" t="s">
        <v>51</v>
      </c>
      <c r="F6" s="4" t="s">
        <v>2</v>
      </c>
      <c r="G6" s="4" t="s">
        <v>52</v>
      </c>
      <c r="H6" s="4" t="s">
        <v>19</v>
      </c>
      <c r="I6" s="4" t="s">
        <v>53</v>
      </c>
      <c r="J6" s="4" t="s">
        <v>12</v>
      </c>
      <c r="K6" s="4" t="s">
        <v>11</v>
      </c>
      <c r="L6" s="4" t="s">
        <v>13</v>
      </c>
      <c r="M6" s="4" t="s">
        <v>14</v>
      </c>
      <c r="N6" s="4" t="s">
        <v>48</v>
      </c>
      <c r="O6" s="4" t="s">
        <v>54</v>
      </c>
      <c r="P6" s="10" t="s">
        <v>43</v>
      </c>
      <c r="Q6" s="10" t="s">
        <v>44</v>
      </c>
      <c r="R6" s="10" t="s">
        <v>45</v>
      </c>
      <c r="S6" s="10" t="s">
        <v>46</v>
      </c>
      <c r="T6" s="4" t="s">
        <v>56</v>
      </c>
      <c r="U6" s="4" t="s">
        <v>58</v>
      </c>
      <c r="V6" s="4" t="s">
        <v>64</v>
      </c>
      <c r="W6" s="4" t="s">
        <v>65</v>
      </c>
      <c r="X6" s="4" t="s">
        <v>66</v>
      </c>
      <c r="Y6" s="4" t="s">
        <v>20</v>
      </c>
      <c r="Z6" s="4" t="s">
        <v>67</v>
      </c>
      <c r="AA6" s="13" t="s">
        <v>68</v>
      </c>
      <c r="AB6" s="4" t="s">
        <v>70</v>
      </c>
      <c r="AC6" s="10" t="s">
        <v>41</v>
      </c>
      <c r="AD6" s="10" t="s">
        <v>71</v>
      </c>
      <c r="AE6" s="10" t="s">
        <v>72</v>
      </c>
      <c r="AF6" s="10" t="s">
        <v>76</v>
      </c>
      <c r="AG6" s="10" t="s">
        <v>38</v>
      </c>
      <c r="AH6" s="4" t="s">
        <v>21</v>
      </c>
      <c r="AI6" s="4" t="s">
        <v>22</v>
      </c>
      <c r="AJ6" s="10" t="s">
        <v>39</v>
      </c>
    </row>
    <row r="7" spans="1:36" x14ac:dyDescent="0.35">
      <c r="A7" s="1"/>
      <c r="B7" s="4"/>
      <c r="C7" s="4"/>
      <c r="D7" s="4"/>
      <c r="E7" s="4"/>
      <c r="F7" s="4"/>
      <c r="G7" s="4"/>
      <c r="H7" s="4"/>
      <c r="I7" s="4"/>
      <c r="J7" s="4"/>
      <c r="K7" s="4"/>
      <c r="L7" s="4"/>
      <c r="M7" s="4"/>
      <c r="N7" s="4"/>
      <c r="O7" s="4"/>
      <c r="P7" s="5"/>
      <c r="Q7" s="5"/>
      <c r="R7" s="5"/>
      <c r="S7" s="5"/>
      <c r="T7" s="4"/>
      <c r="U7" s="4"/>
      <c r="V7" s="4"/>
      <c r="W7" s="6"/>
      <c r="X7" s="6"/>
      <c r="Y7" s="6"/>
      <c r="Z7" s="4"/>
      <c r="AA7" s="7"/>
      <c r="AB7" s="4"/>
      <c r="AC7" s="5"/>
      <c r="AD7" s="10"/>
      <c r="AE7" s="10"/>
      <c r="AF7" s="5"/>
      <c r="AG7" s="5"/>
      <c r="AH7" s="4"/>
      <c r="AI7" s="4"/>
      <c r="AJ7" s="5"/>
    </row>
    <row r="8" spans="1:36" x14ac:dyDescent="0.35">
      <c r="A8" s="1"/>
      <c r="B8" s="8" t="s">
        <v>23</v>
      </c>
      <c r="C8" s="9"/>
      <c r="D8" s="9"/>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row>
    <row r="9" spans="1:36" x14ac:dyDescent="0.35">
      <c r="A9" s="9"/>
      <c r="B9" s="14" t="s">
        <v>73</v>
      </c>
      <c r="C9" s="14"/>
      <c r="D9" s="14"/>
      <c r="E9" s="14"/>
      <c r="F9" s="14"/>
      <c r="G9" s="14"/>
      <c r="H9" s="14"/>
      <c r="I9" s="14"/>
      <c r="J9" s="9"/>
      <c r="K9" s="9"/>
      <c r="L9" s="9"/>
      <c r="M9" s="9"/>
      <c r="N9" s="9"/>
      <c r="O9" s="9"/>
      <c r="P9" s="9"/>
      <c r="Q9" s="9"/>
      <c r="R9" s="9"/>
      <c r="S9" s="9"/>
      <c r="T9" s="9"/>
      <c r="U9" s="9"/>
      <c r="V9" s="9"/>
      <c r="W9" s="9"/>
      <c r="X9" s="9"/>
      <c r="Y9" s="9"/>
      <c r="Z9" s="9"/>
      <c r="AA9" s="9"/>
      <c r="AB9" s="9"/>
      <c r="AC9" s="9"/>
      <c r="AD9" s="9"/>
      <c r="AE9" s="9"/>
      <c r="AF9" s="9"/>
      <c r="AG9" s="9"/>
      <c r="AH9" s="9"/>
      <c r="AI9" s="9"/>
      <c r="AJ9" s="9"/>
    </row>
    <row r="10" spans="1:36" x14ac:dyDescent="0.35">
      <c r="A10" s="14"/>
      <c r="B10" s="14" t="s">
        <v>74</v>
      </c>
      <c r="C10" s="14"/>
      <c r="D10" s="14"/>
      <c r="E10" s="14"/>
      <c r="F10" s="14"/>
      <c r="G10" s="14"/>
      <c r="H10" s="14"/>
      <c r="I10" s="14"/>
      <c r="J10" s="9"/>
      <c r="K10" s="9"/>
      <c r="L10" s="9"/>
      <c r="M10" s="9"/>
      <c r="N10" s="9"/>
      <c r="O10" s="9"/>
      <c r="P10" s="9"/>
      <c r="Q10" s="9"/>
      <c r="R10" s="9"/>
      <c r="S10" s="9"/>
      <c r="T10" s="9"/>
      <c r="U10" s="9"/>
      <c r="V10" s="9"/>
      <c r="W10" s="9"/>
      <c r="X10" s="9"/>
      <c r="Y10" s="9"/>
      <c r="Z10" s="9"/>
      <c r="AA10" s="9"/>
      <c r="AB10" s="9"/>
      <c r="AC10" s="9"/>
      <c r="AD10" s="9"/>
      <c r="AE10" s="9"/>
      <c r="AF10" s="9"/>
      <c r="AG10" s="9"/>
      <c r="AH10" s="9"/>
      <c r="AI10" s="9"/>
      <c r="AJ10" s="9"/>
    </row>
    <row r="11" spans="1:36" x14ac:dyDescent="0.3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row>
    <row r="12" spans="1:36" x14ac:dyDescent="0.3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row>
    <row r="13" spans="1:36" x14ac:dyDescent="0.35">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row>
    <row r="14" spans="1:36" x14ac:dyDescent="0.35">
      <c r="A14" s="1"/>
      <c r="B14" s="647" t="s">
        <v>24</v>
      </c>
      <c r="C14" s="647"/>
      <c r="D14" s="647"/>
      <c r="E14" s="647"/>
      <c r="F14" s="647"/>
      <c r="G14" s="647"/>
      <c r="H14" s="647"/>
      <c r="I14" s="647"/>
      <c r="J14" s="647"/>
      <c r="K14" s="647"/>
      <c r="L14" s="647"/>
      <c r="M14" s="647"/>
      <c r="N14" s="647"/>
      <c r="O14" s="647"/>
      <c r="P14" s="647"/>
      <c r="Q14" s="647"/>
      <c r="R14" s="647"/>
      <c r="S14" s="647"/>
      <c r="T14" s="647"/>
      <c r="U14" s="647"/>
      <c r="V14" s="647"/>
      <c r="W14" s="647"/>
      <c r="X14" s="647"/>
      <c r="Y14" s="647"/>
      <c r="Z14" s="647"/>
      <c r="AA14" s="647"/>
      <c r="AB14" s="647"/>
      <c r="AC14" s="647"/>
      <c r="AD14" s="647"/>
      <c r="AE14" s="647"/>
      <c r="AF14" s="647"/>
      <c r="AG14" s="647"/>
      <c r="AH14" s="647"/>
      <c r="AI14" s="647"/>
      <c r="AJ14" s="647"/>
    </row>
  </sheetData>
  <mergeCells count="27">
    <mergeCell ref="B1:AI1"/>
    <mergeCell ref="B3:B4"/>
    <mergeCell ref="C3:C4"/>
    <mergeCell ref="D3:D4"/>
    <mergeCell ref="E3:E4"/>
    <mergeCell ref="F3:F4"/>
    <mergeCell ref="G3:G4"/>
    <mergeCell ref="H3:H4"/>
    <mergeCell ref="I3:I4"/>
    <mergeCell ref="J3:M3"/>
    <mergeCell ref="AG3:AG4"/>
    <mergeCell ref="AH3:AH4"/>
    <mergeCell ref="AI3:AI4"/>
    <mergeCell ref="AJ3:AJ4"/>
    <mergeCell ref="B14:AJ14"/>
    <mergeCell ref="T3:T4"/>
    <mergeCell ref="U3:U4"/>
    <mergeCell ref="V3:AA3"/>
    <mergeCell ref="AB3:AB4"/>
    <mergeCell ref="AC3:AC4"/>
    <mergeCell ref="AD3:AF3"/>
    <mergeCell ref="N3:N4"/>
    <mergeCell ref="O3:O4"/>
    <mergeCell ref="P3:P4"/>
    <mergeCell ref="Q3:Q4"/>
    <mergeCell ref="R3:R4"/>
    <mergeCell ref="S3:S4"/>
  </mergeCells>
  <dataValidations count="1">
    <dataValidation type="list" allowBlank="1" showInputMessage="1" showErrorMessage="1" sqref="P7:S7" xr:uid="{00000000-0002-0000-0600-000000000000}">
      <formula1>#REF!</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ŠMSM</vt:lpstr>
      <vt:lpstr>AM</vt:lpstr>
      <vt:lpstr>SM</vt:lpstr>
      <vt:lpstr>SADM</vt:lpstr>
      <vt:lpstr>VRM</vt:lpstr>
      <vt:lpstr>SAM</vt:lpstr>
      <vt:lpstr>JUNGTINIAI</vt:lpstr>
      <vt:lpstr>ŠMSM!Print_Area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Julija Maniuškina</dc:creator>
  <cp:lastModifiedBy>Urtė Morozovaitė</cp:lastModifiedBy>
  <cp:lastPrinted>2022-12-22T14:53:05Z</cp:lastPrinted>
  <dcterms:created xsi:type="dcterms:W3CDTF">2022-12-16T11:51:22Z</dcterms:created>
  <dcterms:modified xsi:type="dcterms:W3CDTF">2025-03-19T08:16:53Z</dcterms:modified>
</cp:coreProperties>
</file>