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E38708B3-AB7A-4142-8252-99F59A9BB42A}" xr6:coauthVersionLast="47" xr6:coauthVersionMax="47" xr10:uidLastSave="{00000000-0000-0000-0000-000000000000}"/>
  <bookViews>
    <workbookView xWindow="19090" yWindow="-110" windowWidth="19420" windowHeight="10300" xr2:uid="{00000000-000D-0000-FFFF-FFFF00000000}"/>
  </bookViews>
  <sheets>
    <sheet name="ŠMSM" sheetId="25" r:id="rId1"/>
    <sheet name="SM" sheetId="18" r:id="rId2"/>
    <sheet name="AM" sheetId="20" r:id="rId3"/>
    <sheet name="VRM" sheetId="24" r:id="rId4"/>
    <sheet name="SADM" sheetId="23" r:id="rId5"/>
    <sheet name="SAM" sheetId="16" r:id="rId6"/>
    <sheet name="JUNGTINIAI" sheetId="7" r:id="rId7"/>
  </sheets>
  <definedNames>
    <definedName name="_xlnm._FilterDatabase" localSheetId="0" hidden="1">ŠMSM!$B$15:$AK$46</definedName>
    <definedName name="_xlnm._FilterDatabase" localSheetId="3" hidden="1">VRM!$B$8:$AJ$79</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25" l="1"/>
  <c r="U47" i="25"/>
  <c r="T47" i="25"/>
  <c r="AE43" i="25"/>
  <c r="AE40" i="25"/>
  <c r="U40" i="25"/>
  <c r="T40" i="25"/>
  <c r="AE37" i="25"/>
  <c r="U37" i="25"/>
  <c r="T37" i="25"/>
  <c r="AE33" i="25"/>
  <c r="U33" i="25"/>
  <c r="T33" i="25"/>
  <c r="AE29" i="25"/>
  <c r="AE25" i="25"/>
  <c r="U25" i="25"/>
  <c r="AE22" i="25"/>
  <c r="U22" i="25"/>
  <c r="AE19" i="25"/>
  <c r="AE16" i="25"/>
  <c r="U16" i="25"/>
  <c r="T16" i="25"/>
  <c r="AE156" i="24"/>
  <c r="V156" i="24"/>
  <c r="AE153" i="24"/>
  <c r="V153" i="24"/>
  <c r="AE150" i="24"/>
  <c r="V150" i="24"/>
  <c r="AE147" i="24"/>
  <c r="V147" i="24"/>
  <c r="T147" i="24"/>
  <c r="AE144" i="24"/>
  <c r="V144" i="24"/>
  <c r="AE141" i="24"/>
  <c r="V141" i="24"/>
  <c r="T141" i="24"/>
  <c r="AE136" i="24"/>
  <c r="V136" i="24"/>
  <c r="T136" i="24"/>
  <c r="AE133" i="24"/>
  <c r="V133" i="24"/>
  <c r="T133" i="24"/>
  <c r="AE131" i="24"/>
  <c r="V131" i="24"/>
  <c r="AE129" i="24"/>
  <c r="V129" i="24"/>
  <c r="AE127" i="24"/>
  <c r="V127" i="24"/>
  <c r="AE125" i="24"/>
  <c r="U125" i="24"/>
  <c r="T125" i="24"/>
  <c r="AE123" i="24"/>
  <c r="U123" i="24"/>
  <c r="T123" i="24"/>
  <c r="AE121" i="24"/>
  <c r="AE118" i="24"/>
  <c r="V118" i="24"/>
  <c r="T118" i="24"/>
  <c r="AE115" i="24"/>
  <c r="V115" i="24"/>
  <c r="T115" i="24"/>
  <c r="AE112" i="24"/>
  <c r="V112" i="24"/>
  <c r="AE109" i="24"/>
  <c r="V109" i="24"/>
  <c r="T109" i="24"/>
  <c r="AE106" i="24"/>
  <c r="V106" i="24"/>
  <c r="AE103" i="24"/>
  <c r="V103" i="24"/>
  <c r="AE100" i="24"/>
  <c r="V100" i="24"/>
  <c r="T100" i="24"/>
  <c r="AE98" i="24"/>
  <c r="V98" i="24"/>
  <c r="AE96" i="24"/>
  <c r="V96" i="24"/>
  <c r="AE94" i="24"/>
  <c r="V94" i="24"/>
  <c r="T94" i="24"/>
  <c r="AE92" i="24"/>
  <c r="V92" i="24"/>
  <c r="T92" i="24"/>
  <c r="AE89" i="24"/>
  <c r="V89" i="24"/>
  <c r="AE86" i="24"/>
  <c r="V86" i="24"/>
  <c r="T86" i="24"/>
  <c r="AE83" i="24"/>
  <c r="V83" i="24"/>
  <c r="T83" i="24"/>
  <c r="AE80" i="24"/>
  <c r="V80" i="24"/>
  <c r="T80" i="24"/>
  <c r="AE77" i="24"/>
  <c r="U77" i="24"/>
  <c r="AE72" i="24"/>
  <c r="V72" i="24"/>
  <c r="T72" i="24"/>
  <c r="AE67" i="24"/>
  <c r="V67" i="24"/>
  <c r="AE64" i="24"/>
  <c r="V64" i="24"/>
  <c r="AE61" i="24"/>
  <c r="V61" i="24"/>
  <c r="T61" i="24"/>
  <c r="AE56" i="24"/>
  <c r="V56" i="24"/>
  <c r="AE53" i="24"/>
  <c r="V53" i="24"/>
  <c r="T53" i="24"/>
  <c r="AE50" i="24"/>
  <c r="V50" i="24"/>
  <c r="T50" i="24"/>
  <c r="AE47" i="24"/>
  <c r="V47" i="24"/>
  <c r="AE44" i="24"/>
  <c r="V44" i="24"/>
  <c r="AE41" i="24"/>
  <c r="V41" i="24"/>
  <c r="AE38" i="24"/>
  <c r="V38" i="24"/>
  <c r="AE33" i="24"/>
  <c r="V33" i="24"/>
  <c r="T33" i="24"/>
  <c r="AE30" i="24"/>
  <c r="V30" i="24"/>
  <c r="AE27" i="24"/>
  <c r="V27" i="24"/>
  <c r="T27" i="24"/>
  <c r="AE24" i="24"/>
  <c r="U24" i="24"/>
  <c r="T24" i="24"/>
  <c r="AE21" i="24"/>
  <c r="V21" i="24"/>
  <c r="AE18" i="24"/>
  <c r="V18" i="24"/>
  <c r="AE9" i="24"/>
  <c r="V9" i="24"/>
  <c r="T9" i="24"/>
  <c r="AE46" i="23" l="1"/>
  <c r="U46" i="23"/>
  <c r="T46" i="23"/>
  <c r="AE44" i="23"/>
  <c r="U44" i="23"/>
  <c r="T44" i="23"/>
  <c r="AE38" i="23"/>
  <c r="U38" i="23"/>
  <c r="T38" i="23" s="1"/>
  <c r="AE36" i="23"/>
  <c r="U36" i="23"/>
  <c r="T36" i="23"/>
  <c r="AE34" i="23"/>
  <c r="U34" i="23"/>
  <c r="T34" i="23"/>
  <c r="AE32" i="23"/>
  <c r="U32" i="23"/>
  <c r="AE28" i="23"/>
  <c r="U28" i="23"/>
  <c r="AE26" i="23"/>
  <c r="U26" i="23"/>
  <c r="AE24" i="23"/>
  <c r="U24" i="23"/>
  <c r="T24" i="23"/>
  <c r="AE22" i="23"/>
  <c r="U22" i="23"/>
  <c r="AE20" i="23"/>
  <c r="U20" i="23"/>
  <c r="AE18" i="23"/>
  <c r="U18" i="23"/>
  <c r="AE16" i="23"/>
  <c r="U16" i="23"/>
  <c r="T16" i="23"/>
  <c r="AE14" i="23"/>
  <c r="U14" i="23"/>
  <c r="T14" i="23"/>
  <c r="AE12" i="23"/>
  <c r="U12" i="23"/>
  <c r="T12" i="23"/>
  <c r="AE10" i="23"/>
  <c r="U10" i="23"/>
  <c r="AE8" i="23"/>
  <c r="U8" i="23"/>
  <c r="T6" i="23" s="1"/>
  <c r="AE6" i="23"/>
  <c r="U6" i="23"/>
  <c r="AE46" i="16" l="1"/>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tc={B862C8F0-A413-4F03-A713-43B8A87A097F}</author>
    <author>tc={09763E89-6C9F-45EA-A388-52941E85C7BF}</author>
    <author>tc={3F4224BE-0021-49AB-A1B8-6299634C5E1E}</author>
  </authors>
  <commentList>
    <comment ref="F12" authorId="0" shapeId="0" xr:uid="{B862C8F0-A413-4F03-A713-43B8A87A097F}">
      <text>
        <t>[Threaded comment]
Your version of Excel allows you to read this threaded comment; however, any edits to it will get removed if the file is opened in a newer version of Excel. Learn more: https://go.microsoft.com/fwlink/?linkid=870924
Comment:
    Naujas nr 2,29</t>
      </text>
    </comment>
    <comment ref="F15" authorId="1" shapeId="0" xr:uid="{09763E89-6C9F-45EA-A388-52941E85C7BF}">
      <text>
        <t>[Threaded comment]
Your version of Excel allows you to read this threaded comment; however, any edits to it will get removed if the file is opened in a newer version of Excel. Learn more: https://go.microsoft.com/fwlink/?linkid=870924
Comment:
    2,30
Reply:
    Pradzia projekto 2025 III ketv (skelbt kvietimus)</t>
      </text>
    </comment>
    <comment ref="B24" authorId="2" shapeId="0" xr:uid="{3F4224BE-0021-49AB-A1B8-6299634C5E1E}">
      <text>
        <t>[Threaded comment]
Your version of Excel allows you to read this threaded comment; however, any edits to it will get removed if the file is opened in a newer version of Excel. Learn more: https://go.microsoft.com/fwlink/?linkid=870924
Comment:
    I6keltas 2.19 projekrtas t nauja kvietima 28-325</t>
      </text>
    </comment>
  </commentList>
</comments>
</file>

<file path=xl/sharedStrings.xml><?xml version="1.0" encoding="utf-8"?>
<sst xmlns="http://schemas.openxmlformats.org/spreadsheetml/2006/main" count="3113" uniqueCount="626">
  <si>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</si>
  <si>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</si>
  <si>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</si>
  <si>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</si>
  <si>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</si>
  <si>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</si>
  <si>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</si>
  <si>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</si>
  <si>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</si>
  <si>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</si>
  <si>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</si>
  <si>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</si>
  <si>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</si>
  <si>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</si>
  <si>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</si>
  <si>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</si>
  <si>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</si>
  <si>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</si>
  <si>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</si>
  <si>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</si>
  <si>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</si>
  <si>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</si>
  <si>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</si>
  <si>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</si>
  <si>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</si>
  <si>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</si>
  <si>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</si>
  <si>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</si>
  <si>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</si>
  <si>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</si>
  <si>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</si>
  <si>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</si>
  <si>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</si>
  <si>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</si>
  <si>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</si>
  <si>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</si>
  <si>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</si>
  <si>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</si>
  <si>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</si>
  <si>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</si>
  <si>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</si>
  <si>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</si>
  <si>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</si>
  <si>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</si>
  <si>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</si>
  <si>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</si>
  <si>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</si>
  <si>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</si>
  <si>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</si>
  <si>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</si>
  <si>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</si>
  <si>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</si>
  <si>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</si>
  <si>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</si>
  <si>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</si>
  <si>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</si>
  <si>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</si>
  <si>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</si>
  <si>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</si>
  <si>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</si>
  <si>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</si>
  <si>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</si>
  <si>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</si>
  <si>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</si>
  <si>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</si>
  <si>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</si>
  <si>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</si>
  <si>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</si>
  <si>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</si>
  <si>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</si>
  <si>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</si>
  <si>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</si>
  <si>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</si>
  <si>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</si>
  <si>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</si>
  <si>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</si>
  <si>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</si>
  <si>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</si>
  <si>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</si>
  <si>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</si>
  <si>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</si>
  <si>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</si>
  <si>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</si>
  <si>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</si>
  <si>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</si>
  <si>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</si>
  <si>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</si>
  <si>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</si>
  <si>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</si>
  <si>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</si>
  <si>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</si>
  <si>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</si>
  <si>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</si>
  <si>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</si>
  <si>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</si>
  <si>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</si>
  <si>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</si>
  <si>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</si>
  <si>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</si>
  <si>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</si>
  <si>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</si>
  <si>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</si>
  <si>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</si>
  <si>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</si>
  <si>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</si>
  <si>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</si>
  <si>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</si>
  <si>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</si>
  <si>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</si>
  <si>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</si>
  <si>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</si>
  <si>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</si>
  <si>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</si>
  <si>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</si>
  <si>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</si>
  <si>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</si>
  <si>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</si>
  <si>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</si>
  <si>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</si>
  <si>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</si>
  <si>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</si>
  <si>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</si>
  <si>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</si>
  <si>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</si>
  <si>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</si>
  <si>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</si>
  <si>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</si>
  <si>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</si>
  <si>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</si>
  <si>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</si>
  <si>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</si>
  <si>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</si>
  <si>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</si>
  <si>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</si>
  <si>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</si>
  <si>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</si>
  <si>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</si>
  <si>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</si>
  <si>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</si>
  <si>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</si>
  <si>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</si>
  <si>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</si>
  <si>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</si>
  <si>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</si>
  <si>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</si>
  <si>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</si>
  <si>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</si>
  <si>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</si>
  <si>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</si>
  <si>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</si>
  <si>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</si>
  <si>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</si>
  <si>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</si>
  <si>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</si>
  <si>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</si>
  <si>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</si>
  <si>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</si>
  <si>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</si>
  <si>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</si>
  <si>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</si>
  <si>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</si>
  <si>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</si>
  <si>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</si>
  <si>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</si>
  <si>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</si>
  <si>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</si>
  <si>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</si>
  <si>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</si>
  <si>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</si>
  <si>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</si>
  <si>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</si>
  <si>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</si>
  <si>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</si>
  <si>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</si>
  <si>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</si>
  <si>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</si>
  <si>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</si>
  <si>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</si>
  <si>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</si>
  <si>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</si>
  <si>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</si>
  <si>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</si>
  <si>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</si>
  <si>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</si>
  <si>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</si>
  <si>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</si>
  <si>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</si>
  <si>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</si>
  <si>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</si>
  <si>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</si>
  <si>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</si>
  <si>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</si>
  <si>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</si>
  <si>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</si>
  <si>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</si>
  <si>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</si>
  <si>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</si>
  <si>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</si>
  <si>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</si>
  <si>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</si>
  <si>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</si>
  <si>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</si>
  <si>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</si>
  <si>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</si>
  <si>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</si>
  <si>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</si>
  <si>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</si>
  <si>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</si>
  <si>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</si>
  <si>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</si>
  <si>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</si>
  <si>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</si>
  <si>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</si>
  <si>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</si>
  <si>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</si>
  <si>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</si>
  <si>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</si>
  <si>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</si>
  <si>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</si>
  <si>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</si>
  <si>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</si>
  <si>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</si>
  <si>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</si>
  <si>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</si>
  <si>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</si>
  <si>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</si>
  <si>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</si>
  <si>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</si>
  <si>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</si>
  <si>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</si>
  <si>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</si>
  <si>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</si>
  <si>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</si>
  <si>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</si>
  <si>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</si>
  <si>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</si>
  <si>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</si>
  <si>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</si>
  <si>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</si>
  <si>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</si>
  <si>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</si>
  <si>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</si>
  <si>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</si>
  <si>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</si>
  <si>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</si>
  <si>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</si>
  <si>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</si>
  <si>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2024 m. 9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</si>
  <si>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</si>
  <si>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</si>
  <si>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</si>
  <si>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</si>
  <si>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</si>
  <si>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</si>
  <si>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</si>
  <si>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</si>
  <si>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</si>
  <si>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</si>
  <si>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</si>
  <si>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</si>
  <si>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</si>
  <si>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</si>
  <si>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</si>
  <si>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</si>
  <si>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</si>
  <si>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</si>
  <si>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</si>
  <si>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</si>
  <si>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</si>
  <si>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</si>
  <si>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</si>
  <si>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</si>
  <si>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</si>
  <si>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</si>
  <si>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</si>
  <si>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</si>
  <si>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</si>
  <si>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</si>
  <si>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</si>
  <si>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</si>
  <si>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</si>
  <si>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</si>
  <si>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</si>
  <si>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</si>
  <si>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</si>
  <si>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</si>
  <si>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</si>
  <si>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</si>
  <si>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</si>
  <si>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</si>
  <si>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</si>
  <si>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</si>
  <si>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</si>
  <si>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</si>
  <si>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</si>
  <si>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</si>
  <si>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</si>
  <si>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</si>
  <si>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</si>
  <si>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</si>
  <si>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</si>
  <si>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</si>
  <si>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</si>
  <si>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</si>
  <si>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</si>
  <si>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</si>
  <si>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</si>
  <si>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</si>
  <si>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</si>
  <si>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</si>
  <si>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</si>
  <si>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</si>
  <si>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</si>
  <si>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</si>
  <si>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</si>
  <si>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</si>
  <si>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</si>
  <si>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</si>
  <si>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</si>
  <si>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</si>
  <si>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</si>
  <si>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</si>
  <si>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</si>
  <si>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</si>
  <si>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</si>
  <si>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</si>
  <si>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</si>
  <si>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</si>
  <si>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</si>
  <si>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</si>
  <si>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</si>
  <si>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</si>
  <si>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</si>
  <si>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</si>
  <si>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</si>
  <si>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</si>
  <si>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</si>
  <si>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</si>
  <si>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</si>
  <si>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</si>
  <si>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</si>
  <si>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</si>
  <si>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</si>
  <si>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</si>
  <si>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</si>
  <si>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</si>
  <si>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</si>
  <si>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</si>
  <si>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</si>
  <si>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</si>
  <si>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</si>
  <si>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</si>
  <si>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</si>
  <si>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</si>
  <si>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</si>
  <si>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</si>
  <si>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</si>
  <si>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</si>
  <si>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</si>
  <si>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</si>
  <si>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</si>
  <si>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</si>
  <si>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</si>
  <si>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</si>
  <si>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</si>
  <si>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</si>
  <si>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</si>
  <si>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</si>
  <si>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</si>
  <si>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</si>
  <si>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</si>
  <si>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</si>
  <si>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</si>
  <si>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</si>
  <si>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</si>
  <si>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</si>
  <si>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</si>
  <si>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</si>
  <si>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</si>
  <si>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</si>
  <si>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</si>
  <si>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</si>
  <si>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</si>
  <si>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</si>
  <si>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</si>
  <si>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</si>
  <si>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</si>
  <si>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</si>
  <si>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</si>
  <si>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</si>
  <si>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</si>
  <si>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</si>
  <si>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</si>
  <si>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</si>
  <si>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</si>
  <si>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</si>
  <si>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</si>
  <si>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</si>
  <si>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</si>
  <si>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</si>
  <si>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</si>
  <si>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</si>
  <si>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</si>
  <si>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</si>
  <si>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</si>
  <si>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</si>
  <si>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</si>
  <si>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</si>
  <si>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</si>
  <si>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</si>
  <si>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</si>
  <si>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</si>
  <si>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</si>
  <si>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</si>
  <si>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</si>
  <si>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</si>
  <si>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</si>
  <si>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</si>
  <si>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</si>
  <si>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</si>
  <si>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</si>
  <si>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</si>
  <si>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</si>
  <si>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</si>
  <si>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</si>
  <si>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</si>
  <si>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</si>
  <si>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</si>
  <si>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</si>
  <si>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</si>
  <si>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</si>
  <si>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</si>
  <si>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</si>
  <si>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</si>
  <si>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</si>
  <si>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</si>
  <si>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</si>
  <si>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</si>
  <si>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</si>
  <si>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</si>
  <si>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</si>
  <si>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</si>
  <si>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</si>
  <si>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</si>
  <si>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</si>
  <si>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</si>
  <si>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</si>
  <si>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</si>
  <si>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</si>
  <si>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</si>
  <si>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</si>
  <si>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</si>
  <si>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</si>
  <si>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</si>
  <si>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</si>
  <si>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</si>
  <si>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</si>
  <si>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</si>
  <si>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</si>
  <si>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</si>
  <si>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</si>
  <si>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</si>
  <si>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</si>
  <si>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</si>
  <si>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</si>
  <si>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</si>
  <si>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</si>
  <si>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</si>
  <si>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</si>
  <si>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</si>
  <si>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</si>
  <si>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</si>
  <si>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</si>
  <si>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</si>
  <si>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</si>
  <si>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</si>
  <si>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</si>
  <si>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</si>
  <si>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</si>
  <si>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</si>
  <si>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</si>
  <si>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</si>
  <si>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</si>
  <si>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</si>
  <si>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</si>
  <si>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</si>
  <si>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</si>
  <si>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</si>
  <si>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</si>
  <si>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</si>
  <si>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</si>
  <si>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</si>
  <si>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</si>
  <si>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</si>
  <si>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</si>
  <si>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</si>
  <si>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</si>
  <si>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</si>
  <si>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</si>
  <si>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</si>
  <si>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</si>
  <si>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</si>
  <si>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</si>
  <si>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</si>
  <si>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</si>
  <si>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</si>
  <si>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</si>
  <si>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</si>
  <si>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</si>
  <si>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</si>
  <si>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</si>
  <si>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</si>
  <si>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</si>
  <si>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</si>
  <si>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</si>
  <si>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</si>
  <si>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</si>
  <si>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</si>
  <si>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</si>
  <si>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</si>
  <si>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</si>
  <si>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</si>
  <si>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</si>
  <si>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</si>
  <si>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</si>
  <si>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</si>
  <si>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</si>
  <si>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</si>
  <si>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</si>
  <si>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</si>
  <si>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</si>
  <si>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</si>
  <si>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</si>
  <si>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</si>
  <si>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</si>
  <si>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</si>
  <si>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</si>
  <si>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</si>
  <si>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</si>
  <si>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</si>
  <si>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</si>
  <si>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</si>
  <si>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</si>
  <si>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</si>
  <si>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</si>
  <si>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</si>
  <si>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</si>
  <si>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</si>
  <si>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</si>
  <si>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</si>
  <si>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</si>
  <si>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</si>
  <si>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</si>
  <si>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</si>
  <si>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</si>
  <si>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</si>
  <si>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</si>
  <si>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</si>
  <si>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</si>
  <si>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</si>
  <si>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</si>
  <si>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</si>
  <si>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</si>
  <si>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</si>
  <si>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</si>
  <si>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</si>
  <si>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</si>
  <si>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</si>
  <si>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</si>
  <si>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</si>
  <si>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</si>
  <si>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</si>
  <si>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2025 m. 8 mėn.</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</si>
  <si>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</si>
  <si>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</si>
  <si>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</si>
  <si>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</si>
  <si>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</si>
  <si>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</si>
  <si>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</si>
  <si>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</si>
  <si>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</si>
  <si>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</si>
  <si>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</si>
  <si>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</si>
  <si>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</si>
  <si>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2025 m. 08 mėn.</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</si>
  <si>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</si>
  <si>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</si>
  <si>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</si>
  <si>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</si>
  <si>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</si>
  <si>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</si>
  <si>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</si>
  <si>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</si>
  <si>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</si>
  <si>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</si>
  <si>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</si>
  <si>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</si>
  <si>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</si>
  <si>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</si>
  <si>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</si>
  <si>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</si>
  <si>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</si>
  <si>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</si>
  <si>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</si>
  <si>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</si>
  <si>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</si>
  <si>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</si>
  <si>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28-326-P</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</si>
  <si>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</si>
  <si>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</si>
  <si>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</si>
  <si>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</si>
  <si>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</si>
  <si>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</si>
  <si>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2025 09</t>
  </si>
  <si>
    <t>2025 11</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</si>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</sst>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yyyy\-mm\-dd;@"/>
  </numFmts>
  <fonts count="4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sz val="10"/>
      <color theme="1"/>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s>
  <cellStyleXfs count="1">
    <xf numFmtId="0" fontId="0" fillId="0" borderId="0"/>
  </cellStyleXfs>
  <cellXfs count="56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14" fontId="36"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6" xfId="0" applyFont="1" applyFill="1" applyBorder="1" applyAlignment="1">
      <alignment vertical="center" wrapText="1"/>
    </xf>
    <xf numFmtId="2" fontId="8" fillId="2" borderId="11" xfId="0" applyNumberFormat="1" applyFont="1" applyFill="1" applyBorder="1" applyAlignment="1">
      <alignment horizontal="center" vertical="center" wrapText="1"/>
    </xf>
    <xf numFmtId="0" fontId="40" fillId="2" borderId="11" xfId="0" applyFont="1" applyFill="1" applyBorder="1" applyAlignment="1">
      <alignment vertical="center" wrapText="1"/>
    </xf>
    <xf numFmtId="0" fontId="40" fillId="2" borderId="11" xfId="0" applyFont="1" applyFill="1" applyBorder="1" applyAlignment="1">
      <alignment horizontal="center" vertical="center" wrapText="1"/>
    </xf>
    <xf numFmtId="0" fontId="41" fillId="0" borderId="0" xfId="0" applyFont="1" applyAlignment="1">
      <alignment wrapText="1"/>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0" fillId="2" borderId="16" xfId="0" applyFont="1" applyFill="1" applyBorder="1" applyAlignment="1">
      <alignment vertical="center" wrapText="1"/>
    </xf>
    <xf numFmtId="0" fontId="40" fillId="2" borderId="16" xfId="0" applyFont="1" applyFill="1" applyBorder="1" applyAlignment="1">
      <alignment horizontal="center" vertical="center" wrapText="1"/>
    </xf>
    <xf numFmtId="0" fontId="8" fillId="2" borderId="12"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1" fillId="2" borderId="11" xfId="0" applyFont="1" applyFill="1" applyBorder="1" applyAlignment="1">
      <alignment horizontal="center" vertical="center" wrapText="1"/>
    </xf>
    <xf numFmtId="0" fontId="11" fillId="2" borderId="16" xfId="0" applyFont="1" applyFill="1" applyBorder="1" applyAlignment="1">
      <alignment vertical="center" wrapText="1"/>
    </xf>
    <xf numFmtId="0" fontId="11" fillId="2" borderId="16" xfId="0" applyFont="1" applyFill="1" applyBorder="1" applyAlignment="1">
      <alignment horizontal="center" vertical="center" wrapText="1"/>
    </xf>
    <xf numFmtId="0" fontId="8" fillId="0" borderId="10" xfId="0" applyFont="1" applyBorder="1" applyAlignment="1">
      <alignment horizontal="center" vertical="center" wrapText="1"/>
    </xf>
    <xf numFmtId="0" fontId="0" fillId="2" borderId="1" xfId="0" applyFill="1" applyBorder="1"/>
    <xf numFmtId="0" fontId="45" fillId="0" borderId="3"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16" xfId="0" applyFont="1" applyBorder="1" applyAlignment="1">
      <alignment horizontal="center" vertical="center" wrapText="1"/>
    </xf>
    <xf numFmtId="17" fontId="4" fillId="0" borderId="0" xfId="0" applyNumberFormat="1" applyFont="1"/>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0" xfId="0" applyFont="1" applyAlignment="1">
      <alignment horizontal="center"/>
    </xf>
    <xf numFmtId="166"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8"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0" fillId="2" borderId="1" xfId="0" applyFill="1" applyBorder="1" applyAlignment="1">
      <alignment horizontal="center"/>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xf>
    <xf numFmtId="0" fontId="44" fillId="2" borderId="1" xfId="0" applyFont="1" applyFill="1" applyBorder="1" applyAlignment="1">
      <alignment horizontal="center" vertical="center"/>
    </xf>
    <xf numFmtId="164" fontId="44" fillId="2" borderId="1" xfId="0" applyNumberFormat="1" applyFont="1" applyFill="1" applyBorder="1" applyAlignment="1">
      <alignment horizontal="center" vertical="center"/>
    </xf>
    <xf numFmtId="4" fontId="43"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43" fillId="0" borderId="2" xfId="0" applyFont="1" applyBorder="1" applyAlignment="1">
      <alignment horizontal="center" vertical="center"/>
    </xf>
    <xf numFmtId="0" fontId="43" fillId="0" borderId="10" xfId="0" applyFont="1" applyBorder="1" applyAlignment="1">
      <alignment horizontal="center" vertical="center"/>
    </xf>
    <xf numFmtId="0" fontId="43" fillId="0" borderId="3" xfId="0" applyFont="1" applyBorder="1" applyAlignment="1">
      <alignment horizontal="center" vertical="center"/>
    </xf>
    <xf numFmtId="0" fontId="43" fillId="0" borderId="1" xfId="0" applyFont="1" applyBorder="1" applyAlignment="1">
      <alignment horizontal="center" vertical="center"/>
    </xf>
    <xf numFmtId="4" fontId="43" fillId="0" borderId="1" xfId="0" applyNumberFormat="1" applyFont="1" applyBorder="1" applyAlignment="1">
      <alignment horizontal="center" vertical="center"/>
    </xf>
    <xf numFmtId="0" fontId="4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17" fillId="2" borderId="13"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4" fontId="8" fillId="2" borderId="10" xfId="0" applyNumberFormat="1"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0" borderId="28" xfId="0" applyBorder="1" applyAlignment="1">
      <alignment horizontal="center"/>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4" fontId="8" fillId="2" borderId="12"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 fontId="17" fillId="2" borderId="12" xfId="0" applyNumberFormat="1"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5" xfId="0" applyFont="1" applyFill="1" applyBorder="1" applyAlignment="1">
      <alignment horizontal="center" vertical="center" wrapText="1"/>
    </xf>
    <xf numFmtId="49" fontId="8" fillId="2" borderId="25" xfId="0" applyNumberFormat="1" applyFont="1" applyFill="1" applyBorder="1" applyAlignment="1">
      <alignment horizontal="center" vertical="center"/>
    </xf>
    <xf numFmtId="0" fontId="17" fillId="2" borderId="26" xfId="0" applyFont="1" applyFill="1" applyBorder="1" applyAlignment="1">
      <alignment horizontal="center" vertical="center"/>
    </xf>
    <xf numFmtId="0" fontId="8" fillId="2" borderId="2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25" xfId="0"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8" fillId="2" borderId="39"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7" fillId="2" borderId="25" xfId="0" applyFont="1" applyFill="1" applyBorder="1" applyAlignment="1">
      <alignment horizontal="center" vertical="center"/>
    </xf>
    <xf numFmtId="0" fontId="8" fillId="2" borderId="25"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49" fontId="11" fillId="2" borderId="12"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xf>
    <xf numFmtId="0" fontId="34" fillId="2" borderId="13" xfId="0" applyFont="1" applyFill="1" applyBorder="1" applyAlignment="1">
      <alignment horizontal="center" vertical="center"/>
    </xf>
    <xf numFmtId="0" fontId="34" fillId="2" borderId="26" xfId="0" applyFont="1" applyFill="1" applyBorder="1" applyAlignment="1">
      <alignment horizontal="center" vertical="center"/>
    </xf>
    <xf numFmtId="4" fontId="11" fillId="2" borderId="12" xfId="0" applyNumberFormat="1" applyFont="1" applyFill="1" applyBorder="1" applyAlignment="1">
      <alignment horizontal="center" vertical="center" wrapText="1"/>
    </xf>
    <xf numFmtId="4" fontId="11" fillId="2" borderId="25" xfId="0" applyNumberFormat="1" applyFont="1" applyFill="1" applyBorder="1" applyAlignment="1">
      <alignment horizontal="center" vertical="center" wrapText="1"/>
    </xf>
    <xf numFmtId="4" fontId="34" fillId="2" borderId="12" xfId="0" applyNumberFormat="1" applyFont="1" applyFill="1" applyBorder="1" applyAlignment="1">
      <alignment horizontal="center" vertical="center" wrapText="1"/>
    </xf>
    <xf numFmtId="0" fontId="34" fillId="2" borderId="2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4" fillId="2" borderId="12" xfId="0" applyFont="1" applyFill="1" applyBorder="1" applyAlignment="1">
      <alignment horizontal="center" vertical="center"/>
    </xf>
    <xf numFmtId="0" fontId="34" fillId="2" borderId="2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5" xfId="0" applyFont="1" applyFill="1" applyBorder="1" applyAlignment="1">
      <alignment horizontal="center" vertical="center"/>
    </xf>
    <xf numFmtId="4" fontId="17" fillId="2" borderId="10"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25"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25" xfId="0" applyFont="1" applyFill="1" applyBorder="1" applyAlignment="1">
      <alignment horizontal="center" vertical="center" wrapText="1"/>
    </xf>
    <xf numFmtId="4" fontId="40" fillId="2" borderId="2" xfId="0" applyNumberFormat="1" applyFont="1" applyFill="1" applyBorder="1" applyAlignment="1">
      <alignment horizontal="center" vertical="center" wrapText="1"/>
    </xf>
    <xf numFmtId="4" fontId="40" fillId="2" borderId="10" xfId="0" applyNumberFormat="1" applyFont="1" applyFill="1" applyBorder="1" applyAlignment="1">
      <alignment horizontal="center" vertical="center" wrapText="1"/>
    </xf>
    <xf numFmtId="4" fontId="40" fillId="2" borderId="25" xfId="0" applyNumberFormat="1" applyFont="1" applyFill="1" applyBorder="1" applyAlignment="1">
      <alignment horizontal="center" vertical="center" wrapText="1"/>
    </xf>
    <xf numFmtId="4" fontId="40" fillId="2" borderId="12" xfId="0" applyNumberFormat="1" applyFont="1" applyFill="1" applyBorder="1" applyAlignment="1">
      <alignment horizontal="center" vertical="center" wrapText="1"/>
    </xf>
    <xf numFmtId="0" fontId="40" fillId="2" borderId="12" xfId="0" applyFont="1" applyFill="1" applyBorder="1" applyAlignment="1">
      <alignment horizontal="center" vertical="center" wrapText="1"/>
    </xf>
    <xf numFmtId="4" fontId="40" fillId="2" borderId="13"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164" fontId="8" fillId="2" borderId="12" xfId="0" applyNumberFormat="1" applyFont="1" applyFill="1" applyBorder="1" applyAlignment="1">
      <alignment horizontal="center" vertical="center" wrapText="1"/>
    </xf>
    <xf numFmtId="164" fontId="8" fillId="2" borderId="10" xfId="0" applyNumberFormat="1"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2" xfId="0" applyFont="1" applyBorder="1" applyAlignment="1">
      <alignment horizontal="center" vertical="top" wrapText="1"/>
    </xf>
    <xf numFmtId="0" fontId="9" fillId="0" borderId="3" xfId="0" applyFont="1" applyBorder="1" applyAlignment="1">
      <alignment horizontal="center" vertical="top"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8" fillId="0" borderId="25" xfId="0"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25"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4" fontId="8" fillId="0" borderId="10" xfId="0" applyNumberFormat="1" applyFont="1" applyBorder="1" applyAlignment="1">
      <alignment horizontal="center" vertical="center" wrapText="1"/>
    </xf>
    <xf numFmtId="0" fontId="9" fillId="0" borderId="10" xfId="0" applyFont="1" applyBorder="1" applyAlignment="1">
      <alignment horizontal="center" vertical="top"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45" fillId="0" borderId="23"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25" xfId="0" applyFont="1" applyBorder="1" applyAlignment="1">
      <alignment horizontal="center" vertical="center" wrapText="1"/>
    </xf>
    <xf numFmtId="164" fontId="45" fillId="0" borderId="12" xfId="0" applyNumberFormat="1" applyFont="1" applyBorder="1" applyAlignment="1">
      <alignment horizontal="center" vertical="center" wrapText="1"/>
    </xf>
    <xf numFmtId="164" fontId="45" fillId="0" borderId="10" xfId="0" applyNumberFormat="1" applyFont="1" applyBorder="1" applyAlignment="1">
      <alignment horizontal="center" vertical="center" wrapText="1"/>
    </xf>
    <xf numFmtId="164" fontId="45" fillId="0" borderId="25" xfId="0" applyNumberFormat="1" applyFont="1" applyBorder="1" applyAlignment="1">
      <alignment horizontal="center" vertical="center" wrapText="1"/>
    </xf>
    <xf numFmtId="14" fontId="47" fillId="0" borderId="13" xfId="0" applyNumberFormat="1" applyFont="1" applyBorder="1" applyAlignment="1">
      <alignment horizontal="center" vertical="center" wrapText="1"/>
    </xf>
    <xf numFmtId="0" fontId="47" fillId="0" borderId="15" xfId="0" applyFont="1" applyBorder="1" applyAlignment="1">
      <alignment horizontal="center" vertical="center" wrapText="1"/>
    </xf>
    <xf numFmtId="0" fontId="47" fillId="0" borderId="26" xfId="0" applyFont="1" applyBorder="1" applyAlignment="1">
      <alignment horizontal="center" vertical="center" wrapText="1"/>
    </xf>
    <xf numFmtId="0" fontId="32" fillId="0" borderId="0" xfId="0" applyFont="1" applyAlignment="1">
      <alignment horizontal="left"/>
    </xf>
    <xf numFmtId="0" fontId="41" fillId="0" borderId="0" xfId="0" applyFont="1" applyAlignment="1">
      <alignment horizontal="left"/>
    </xf>
    <xf numFmtId="4" fontId="45" fillId="0" borderId="12" xfId="0" applyNumberFormat="1" applyFont="1" applyBorder="1" applyAlignment="1">
      <alignment horizontal="center" vertical="center" wrapText="1"/>
    </xf>
    <xf numFmtId="4" fontId="45" fillId="0" borderId="10" xfId="0" applyNumberFormat="1" applyFont="1" applyBorder="1" applyAlignment="1">
      <alignment horizontal="center" vertical="center" wrapText="1"/>
    </xf>
    <xf numFmtId="4" fontId="45" fillId="0" borderId="25" xfId="0" applyNumberFormat="1" applyFont="1" applyBorder="1" applyAlignment="1">
      <alignment horizontal="center" vertical="center" wrapText="1"/>
    </xf>
    <xf numFmtId="0" fontId="46" fillId="0" borderId="12" xfId="0" applyFont="1" applyBorder="1" applyAlignment="1">
      <alignment horizontal="center" vertical="top" wrapText="1"/>
    </xf>
    <xf numFmtId="0" fontId="46" fillId="0" borderId="10" xfId="0" applyFont="1" applyBorder="1" applyAlignment="1">
      <alignment horizontal="center" vertical="top" wrapText="1"/>
    </xf>
    <xf numFmtId="0" fontId="46" fillId="0" borderId="25" xfId="0" applyFont="1" applyBorder="1" applyAlignment="1">
      <alignment horizontal="center" vertical="top"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69" fontId="8" fillId="0" borderId="13" xfId="0" applyNumberFormat="1" applyFont="1" applyBorder="1" applyAlignment="1">
      <alignment horizontal="center" vertical="center"/>
    </xf>
    <xf numFmtId="169" fontId="8" fillId="0" borderId="15" xfId="0" applyNumberFormat="1" applyFont="1" applyBorder="1" applyAlignment="1">
      <alignment horizontal="center" vertical="center"/>
    </xf>
    <xf numFmtId="169" fontId="8" fillId="0" borderId="26"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 fontId="37" fillId="0" borderId="1" xfId="0" applyNumberFormat="1" applyFont="1" applyBorder="1" applyAlignment="1">
      <alignment horizontal="center" vertical="center" wrapText="1"/>
    </xf>
    <xf numFmtId="4" fontId="37"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3"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5"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5" xfId="0" applyNumberFormat="1" applyFont="1" applyBorder="1" applyAlignment="1">
      <alignment vertical="center"/>
    </xf>
    <xf numFmtId="49" fontId="13" fillId="0" borderId="45"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6A9CC3E4-E5ED-417F-9872-443B45769DB4}"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5-04-02T06:58:40.76" personId="{6A9CC3E4-E5ED-417F-9872-443B45769DB4}" id="{B862C8F0-A413-4F03-A713-43B8A87A097F}">
    <text>Naujas nr 2,29</text>
  </threadedComment>
  <threadedComment ref="F15" dT="2025-04-02T06:58:52.30" personId="{6A9CC3E4-E5ED-417F-9872-443B45769DB4}" id="{09763E89-6C9F-45EA-A388-52941E85C7BF}">
    <text>2,30</text>
  </threadedComment>
  <threadedComment ref="F15" dT="2025-04-02T06:59:16.82" personId="{6A9CC3E4-E5ED-417F-9872-443B45769DB4}" id="{413A6D4F-5039-4ED3-83AD-E6E3CB995787}" parentId="{09763E89-6C9F-45EA-A388-52941E85C7BF}">
    <text>Pradzia projekto 2025 III ketv (skelbt kvietimus)</text>
  </threadedComment>
  <threadedComment ref="B24" dT="2025-03-19T12:33:33.93" personId="{6A9CC3E4-E5ED-417F-9872-443B45769DB4}" id="{3F4224BE-0021-49AB-A1B8-6299634C5E1E}">
    <text>I6keltas 2.19 projekrtas t nauja kvietima 28-325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abSelected="1"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82" t="s">
        <v>250</v>
      </c>
      <c r="AE1" s="182"/>
      <c r="AF1" s="182"/>
      <c r="AG1" s="182"/>
      <c r="AH1" s="182"/>
      <c r="AI1" s="182"/>
    </row>
    <row r="2" spans="2:37" hidden="1" x14ac:dyDescent="0.25">
      <c r="AD2" s="182"/>
      <c r="AE2" s="182"/>
      <c r="AF2" s="182"/>
      <c r="AG2" s="182"/>
      <c r="AH2" s="182"/>
      <c r="AI2" s="182"/>
    </row>
    <row r="3" spans="2:37" hidden="1" x14ac:dyDescent="0.25">
      <c r="AD3" s="182"/>
      <c r="AE3" s="182"/>
      <c r="AF3" s="182"/>
      <c r="AG3" s="182"/>
      <c r="AH3" s="182"/>
      <c r="AI3" s="182"/>
    </row>
    <row r="4" spans="2:37" hidden="1" x14ac:dyDescent="0.25">
      <c r="Z4" s="38"/>
      <c r="AA4" s="38"/>
      <c r="AD4" s="182"/>
      <c r="AE4" s="182"/>
      <c r="AF4" s="182"/>
      <c r="AG4" s="182"/>
      <c r="AH4" s="182"/>
      <c r="AI4" s="182"/>
    </row>
    <row r="5" spans="2:37" hidden="1" x14ac:dyDescent="0.25">
      <c r="AD5" s="182"/>
      <c r="AE5" s="182"/>
      <c r="AF5" s="182"/>
      <c r="AG5" s="182"/>
      <c r="AH5" s="182"/>
      <c r="AI5" s="182"/>
    </row>
    <row r="6" spans="2:37" hidden="1" x14ac:dyDescent="0.25">
      <c r="B6" s="183" t="s">
        <v>251</v>
      </c>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row>
    <row r="7" spans="2:37" hidden="1" x14ac:dyDescent="0.25"/>
    <row r="8" spans="2:37" ht="15.75" x14ac:dyDescent="0.25">
      <c r="B8" s="184" t="s">
        <v>40</v>
      </c>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row>
    <row r="10" spans="2:37" hidden="1" x14ac:dyDescent="0.25"/>
    <row r="11" spans="2:37" hidden="1" x14ac:dyDescent="0.25">
      <c r="J11" s="185" t="s">
        <v>78</v>
      </c>
      <c r="K11" s="185"/>
      <c r="L11" s="185"/>
      <c r="M11" s="185"/>
      <c r="N11" s="185"/>
      <c r="O11" s="185"/>
      <c r="P11" s="15"/>
      <c r="Q11" s="15"/>
      <c r="R11" s="15"/>
      <c r="S11" s="15"/>
    </row>
    <row r="12" spans="2:37" hidden="1" x14ac:dyDescent="0.25"/>
    <row r="13" spans="2:37" ht="89.25" customHeight="1" x14ac:dyDescent="0.25">
      <c r="B13" s="174" t="s">
        <v>0</v>
      </c>
      <c r="C13" s="174" t="s">
        <v>1</v>
      </c>
      <c r="D13" s="174" t="s">
        <v>28</v>
      </c>
      <c r="E13" s="174" t="s">
        <v>79</v>
      </c>
      <c r="F13" s="174" t="s">
        <v>30</v>
      </c>
      <c r="G13" s="174" t="s">
        <v>3</v>
      </c>
      <c r="H13" s="174" t="s">
        <v>4</v>
      </c>
      <c r="I13" s="174" t="s">
        <v>80</v>
      </c>
      <c r="J13" s="188" t="s">
        <v>6</v>
      </c>
      <c r="K13" s="188"/>
      <c r="L13" s="188"/>
      <c r="M13" s="188"/>
      <c r="N13" s="177" t="s">
        <v>47</v>
      </c>
      <c r="O13" s="174" t="s">
        <v>81</v>
      </c>
      <c r="P13" s="177" t="s">
        <v>42</v>
      </c>
      <c r="Q13" s="177" t="s">
        <v>32</v>
      </c>
      <c r="R13" s="177" t="s">
        <v>37</v>
      </c>
      <c r="S13" s="177" t="s">
        <v>33</v>
      </c>
      <c r="T13" s="174" t="s">
        <v>82</v>
      </c>
      <c r="U13" s="174" t="s">
        <v>57</v>
      </c>
      <c r="V13" s="175" t="s">
        <v>59</v>
      </c>
      <c r="W13" s="186"/>
      <c r="X13" s="186"/>
      <c r="Y13" s="186"/>
      <c r="Z13" s="186"/>
      <c r="AA13" s="187"/>
      <c r="AB13" s="174" t="s">
        <v>69</v>
      </c>
      <c r="AC13" s="177" t="s">
        <v>75</v>
      </c>
      <c r="AD13" s="179" t="s">
        <v>83</v>
      </c>
      <c r="AE13" s="180"/>
      <c r="AF13" s="181"/>
      <c r="AG13" s="177" t="s">
        <v>84</v>
      </c>
      <c r="AH13" s="174" t="s">
        <v>85</v>
      </c>
      <c r="AI13" s="174" t="s">
        <v>86</v>
      </c>
      <c r="AJ13" s="175" t="s">
        <v>35</v>
      </c>
      <c r="AK13" s="176"/>
    </row>
    <row r="14" spans="2:37" ht="87" customHeight="1" x14ac:dyDescent="0.25">
      <c r="B14" s="174"/>
      <c r="C14" s="174"/>
      <c r="D14" s="174"/>
      <c r="E14" s="174"/>
      <c r="F14" s="174"/>
      <c r="G14" s="174"/>
      <c r="H14" s="174"/>
      <c r="I14" s="174"/>
      <c r="J14" s="16" t="s">
        <v>7</v>
      </c>
      <c r="K14" s="16" t="s">
        <v>8</v>
      </c>
      <c r="L14" s="16" t="s">
        <v>9</v>
      </c>
      <c r="M14" s="16" t="s">
        <v>10</v>
      </c>
      <c r="N14" s="178"/>
      <c r="O14" s="174"/>
      <c r="P14" s="178"/>
      <c r="Q14" s="178"/>
      <c r="R14" s="178"/>
      <c r="S14" s="178"/>
      <c r="T14" s="174"/>
      <c r="U14" s="174"/>
      <c r="V14" s="16" t="s">
        <v>87</v>
      </c>
      <c r="W14" s="16" t="s">
        <v>62</v>
      </c>
      <c r="X14" s="16" t="s">
        <v>15</v>
      </c>
      <c r="Y14" s="16" t="s">
        <v>88</v>
      </c>
      <c r="Z14" s="16" t="s">
        <v>60</v>
      </c>
      <c r="AA14" s="16" t="s">
        <v>25</v>
      </c>
      <c r="AB14" s="174"/>
      <c r="AC14" s="178"/>
      <c r="AD14" s="16" t="s">
        <v>16</v>
      </c>
      <c r="AE14" s="16" t="s">
        <v>89</v>
      </c>
      <c r="AF14" s="16" t="s">
        <v>26</v>
      </c>
      <c r="AG14" s="178"/>
      <c r="AH14" s="174"/>
      <c r="AI14" s="174"/>
      <c r="AJ14" s="175"/>
      <c r="AK14" s="176"/>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270</v>
      </c>
      <c r="D16" s="41" t="s">
        <v>252</v>
      </c>
      <c r="E16" s="40" t="s">
        <v>253</v>
      </c>
      <c r="F16" s="40" t="s">
        <v>254</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255</v>
      </c>
      <c r="AI16" s="44" t="s">
        <v>256</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257</v>
      </c>
      <c r="G19" s="41" t="s">
        <v>92</v>
      </c>
      <c r="H19" s="42" t="s">
        <v>93</v>
      </c>
      <c r="I19" s="42" t="s">
        <v>93</v>
      </c>
      <c r="J19" s="18" t="s">
        <v>94</v>
      </c>
      <c r="K19" s="19" t="s">
        <v>95</v>
      </c>
      <c r="L19" s="20" t="s">
        <v>96</v>
      </c>
      <c r="M19" s="21">
        <v>282</v>
      </c>
      <c r="N19" s="39" t="s">
        <v>97</v>
      </c>
      <c r="O19" s="40" t="s">
        <v>98</v>
      </c>
      <c r="P19" s="40"/>
      <c r="Q19" s="40"/>
      <c r="R19" s="40"/>
      <c r="S19" s="40"/>
      <c r="T19" s="43"/>
      <c r="U19" s="43" t="s">
        <v>552</v>
      </c>
      <c r="V19" s="43" t="s">
        <v>552</v>
      </c>
      <c r="W19" s="43" t="s">
        <v>103</v>
      </c>
      <c r="X19" s="43" t="s">
        <v>103</v>
      </c>
      <c r="Y19" s="43" t="s">
        <v>103</v>
      </c>
      <c r="Z19" s="43" t="s">
        <v>103</v>
      </c>
      <c r="AA19" s="43" t="s">
        <v>103</v>
      </c>
      <c r="AB19" s="43" t="s">
        <v>552</v>
      </c>
      <c r="AC19" s="43" t="s">
        <v>104</v>
      </c>
      <c r="AD19" s="43"/>
      <c r="AE19" s="43" t="str">
        <f>U19</f>
        <v xml:space="preserve"> - </v>
      </c>
      <c r="AF19" s="43"/>
      <c r="AG19" s="43"/>
      <c r="AH19" s="44"/>
      <c r="AI19" s="44"/>
      <c r="AJ19" s="117" t="s">
        <v>553</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258</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259</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252</v>
      </c>
      <c r="E29" s="40" t="s">
        <v>253</v>
      </c>
      <c r="F29" s="40" t="s">
        <v>313</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262</v>
      </c>
      <c r="AI29" s="44" t="s">
        <v>263</v>
      </c>
      <c r="AJ29" s="118" t="s">
        <v>554</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260</v>
      </c>
      <c r="D33" s="41" t="s">
        <v>252</v>
      </c>
      <c r="E33" s="40" t="s">
        <v>253</v>
      </c>
      <c r="F33" s="40" t="s">
        <v>261</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262</v>
      </c>
      <c r="AI33" s="44" t="s">
        <v>263</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2"/>
    </row>
    <row r="37" spans="2:37" ht="154.5" customHeight="1" x14ac:dyDescent="0.25">
      <c r="B37" s="42" t="s">
        <v>264</v>
      </c>
      <c r="C37" s="40" t="s">
        <v>269</v>
      </c>
      <c r="D37" s="41" t="s">
        <v>252</v>
      </c>
      <c r="E37" s="40" t="s">
        <v>253</v>
      </c>
      <c r="F37" s="40" t="s">
        <v>265</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266</v>
      </c>
      <c r="AI37" s="44" t="s">
        <v>267</v>
      </c>
      <c r="AJ37" s="45"/>
      <c r="AK37" s="103"/>
    </row>
    <row r="38" spans="2:37" ht="30" x14ac:dyDescent="0.25">
      <c r="B38" s="46" t="s">
        <v>264</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264</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9" t="s">
        <v>463</v>
      </c>
      <c r="C40" s="40" t="s">
        <v>555</v>
      </c>
      <c r="D40" s="40"/>
      <c r="E40" s="40"/>
      <c r="F40" s="40" t="s">
        <v>257</v>
      </c>
      <c r="G40" s="41" t="s">
        <v>92</v>
      </c>
      <c r="H40" s="42" t="s">
        <v>93</v>
      </c>
      <c r="I40" s="42" t="s">
        <v>93</v>
      </c>
      <c r="J40" s="18" t="s">
        <v>94</v>
      </c>
      <c r="K40" s="19" t="s">
        <v>95</v>
      </c>
      <c r="L40" s="20" t="s">
        <v>96</v>
      </c>
      <c r="M40" s="21">
        <v>277</v>
      </c>
      <c r="N40" s="39" t="s">
        <v>97</v>
      </c>
      <c r="O40" s="40" t="s">
        <v>98</v>
      </c>
      <c r="P40" s="40"/>
      <c r="Q40" s="40"/>
      <c r="R40" s="40"/>
      <c r="S40" s="40"/>
      <c r="T40" s="43" t="str">
        <f>U40</f>
        <v xml:space="preserve"> -</v>
      </c>
      <c r="U40" s="43" t="str">
        <f>V40</f>
        <v xml:space="preserve"> -</v>
      </c>
      <c r="V40" s="557" t="s">
        <v>103</v>
      </c>
      <c r="W40" s="43" t="s">
        <v>103</v>
      </c>
      <c r="X40" s="43" t="s">
        <v>103</v>
      </c>
      <c r="Y40" s="43" t="s">
        <v>103</v>
      </c>
      <c r="Z40" s="43" t="s">
        <v>103</v>
      </c>
      <c r="AA40" s="43" t="s">
        <v>103</v>
      </c>
      <c r="AB40" s="43" t="s">
        <v>103</v>
      </c>
      <c r="AC40" s="43" t="s">
        <v>104</v>
      </c>
      <c r="AD40" s="43"/>
      <c r="AE40" s="43" t="str">
        <f>U40</f>
        <v xml:space="preserve"> -</v>
      </c>
      <c r="AF40" s="43"/>
      <c r="AG40" s="43"/>
      <c r="AH40" s="44" t="s">
        <v>404</v>
      </c>
      <c r="AI40" s="44" t="s">
        <v>405</v>
      </c>
      <c r="AJ40" s="118" t="s">
        <v>620</v>
      </c>
    </row>
    <row r="41" spans="2:37" ht="30" x14ac:dyDescent="0.25">
      <c r="B41" s="46" t="s">
        <v>463</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463</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467</v>
      </c>
      <c r="C43" s="40" t="s">
        <v>556</v>
      </c>
      <c r="D43" s="41" t="s">
        <v>252</v>
      </c>
      <c r="E43" s="40" t="s">
        <v>253</v>
      </c>
      <c r="F43" s="40" t="s">
        <v>313</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t="s">
        <v>103</v>
      </c>
      <c r="U43" s="43" t="s">
        <v>103</v>
      </c>
      <c r="V43" s="43" t="s">
        <v>103</v>
      </c>
      <c r="W43" s="43" t="s">
        <v>103</v>
      </c>
      <c r="X43" s="43" t="s">
        <v>103</v>
      </c>
      <c r="Y43" s="43" t="s">
        <v>103</v>
      </c>
      <c r="Z43" s="43" t="s">
        <v>103</v>
      </c>
      <c r="AA43" s="43" t="s">
        <v>103</v>
      </c>
      <c r="AB43" s="43" t="s">
        <v>103</v>
      </c>
      <c r="AC43" s="43" t="s">
        <v>104</v>
      </c>
      <c r="AD43" s="43"/>
      <c r="AE43" s="43" t="str">
        <f>U43</f>
        <v xml:space="preserve"> -</v>
      </c>
      <c r="AF43" s="43"/>
      <c r="AG43" s="43"/>
      <c r="AH43" s="44" t="s">
        <v>557</v>
      </c>
      <c r="AI43" s="44" t="s">
        <v>558</v>
      </c>
      <c r="AJ43" s="118" t="s">
        <v>621</v>
      </c>
    </row>
    <row r="44" spans="2:37" ht="45" x14ac:dyDescent="0.25">
      <c r="B44" s="46" t="s">
        <v>467</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467</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467</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ht="225" x14ac:dyDescent="0.25">
      <c r="B47" s="558" t="s">
        <v>622</v>
      </c>
      <c r="C47" s="121" t="s">
        <v>623</v>
      </c>
      <c r="D47" s="41" t="s">
        <v>252</v>
      </c>
      <c r="E47" s="40" t="s">
        <v>253</v>
      </c>
      <c r="F47" s="121" t="s">
        <v>624</v>
      </c>
      <c r="G47" s="41" t="s">
        <v>92</v>
      </c>
      <c r="H47" s="42" t="s">
        <v>93</v>
      </c>
      <c r="I47" s="42" t="s">
        <v>93</v>
      </c>
      <c r="J47" s="18" t="s">
        <v>94</v>
      </c>
      <c r="K47" s="19" t="s">
        <v>95</v>
      </c>
      <c r="L47" s="20" t="s">
        <v>96</v>
      </c>
      <c r="M47" s="21">
        <v>65</v>
      </c>
      <c r="N47" s="39" t="s">
        <v>97</v>
      </c>
      <c r="O47" s="40" t="s">
        <v>98</v>
      </c>
      <c r="P47" s="41" t="s">
        <v>99</v>
      </c>
      <c r="Q47" s="41" t="s">
        <v>100</v>
      </c>
      <c r="R47" s="41" t="s">
        <v>101</v>
      </c>
      <c r="S47" s="41" t="s">
        <v>102</v>
      </c>
      <c r="T47" s="127">
        <f>U47</f>
        <v>1079999</v>
      </c>
      <c r="U47" s="559">
        <f>V47</f>
        <v>1079999</v>
      </c>
      <c r="V47" s="127">
        <v>1079999</v>
      </c>
      <c r="W47" s="559"/>
      <c r="X47" s="127"/>
      <c r="Y47" s="559"/>
      <c r="Z47" s="127"/>
      <c r="AA47" s="559"/>
      <c r="AB47" s="127">
        <v>190589</v>
      </c>
      <c r="AC47" s="43" t="s">
        <v>104</v>
      </c>
      <c r="AD47" s="127"/>
      <c r="AE47" s="559">
        <f>U47</f>
        <v>1079999</v>
      </c>
      <c r="AF47" s="127"/>
      <c r="AG47" s="559"/>
      <c r="AH47" s="128" t="s">
        <v>625</v>
      </c>
      <c r="AI47" s="560" t="s">
        <v>352</v>
      </c>
      <c r="AJ47" s="561"/>
    </row>
    <row r="48" spans="2:37" ht="30" x14ac:dyDescent="0.25">
      <c r="B48" s="46" t="s">
        <v>622</v>
      </c>
      <c r="C48" s="121"/>
      <c r="D48" s="40"/>
      <c r="E48" s="121"/>
      <c r="F48" s="40"/>
      <c r="G48" s="121"/>
      <c r="H48" s="42"/>
      <c r="I48" s="122"/>
      <c r="J48" s="18" t="s">
        <v>105</v>
      </c>
      <c r="K48" s="19" t="s">
        <v>106</v>
      </c>
      <c r="L48" s="20" t="s">
        <v>107</v>
      </c>
      <c r="M48" s="21">
        <v>40</v>
      </c>
      <c r="N48" s="122"/>
      <c r="O48" s="40"/>
      <c r="P48" s="121"/>
      <c r="Q48" s="40"/>
      <c r="R48" s="121"/>
      <c r="S48" s="40"/>
      <c r="T48" s="127"/>
      <c r="U48" s="43"/>
      <c r="V48" s="127"/>
      <c r="W48" s="43"/>
      <c r="X48" s="127"/>
      <c r="Y48" s="43"/>
      <c r="Z48" s="127"/>
      <c r="AA48" s="43"/>
      <c r="AB48" s="127"/>
      <c r="AC48" s="43"/>
      <c r="AD48" s="127"/>
      <c r="AE48" s="43"/>
      <c r="AF48" s="127"/>
      <c r="AG48" s="43"/>
      <c r="AH48" s="128"/>
      <c r="AI48" s="44"/>
      <c r="AJ48" s="45"/>
    </row>
    <row r="49" spans="2:36" ht="60" x14ac:dyDescent="0.25">
      <c r="B49" s="46" t="s">
        <v>622</v>
      </c>
      <c r="C49" s="121"/>
      <c r="D49" s="40"/>
      <c r="E49" s="121"/>
      <c r="F49" s="40"/>
      <c r="G49" s="121"/>
      <c r="H49" s="42"/>
      <c r="I49" s="122"/>
      <c r="J49" s="18" t="s">
        <v>108</v>
      </c>
      <c r="K49" s="19" t="s">
        <v>109</v>
      </c>
      <c r="L49" s="20" t="s">
        <v>110</v>
      </c>
      <c r="M49" s="21">
        <v>70</v>
      </c>
      <c r="N49" s="122"/>
      <c r="O49" s="40"/>
      <c r="P49" s="121"/>
      <c r="Q49" s="40"/>
      <c r="R49" s="121"/>
      <c r="S49" s="40"/>
      <c r="T49" s="127"/>
      <c r="U49" s="43"/>
      <c r="V49" s="127"/>
      <c r="W49" s="43"/>
      <c r="X49" s="127"/>
      <c r="Y49" s="43"/>
      <c r="Z49" s="127"/>
      <c r="AA49" s="43"/>
      <c r="AB49" s="127"/>
      <c r="AC49" s="43"/>
      <c r="AD49" s="127"/>
      <c r="AE49" s="43"/>
      <c r="AF49" s="127"/>
      <c r="AG49" s="43"/>
      <c r="AH49" s="128"/>
      <c r="AI49" s="44"/>
      <c r="AJ49" s="45"/>
    </row>
    <row r="50" spans="2:36" ht="105" x14ac:dyDescent="0.25">
      <c r="B50" s="46" t="s">
        <v>622</v>
      </c>
      <c r="C50" s="121"/>
      <c r="D50" s="40"/>
      <c r="E50" s="121"/>
      <c r="F50" s="40"/>
      <c r="G50" s="121"/>
      <c r="H50" s="42"/>
      <c r="I50" s="122"/>
      <c r="J50" s="22" t="s">
        <v>114</v>
      </c>
      <c r="K50" s="23" t="s">
        <v>115</v>
      </c>
      <c r="L50" s="21" t="s">
        <v>116</v>
      </c>
      <c r="M50" s="21">
        <v>18.18</v>
      </c>
      <c r="N50" s="122"/>
      <c r="O50" s="40"/>
      <c r="P50" s="121"/>
      <c r="Q50" s="40"/>
      <c r="R50" s="121"/>
      <c r="S50" s="40"/>
      <c r="T50" s="127"/>
      <c r="U50" s="43"/>
      <c r="V50" s="127"/>
      <c r="W50" s="43"/>
      <c r="X50" s="127"/>
      <c r="Y50" s="43"/>
      <c r="Z50" s="127"/>
      <c r="AA50" s="43"/>
      <c r="AB50" s="127"/>
      <c r="AC50" s="43"/>
      <c r="AD50" s="127"/>
      <c r="AE50" s="43"/>
      <c r="AF50" s="127"/>
      <c r="AG50" s="43"/>
      <c r="AH50" s="128"/>
      <c r="AI50" s="44"/>
      <c r="AJ50" s="45"/>
    </row>
    <row r="51" spans="2:36" ht="45" x14ac:dyDescent="0.25">
      <c r="B51" s="46" t="s">
        <v>622</v>
      </c>
      <c r="C51" s="121"/>
      <c r="D51" s="40"/>
      <c r="E51" s="121"/>
      <c r="F51" s="40"/>
      <c r="G51" s="121"/>
      <c r="H51" s="42"/>
      <c r="I51" s="122"/>
      <c r="J51" s="22" t="s">
        <v>117</v>
      </c>
      <c r="K51" s="23" t="s">
        <v>118</v>
      </c>
      <c r="L51" s="21" t="s">
        <v>96</v>
      </c>
      <c r="M51" s="21">
        <v>845</v>
      </c>
      <c r="N51" s="122"/>
      <c r="O51" s="40"/>
      <c r="P51" s="121"/>
      <c r="Q51" s="40"/>
      <c r="R51" s="121"/>
      <c r="S51" s="40"/>
      <c r="T51" s="127"/>
      <c r="U51" s="43"/>
      <c r="V51" s="127"/>
      <c r="W51" s="43"/>
      <c r="X51" s="127"/>
      <c r="Y51" s="43"/>
      <c r="Z51" s="127"/>
      <c r="AA51" s="43"/>
      <c r="AB51" s="127"/>
      <c r="AC51" s="43"/>
      <c r="AD51" s="127"/>
      <c r="AE51" s="43"/>
      <c r="AF51" s="127"/>
      <c r="AG51" s="43"/>
      <c r="AH51" s="128"/>
      <c r="AI51" s="44"/>
      <c r="AJ51" s="45"/>
    </row>
    <row r="52" spans="2:36" ht="45" x14ac:dyDescent="0.25">
      <c r="B52" s="46" t="s">
        <v>622</v>
      </c>
      <c r="C52" s="121"/>
      <c r="D52" s="40"/>
      <c r="E52" s="121"/>
      <c r="F52" s="40"/>
      <c r="G52" s="121"/>
      <c r="H52" s="42"/>
      <c r="I52" s="122"/>
      <c r="J52" s="22" t="s">
        <v>119</v>
      </c>
      <c r="K52" s="23" t="s">
        <v>120</v>
      </c>
      <c r="L52" s="21" t="s">
        <v>110</v>
      </c>
      <c r="M52" s="21">
        <v>845</v>
      </c>
      <c r="N52" s="122"/>
      <c r="O52" s="40"/>
      <c r="P52" s="121"/>
      <c r="Q52" s="40"/>
      <c r="R52" s="121"/>
      <c r="S52" s="40"/>
      <c r="T52" s="127"/>
      <c r="U52" s="43"/>
      <c r="V52" s="127"/>
      <c r="W52" s="43"/>
      <c r="X52" s="127"/>
      <c r="Y52" s="43"/>
      <c r="Z52" s="127"/>
      <c r="AA52" s="43"/>
      <c r="AB52" s="127"/>
      <c r="AC52" s="43"/>
      <c r="AD52" s="127"/>
      <c r="AE52" s="43"/>
      <c r="AF52" s="127"/>
      <c r="AG52" s="43"/>
      <c r="AH52" s="128"/>
      <c r="AI52" s="44"/>
      <c r="AJ52" s="45"/>
    </row>
    <row r="53" spans="2:36" ht="75" x14ac:dyDescent="0.25">
      <c r="B53" s="50" t="s">
        <v>622</v>
      </c>
      <c r="C53" s="562"/>
      <c r="D53" s="47"/>
      <c r="E53" s="562"/>
      <c r="F53" s="47"/>
      <c r="G53" s="562"/>
      <c r="H53" s="48"/>
      <c r="I53" s="563"/>
      <c r="J53" s="22" t="s">
        <v>121</v>
      </c>
      <c r="K53" s="23" t="s">
        <v>122</v>
      </c>
      <c r="L53" s="21" t="s">
        <v>107</v>
      </c>
      <c r="M53" s="21">
        <v>1</v>
      </c>
      <c r="N53" s="564"/>
      <c r="O53" s="47"/>
      <c r="P53" s="562"/>
      <c r="Q53" s="47"/>
      <c r="R53" s="562"/>
      <c r="S53" s="47"/>
      <c r="T53" s="565"/>
      <c r="U53" s="49"/>
      <c r="V53" s="565"/>
      <c r="W53" s="49"/>
      <c r="X53" s="565"/>
      <c r="Y53" s="49"/>
      <c r="Z53" s="565"/>
      <c r="AA53" s="49"/>
      <c r="AB53" s="565"/>
      <c r="AC53" s="49"/>
      <c r="AD53" s="565"/>
      <c r="AE53" s="49"/>
      <c r="AF53" s="565"/>
      <c r="AG53" s="49"/>
      <c r="AH53" s="566"/>
      <c r="AI53" s="51"/>
      <c r="AJ53" s="52"/>
    </row>
    <row r="54" spans="2:36" x14ac:dyDescent="0.25">
      <c r="B54" s="120"/>
      <c r="C54" s="121"/>
      <c r="D54" s="121"/>
      <c r="E54" s="121"/>
      <c r="F54" s="121"/>
      <c r="G54" s="121"/>
      <c r="H54" s="122"/>
      <c r="I54" s="122"/>
      <c r="J54" s="123"/>
      <c r="K54" s="124"/>
      <c r="L54" s="125"/>
      <c r="M54" s="126"/>
      <c r="N54" s="122"/>
      <c r="O54" s="121"/>
      <c r="P54" s="121"/>
      <c r="Q54" s="121"/>
      <c r="R54" s="121"/>
      <c r="S54" s="121"/>
      <c r="T54" s="127"/>
      <c r="U54" s="127"/>
      <c r="V54" s="127"/>
      <c r="W54" s="127"/>
      <c r="X54" s="127"/>
      <c r="Y54" s="127"/>
      <c r="Z54" s="127"/>
      <c r="AA54" s="127"/>
      <c r="AB54" s="127"/>
      <c r="AC54" s="127"/>
      <c r="AD54" s="127"/>
      <c r="AE54" s="127"/>
      <c r="AF54" s="127"/>
      <c r="AG54" s="127"/>
      <c r="AH54" s="128"/>
      <c r="AI54" s="128"/>
      <c r="AJ54" s="101"/>
    </row>
    <row r="55" spans="2:36" x14ac:dyDescent="0.25">
      <c r="K55" s="53" t="s">
        <v>268</v>
      </c>
      <c r="U55" s="24"/>
    </row>
  </sheetData>
  <autoFilter ref="B15:AK46" xr:uid="{00000000-0001-0000-0000-000000000000}"/>
  <mergeCells count="30">
    <mergeCell ref="AJ13:AJ14"/>
    <mergeCell ref="AK13:AK14"/>
    <mergeCell ref="AB13:AB14"/>
    <mergeCell ref="AC13:AC14"/>
    <mergeCell ref="AD13:AF13"/>
    <mergeCell ref="AG13:AG14"/>
    <mergeCell ref="AH13:AH14"/>
    <mergeCell ref="AI13:AI14"/>
    <mergeCell ref="Q13:Q14"/>
    <mergeCell ref="R13:R14"/>
    <mergeCell ref="S13:S14"/>
    <mergeCell ref="T13:T14"/>
    <mergeCell ref="U13:U14"/>
    <mergeCell ref="V13:AA13"/>
    <mergeCell ref="H13:H14"/>
    <mergeCell ref="I13:I14"/>
    <mergeCell ref="J13:M13"/>
    <mergeCell ref="N13:N14"/>
    <mergeCell ref="O13:O14"/>
    <mergeCell ref="P13:P14"/>
    <mergeCell ref="AD1:AI5"/>
    <mergeCell ref="B6:AI6"/>
    <mergeCell ref="B8:AI8"/>
    <mergeCell ref="J11:O11"/>
    <mergeCell ref="B13:B14"/>
    <mergeCell ref="C13:C14"/>
    <mergeCell ref="D13:D14"/>
    <mergeCell ref="E13:E14"/>
    <mergeCell ref="F13:F14"/>
    <mergeCell ref="G13:G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2D4F-2D3E-4895-999C-8893D2BE47B1}">
  <dimension ref="A1:AJ41"/>
  <sheetViews>
    <sheetView zoomScale="90" zoomScaleNormal="90" workbookViewId="0">
      <pane xSplit="3" ySplit="1" topLeftCell="D2" activePane="bottomRight" state="frozen"/>
      <selection pane="topRight" activeCell="D1" sqref="D1"/>
      <selection pane="bottomLeft" activeCell="A2" sqref="A2"/>
      <selection pane="bottomRight" activeCell="AE6" sqref="AE6:AE7"/>
    </sheetView>
  </sheetViews>
  <sheetFormatPr defaultRowHeight="15" x14ac:dyDescent="0.25"/>
  <cols>
    <col min="1" max="1" width="5" customWidth="1"/>
    <col min="2" max="2" width="21" customWidth="1"/>
    <col min="3" max="3" width="17.85546875" style="144" customWidth="1"/>
    <col min="4" max="5" width="13.85546875" customWidth="1"/>
    <col min="6" max="6" width="18.140625" style="144"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1" customWidth="1"/>
  </cols>
  <sheetData>
    <row r="1" spans="1:36"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98"/>
    </row>
    <row r="2" spans="1:36" x14ac:dyDescent="0.25">
      <c r="A2" s="1"/>
      <c r="B2" s="1"/>
      <c r="C2" s="139"/>
      <c r="D2" s="1"/>
      <c r="E2" s="1"/>
      <c r="F2" s="13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8"/>
    </row>
    <row r="3" spans="1:36" ht="39" customHeight="1" x14ac:dyDescent="0.25">
      <c r="A3" s="1"/>
      <c r="B3" s="199" t="s">
        <v>0</v>
      </c>
      <c r="C3" s="199" t="s">
        <v>1</v>
      </c>
      <c r="D3" s="199" t="s">
        <v>28</v>
      </c>
      <c r="E3" s="199" t="s">
        <v>29</v>
      </c>
      <c r="F3" s="199" t="s">
        <v>30</v>
      </c>
      <c r="G3" s="199" t="s">
        <v>3</v>
      </c>
      <c r="H3" s="208" t="s">
        <v>568</v>
      </c>
      <c r="I3" s="199" t="s">
        <v>410</v>
      </c>
      <c r="J3" s="200" t="s">
        <v>6</v>
      </c>
      <c r="K3" s="200"/>
      <c r="L3" s="200"/>
      <c r="M3" s="200"/>
      <c r="N3" s="197" t="s">
        <v>47</v>
      </c>
      <c r="O3" s="199" t="s">
        <v>31</v>
      </c>
      <c r="P3" s="206" t="s">
        <v>42</v>
      </c>
      <c r="Q3" s="206" t="s">
        <v>32</v>
      </c>
      <c r="R3" s="206" t="s">
        <v>37</v>
      </c>
      <c r="S3" s="206" t="s">
        <v>33</v>
      </c>
      <c r="T3" s="199" t="s">
        <v>55</v>
      </c>
      <c r="U3" s="199" t="s">
        <v>57</v>
      </c>
      <c r="V3" s="200" t="s">
        <v>59</v>
      </c>
      <c r="W3" s="200"/>
      <c r="X3" s="200"/>
      <c r="Y3" s="200"/>
      <c r="Z3" s="200"/>
      <c r="AA3" s="200"/>
      <c r="AB3" s="199" t="s">
        <v>69</v>
      </c>
      <c r="AC3" s="201" t="s">
        <v>75</v>
      </c>
      <c r="AD3" s="203" t="s">
        <v>77</v>
      </c>
      <c r="AE3" s="204"/>
      <c r="AF3" s="205"/>
      <c r="AG3" s="197" t="s">
        <v>27</v>
      </c>
      <c r="AH3" s="197" t="s">
        <v>36</v>
      </c>
      <c r="AI3" s="199" t="s">
        <v>34</v>
      </c>
      <c r="AJ3" s="197" t="s">
        <v>35</v>
      </c>
    </row>
    <row r="4" spans="1:36" ht="168.75" customHeight="1" x14ac:dyDescent="0.25">
      <c r="A4" s="1"/>
      <c r="B4" s="199"/>
      <c r="C4" s="199"/>
      <c r="D4" s="199"/>
      <c r="E4" s="199"/>
      <c r="F4" s="199"/>
      <c r="G4" s="199"/>
      <c r="H4" s="209"/>
      <c r="I4" s="208"/>
      <c r="J4" s="3" t="s">
        <v>7</v>
      </c>
      <c r="K4" s="3" t="s">
        <v>8</v>
      </c>
      <c r="L4" s="3" t="s">
        <v>9</v>
      </c>
      <c r="M4" s="11" t="s">
        <v>10</v>
      </c>
      <c r="N4" s="198"/>
      <c r="O4" s="199"/>
      <c r="P4" s="206"/>
      <c r="Q4" s="206"/>
      <c r="R4" s="206"/>
      <c r="S4" s="206"/>
      <c r="T4" s="199"/>
      <c r="U4" s="199"/>
      <c r="V4" s="3" t="s">
        <v>61</v>
      </c>
      <c r="W4" s="3" t="s">
        <v>62</v>
      </c>
      <c r="X4" s="3" t="s">
        <v>15</v>
      </c>
      <c r="Y4" s="3" t="s">
        <v>63</v>
      </c>
      <c r="Z4" s="3" t="s">
        <v>60</v>
      </c>
      <c r="AA4" s="3" t="s">
        <v>25</v>
      </c>
      <c r="AB4" s="199"/>
      <c r="AC4" s="202"/>
      <c r="AD4" s="3" t="s">
        <v>16</v>
      </c>
      <c r="AE4" s="3" t="s">
        <v>17</v>
      </c>
      <c r="AF4" s="3" t="s">
        <v>26</v>
      </c>
      <c r="AG4" s="198"/>
      <c r="AH4" s="198"/>
      <c r="AI4" s="199"/>
      <c r="AJ4" s="198"/>
    </row>
    <row r="5" spans="1:36" ht="14.25" customHeight="1" x14ac:dyDescent="0.25">
      <c r="A5" s="1"/>
      <c r="B5" s="2">
        <v>1</v>
      </c>
      <c r="C5" s="99">
        <v>2</v>
      </c>
      <c r="D5" s="2">
        <v>3</v>
      </c>
      <c r="E5" s="2">
        <v>4</v>
      </c>
      <c r="F5" s="99">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9">
        <v>35</v>
      </c>
    </row>
    <row r="6" spans="1:36" ht="72" customHeight="1" x14ac:dyDescent="0.25">
      <c r="A6" s="1"/>
      <c r="B6" s="195" t="s">
        <v>218</v>
      </c>
      <c r="C6" s="189" t="s">
        <v>219</v>
      </c>
      <c r="D6" s="189" t="s">
        <v>330</v>
      </c>
      <c r="E6" s="189" t="s">
        <v>220</v>
      </c>
      <c r="F6" s="189" t="s">
        <v>569</v>
      </c>
      <c r="G6" s="189" t="s">
        <v>221</v>
      </c>
      <c r="H6" s="189" t="s">
        <v>93</v>
      </c>
      <c r="I6" s="189" t="s">
        <v>93</v>
      </c>
      <c r="J6" s="83" t="s">
        <v>222</v>
      </c>
      <c r="K6" s="83" t="s">
        <v>223</v>
      </c>
      <c r="L6" s="83" t="s">
        <v>168</v>
      </c>
      <c r="M6" s="91">
        <v>8000</v>
      </c>
      <c r="N6" s="189" t="s">
        <v>97</v>
      </c>
      <c r="O6" s="189" t="s">
        <v>224</v>
      </c>
      <c r="P6" s="189" t="s">
        <v>225</v>
      </c>
      <c r="Q6" s="189" t="s">
        <v>100</v>
      </c>
      <c r="R6" s="189" t="s">
        <v>226</v>
      </c>
      <c r="S6" s="189" t="s">
        <v>102</v>
      </c>
      <c r="T6" s="193">
        <v>990479</v>
      </c>
      <c r="U6" s="189" t="s">
        <v>227</v>
      </c>
      <c r="V6" s="193">
        <v>990479</v>
      </c>
      <c r="W6" s="189" t="s">
        <v>227</v>
      </c>
      <c r="X6" s="189" t="s">
        <v>227</v>
      </c>
      <c r="Y6" s="189" t="s">
        <v>227</v>
      </c>
      <c r="Z6" s="189" t="s">
        <v>227</v>
      </c>
      <c r="AA6" s="189" t="s">
        <v>227</v>
      </c>
      <c r="AB6" s="193">
        <v>174791</v>
      </c>
      <c r="AC6" s="189" t="s">
        <v>104</v>
      </c>
      <c r="AD6" s="189" t="s">
        <v>227</v>
      </c>
      <c r="AE6" s="193">
        <v>990479</v>
      </c>
      <c r="AF6" s="189" t="s">
        <v>227</v>
      </c>
      <c r="AG6" s="189" t="s">
        <v>227</v>
      </c>
      <c r="AH6" s="189" t="s">
        <v>228</v>
      </c>
      <c r="AI6" s="189" t="s">
        <v>229</v>
      </c>
      <c r="AJ6" s="189"/>
    </row>
    <row r="7" spans="1:36" ht="80.25" customHeight="1" x14ac:dyDescent="0.25">
      <c r="A7" s="1"/>
      <c r="B7" s="195"/>
      <c r="C7" s="189"/>
      <c r="D7" s="189"/>
      <c r="E7" s="189"/>
      <c r="F7" s="189"/>
      <c r="G7" s="189"/>
      <c r="H7" s="189"/>
      <c r="I7" s="189"/>
      <c r="J7" s="83" t="s">
        <v>230</v>
      </c>
      <c r="K7" s="83" t="s">
        <v>231</v>
      </c>
      <c r="L7" s="83" t="s">
        <v>232</v>
      </c>
      <c r="M7" s="93">
        <v>3.0619999999999998</v>
      </c>
      <c r="N7" s="189"/>
      <c r="O7" s="189"/>
      <c r="P7" s="189"/>
      <c r="Q7" s="189"/>
      <c r="R7" s="189"/>
      <c r="S7" s="189"/>
      <c r="T7" s="193"/>
      <c r="U7" s="189"/>
      <c r="V7" s="193"/>
      <c r="W7" s="189"/>
      <c r="X7" s="189"/>
      <c r="Y7" s="189"/>
      <c r="Z7" s="189"/>
      <c r="AA7" s="189"/>
      <c r="AB7" s="193"/>
      <c r="AC7" s="189"/>
      <c r="AD7" s="189"/>
      <c r="AE7" s="193"/>
      <c r="AF7" s="189"/>
      <c r="AG7" s="189"/>
      <c r="AH7" s="189"/>
      <c r="AI7" s="189"/>
      <c r="AJ7" s="189"/>
    </row>
    <row r="8" spans="1:36" ht="72" x14ac:dyDescent="0.25">
      <c r="A8" s="1"/>
      <c r="B8" s="195" t="s">
        <v>233</v>
      </c>
      <c r="C8" s="189" t="s">
        <v>234</v>
      </c>
      <c r="D8" s="189"/>
      <c r="E8" s="189"/>
      <c r="F8" s="189" t="s">
        <v>570</v>
      </c>
      <c r="G8" s="189"/>
      <c r="H8" s="189" t="s">
        <v>93</v>
      </c>
      <c r="I8" s="189" t="s">
        <v>93</v>
      </c>
      <c r="J8" s="83" t="s">
        <v>222</v>
      </c>
      <c r="K8" s="83" t="s">
        <v>223</v>
      </c>
      <c r="L8" s="83" t="s">
        <v>168</v>
      </c>
      <c r="M8" s="91">
        <v>5000</v>
      </c>
      <c r="N8" s="189" t="s">
        <v>97</v>
      </c>
      <c r="O8" s="189" t="s">
        <v>112</v>
      </c>
      <c r="P8" s="189" t="s">
        <v>225</v>
      </c>
      <c r="Q8" s="189" t="s">
        <v>100</v>
      </c>
      <c r="R8" s="189" t="s">
        <v>226</v>
      </c>
      <c r="S8" s="189" t="s">
        <v>102</v>
      </c>
      <c r="T8" s="192">
        <v>721348</v>
      </c>
      <c r="U8" s="194" t="s">
        <v>227</v>
      </c>
      <c r="V8" s="192">
        <v>721348</v>
      </c>
      <c r="W8" s="189" t="s">
        <v>227</v>
      </c>
      <c r="X8" s="189" t="s">
        <v>227</v>
      </c>
      <c r="Y8" s="189" t="s">
        <v>227</v>
      </c>
      <c r="Z8" s="189" t="s">
        <v>227</v>
      </c>
      <c r="AA8" s="189" t="s">
        <v>227</v>
      </c>
      <c r="AB8" s="193">
        <v>127297</v>
      </c>
      <c r="AC8" s="189" t="s">
        <v>104</v>
      </c>
      <c r="AD8" s="189" t="s">
        <v>227</v>
      </c>
      <c r="AE8" s="192">
        <v>721348</v>
      </c>
      <c r="AF8" s="189" t="s">
        <v>227</v>
      </c>
      <c r="AG8" s="189" t="s">
        <v>227</v>
      </c>
      <c r="AH8" s="189" t="s">
        <v>235</v>
      </c>
      <c r="AI8" s="189" t="s">
        <v>236</v>
      </c>
      <c r="AJ8" s="190">
        <v>45380</v>
      </c>
    </row>
    <row r="9" spans="1:36" ht="77.25" customHeight="1" x14ac:dyDescent="0.25">
      <c r="A9" s="1"/>
      <c r="B9" s="195"/>
      <c r="C9" s="189"/>
      <c r="D9" s="189"/>
      <c r="E9" s="189"/>
      <c r="F9" s="189"/>
      <c r="G9" s="189"/>
      <c r="H9" s="189"/>
      <c r="I9" s="189"/>
      <c r="J9" s="83" t="s">
        <v>230</v>
      </c>
      <c r="K9" s="83" t="s">
        <v>231</v>
      </c>
      <c r="L9" s="83" t="s">
        <v>232</v>
      </c>
      <c r="M9" s="95">
        <v>1.2230000000000001</v>
      </c>
      <c r="N9" s="189"/>
      <c r="O9" s="189"/>
      <c r="P9" s="189"/>
      <c r="Q9" s="189"/>
      <c r="R9" s="189"/>
      <c r="S9" s="189"/>
      <c r="T9" s="192"/>
      <c r="U9" s="194"/>
      <c r="V9" s="192"/>
      <c r="W9" s="189"/>
      <c r="X9" s="189"/>
      <c r="Y9" s="189"/>
      <c r="Z9" s="189"/>
      <c r="AA9" s="189"/>
      <c r="AB9" s="193"/>
      <c r="AC9" s="189"/>
      <c r="AD9" s="189"/>
      <c r="AE9" s="192"/>
      <c r="AF9" s="189"/>
      <c r="AG9" s="189"/>
      <c r="AH9" s="189"/>
      <c r="AI9" s="189"/>
      <c r="AJ9" s="189"/>
    </row>
    <row r="10" spans="1:36" ht="72" x14ac:dyDescent="0.25">
      <c r="A10" s="1"/>
      <c r="B10" s="195" t="s">
        <v>237</v>
      </c>
      <c r="C10" s="189" t="s">
        <v>238</v>
      </c>
      <c r="D10" s="189"/>
      <c r="E10" s="189"/>
      <c r="F10" s="189" t="s">
        <v>571</v>
      </c>
      <c r="G10" s="189"/>
      <c r="H10" s="189" t="s">
        <v>93</v>
      </c>
      <c r="I10" s="189" t="s">
        <v>93</v>
      </c>
      <c r="J10" s="83" t="s">
        <v>222</v>
      </c>
      <c r="K10" s="83" t="s">
        <v>223</v>
      </c>
      <c r="L10" s="83" t="s">
        <v>168</v>
      </c>
      <c r="M10" s="96">
        <v>8000</v>
      </c>
      <c r="N10" s="189" t="s">
        <v>97</v>
      </c>
      <c r="O10" s="189" t="s">
        <v>112</v>
      </c>
      <c r="P10" s="189" t="s">
        <v>225</v>
      </c>
      <c r="Q10" s="189" t="s">
        <v>100</v>
      </c>
      <c r="R10" s="189" t="s">
        <v>226</v>
      </c>
      <c r="S10" s="189" t="s">
        <v>102</v>
      </c>
      <c r="T10" s="192">
        <v>5674840</v>
      </c>
      <c r="U10" s="194" t="s">
        <v>227</v>
      </c>
      <c r="V10" s="192">
        <v>5674840</v>
      </c>
      <c r="W10" s="189" t="s">
        <v>227</v>
      </c>
      <c r="X10" s="189" t="s">
        <v>227</v>
      </c>
      <c r="Y10" s="189" t="s">
        <v>227</v>
      </c>
      <c r="Z10" s="189" t="s">
        <v>227</v>
      </c>
      <c r="AA10" s="189" t="s">
        <v>227</v>
      </c>
      <c r="AB10" s="192">
        <v>1001443</v>
      </c>
      <c r="AC10" s="189" t="s">
        <v>104</v>
      </c>
      <c r="AD10" s="189" t="s">
        <v>227</v>
      </c>
      <c r="AE10" s="192">
        <v>5674840</v>
      </c>
      <c r="AF10" s="189" t="s">
        <v>227</v>
      </c>
      <c r="AG10" s="189" t="s">
        <v>227</v>
      </c>
      <c r="AH10" s="189" t="s">
        <v>239</v>
      </c>
      <c r="AI10" s="189" t="s">
        <v>572</v>
      </c>
      <c r="AJ10" s="190">
        <v>45471</v>
      </c>
    </row>
    <row r="11" spans="1:36" ht="85.5" customHeight="1" x14ac:dyDescent="0.25">
      <c r="A11" s="1"/>
      <c r="B11" s="195"/>
      <c r="C11" s="189"/>
      <c r="D11" s="189"/>
      <c r="E11" s="189"/>
      <c r="F11" s="189"/>
      <c r="G11" s="189"/>
      <c r="H11" s="189"/>
      <c r="I11" s="189"/>
      <c r="J11" s="83" t="s">
        <v>230</v>
      </c>
      <c r="K11" s="83" t="s">
        <v>231</v>
      </c>
      <c r="L11" s="83" t="s">
        <v>232</v>
      </c>
      <c r="M11" s="95">
        <v>11.228999999999999</v>
      </c>
      <c r="N11" s="189"/>
      <c r="O11" s="189"/>
      <c r="P11" s="189"/>
      <c r="Q11" s="189"/>
      <c r="R11" s="189"/>
      <c r="S11" s="189"/>
      <c r="T11" s="192"/>
      <c r="U11" s="194"/>
      <c r="V11" s="192"/>
      <c r="W11" s="189"/>
      <c r="X11" s="189"/>
      <c r="Y11" s="189"/>
      <c r="Z11" s="189"/>
      <c r="AA11" s="189"/>
      <c r="AB11" s="192"/>
      <c r="AC11" s="189"/>
      <c r="AD11" s="189"/>
      <c r="AE11" s="192"/>
      <c r="AF11" s="189"/>
      <c r="AG11" s="189"/>
      <c r="AH11" s="189"/>
      <c r="AI11" s="189"/>
      <c r="AJ11" s="189"/>
    </row>
    <row r="12" spans="1:36" x14ac:dyDescent="0.25">
      <c r="A12" s="1"/>
      <c r="B12" s="195" t="s">
        <v>240</v>
      </c>
      <c r="C12" s="189" t="s">
        <v>241</v>
      </c>
      <c r="D12" s="189"/>
      <c r="E12" s="189"/>
      <c r="F12" s="189" t="s">
        <v>573</v>
      </c>
      <c r="G12" s="189"/>
      <c r="H12" s="196" t="s">
        <v>574</v>
      </c>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row>
    <row r="13" spans="1:36" ht="45" customHeight="1" x14ac:dyDescent="0.25">
      <c r="A13" s="1"/>
      <c r="B13" s="195"/>
      <c r="C13" s="189"/>
      <c r="D13" s="189"/>
      <c r="E13" s="189"/>
      <c r="F13" s="189"/>
      <c r="G13" s="189"/>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row>
    <row r="14" spans="1:36" ht="72" customHeight="1" x14ac:dyDescent="0.25">
      <c r="A14" s="1"/>
      <c r="B14" s="195" t="s">
        <v>242</v>
      </c>
      <c r="C14" s="189" t="s">
        <v>243</v>
      </c>
      <c r="D14" s="189"/>
      <c r="E14" s="189"/>
      <c r="F14" s="189" t="s">
        <v>575</v>
      </c>
      <c r="G14" s="189"/>
      <c r="H14" s="196" t="s">
        <v>576</v>
      </c>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row>
    <row r="15" spans="1:36" x14ac:dyDescent="0.25">
      <c r="A15" s="1"/>
      <c r="B15" s="195"/>
      <c r="C15" s="189"/>
      <c r="D15" s="189"/>
      <c r="E15" s="189"/>
      <c r="F15" s="189"/>
      <c r="G15" s="189"/>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row>
    <row r="16" spans="1:36" x14ac:dyDescent="0.25">
      <c r="A16" s="1"/>
      <c r="B16" s="195" t="s">
        <v>244</v>
      </c>
      <c r="C16" s="189" t="s">
        <v>245</v>
      </c>
      <c r="D16" s="189"/>
      <c r="E16" s="189"/>
      <c r="F16" s="189" t="s">
        <v>577</v>
      </c>
      <c r="G16" s="189"/>
      <c r="H16" s="196" t="s">
        <v>574</v>
      </c>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row>
    <row r="17" spans="1:36" ht="46.5" customHeight="1" x14ac:dyDescent="0.25">
      <c r="A17" s="1"/>
      <c r="B17" s="195"/>
      <c r="C17" s="189"/>
      <c r="D17" s="189"/>
      <c r="E17" s="189"/>
      <c r="F17" s="189"/>
      <c r="G17" s="189"/>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row>
    <row r="18" spans="1:36" x14ac:dyDescent="0.25">
      <c r="A18" s="1"/>
      <c r="B18" s="195" t="s">
        <v>246</v>
      </c>
      <c r="C18" s="189" t="s">
        <v>578</v>
      </c>
      <c r="D18" s="189"/>
      <c r="E18" s="189"/>
      <c r="F18" s="189" t="s">
        <v>579</v>
      </c>
      <c r="G18" s="189"/>
      <c r="H18" s="196" t="s">
        <v>580</v>
      </c>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row>
    <row r="19" spans="1:36" ht="47.25" customHeight="1" x14ac:dyDescent="0.25">
      <c r="A19" s="1"/>
      <c r="B19" s="195"/>
      <c r="C19" s="189"/>
      <c r="D19" s="189"/>
      <c r="E19" s="189"/>
      <c r="F19" s="189"/>
      <c r="G19" s="189"/>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row>
    <row r="20" spans="1:36" ht="85.5" customHeight="1" x14ac:dyDescent="0.25">
      <c r="A20" s="1"/>
      <c r="B20" s="195" t="s">
        <v>248</v>
      </c>
      <c r="C20" s="189" t="s">
        <v>249</v>
      </c>
      <c r="D20" s="189"/>
      <c r="E20" s="189"/>
      <c r="F20" s="189" t="s">
        <v>581</v>
      </c>
      <c r="G20" s="189"/>
      <c r="H20" s="189" t="s">
        <v>93</v>
      </c>
      <c r="I20" s="189" t="s">
        <v>93</v>
      </c>
      <c r="J20" s="83" t="s">
        <v>222</v>
      </c>
      <c r="K20" s="83" t="s">
        <v>223</v>
      </c>
      <c r="L20" s="83" t="s">
        <v>168</v>
      </c>
      <c r="M20" s="91">
        <v>1700</v>
      </c>
      <c r="N20" s="189" t="s">
        <v>97</v>
      </c>
      <c r="O20" s="189" t="s">
        <v>123</v>
      </c>
      <c r="P20" s="189" t="s">
        <v>225</v>
      </c>
      <c r="Q20" s="189" t="s">
        <v>100</v>
      </c>
      <c r="R20" s="189" t="s">
        <v>226</v>
      </c>
      <c r="S20" s="189" t="s">
        <v>102</v>
      </c>
      <c r="T20" s="192">
        <v>2302112</v>
      </c>
      <c r="U20" s="194" t="s">
        <v>227</v>
      </c>
      <c r="V20" s="192">
        <v>2302112</v>
      </c>
      <c r="W20" s="189" t="s">
        <v>227</v>
      </c>
      <c r="X20" s="189" t="s">
        <v>227</v>
      </c>
      <c r="Y20" s="189" t="s">
        <v>227</v>
      </c>
      <c r="Z20" s="189" t="s">
        <v>227</v>
      </c>
      <c r="AA20" s="189" t="s">
        <v>227</v>
      </c>
      <c r="AB20" s="193">
        <v>406256</v>
      </c>
      <c r="AC20" s="189" t="s">
        <v>104</v>
      </c>
      <c r="AD20" s="189" t="s">
        <v>227</v>
      </c>
      <c r="AE20" s="192">
        <v>2302112</v>
      </c>
      <c r="AF20" s="189" t="s">
        <v>227</v>
      </c>
      <c r="AG20" s="189" t="s">
        <v>227</v>
      </c>
      <c r="AH20" s="189" t="s">
        <v>247</v>
      </c>
      <c r="AI20" s="189" t="s">
        <v>582</v>
      </c>
      <c r="AJ20" s="190">
        <v>45565</v>
      </c>
    </row>
    <row r="21" spans="1:36" ht="75" customHeight="1" x14ac:dyDescent="0.25">
      <c r="A21" s="1"/>
      <c r="B21" s="195"/>
      <c r="C21" s="189"/>
      <c r="D21" s="189"/>
      <c r="E21" s="189"/>
      <c r="F21" s="189"/>
      <c r="G21" s="189"/>
      <c r="H21" s="189"/>
      <c r="I21" s="189"/>
      <c r="J21" s="83" t="s">
        <v>230</v>
      </c>
      <c r="K21" s="83" t="s">
        <v>231</v>
      </c>
      <c r="L21" s="83" t="s">
        <v>232</v>
      </c>
      <c r="M21" s="83">
        <v>3.9</v>
      </c>
      <c r="N21" s="189"/>
      <c r="O21" s="189"/>
      <c r="P21" s="189"/>
      <c r="Q21" s="189"/>
      <c r="R21" s="189"/>
      <c r="S21" s="189"/>
      <c r="T21" s="192"/>
      <c r="U21" s="194"/>
      <c r="V21" s="192"/>
      <c r="W21" s="189"/>
      <c r="X21" s="189"/>
      <c r="Y21" s="189"/>
      <c r="Z21" s="189"/>
      <c r="AA21" s="189"/>
      <c r="AB21" s="193"/>
      <c r="AC21" s="189"/>
      <c r="AD21" s="189"/>
      <c r="AE21" s="192"/>
      <c r="AF21" s="189"/>
      <c r="AG21" s="189"/>
      <c r="AH21" s="189"/>
      <c r="AI21" s="189"/>
      <c r="AJ21" s="189"/>
    </row>
    <row r="22" spans="1:36" ht="127.5" customHeight="1" x14ac:dyDescent="0.25">
      <c r="A22" s="1"/>
      <c r="B22" s="57" t="s">
        <v>385</v>
      </c>
      <c r="C22" s="83" t="s">
        <v>305</v>
      </c>
      <c r="D22" s="189"/>
      <c r="E22" s="189"/>
      <c r="F22" s="83" t="s">
        <v>583</v>
      </c>
      <c r="G22" s="189"/>
      <c r="H22" s="83" t="s">
        <v>93</v>
      </c>
      <c r="I22" s="83" t="s">
        <v>93</v>
      </c>
      <c r="J22" s="83" t="s">
        <v>307</v>
      </c>
      <c r="K22" s="83" t="s">
        <v>308</v>
      </c>
      <c r="L22" s="83" t="s">
        <v>180</v>
      </c>
      <c r="M22" s="91">
        <v>1</v>
      </c>
      <c r="N22" s="83" t="s">
        <v>97</v>
      </c>
      <c r="O22" s="83" t="s">
        <v>112</v>
      </c>
      <c r="P22" s="83" t="s">
        <v>225</v>
      </c>
      <c r="Q22" s="83" t="s">
        <v>100</v>
      </c>
      <c r="R22" s="83" t="s">
        <v>226</v>
      </c>
      <c r="S22" s="83" t="s">
        <v>102</v>
      </c>
      <c r="T22" s="94">
        <v>396162</v>
      </c>
      <c r="U22" s="91" t="s">
        <v>227</v>
      </c>
      <c r="V22" s="94">
        <v>396162</v>
      </c>
      <c r="W22" s="83" t="s">
        <v>227</v>
      </c>
      <c r="X22" s="83" t="s">
        <v>227</v>
      </c>
      <c r="Y22" s="83" t="s">
        <v>227</v>
      </c>
      <c r="Z22" s="83" t="s">
        <v>227</v>
      </c>
      <c r="AA22" s="83" t="s">
        <v>227</v>
      </c>
      <c r="AB22" s="94">
        <v>69911</v>
      </c>
      <c r="AC22" s="83" t="s">
        <v>104</v>
      </c>
      <c r="AD22" s="83" t="s">
        <v>227</v>
      </c>
      <c r="AE22" s="94">
        <v>396162</v>
      </c>
      <c r="AF22" s="83" t="s">
        <v>227</v>
      </c>
      <c r="AG22" s="83" t="s">
        <v>227</v>
      </c>
      <c r="AH22" s="83" t="s">
        <v>329</v>
      </c>
      <c r="AI22" s="83" t="s">
        <v>386</v>
      </c>
      <c r="AJ22" s="97">
        <v>45412</v>
      </c>
    </row>
    <row r="23" spans="1:36" ht="99" customHeight="1" x14ac:dyDescent="0.25">
      <c r="A23" s="1"/>
      <c r="B23" s="57" t="s">
        <v>304</v>
      </c>
      <c r="C23" s="83" t="s">
        <v>306</v>
      </c>
      <c r="D23" s="189"/>
      <c r="E23" s="189"/>
      <c r="F23" s="83" t="s">
        <v>584</v>
      </c>
      <c r="G23" s="189"/>
      <c r="H23" s="83" t="s">
        <v>93</v>
      </c>
      <c r="I23" s="83" t="s">
        <v>93</v>
      </c>
      <c r="J23" s="83" t="s">
        <v>307</v>
      </c>
      <c r="K23" s="83" t="s">
        <v>308</v>
      </c>
      <c r="L23" s="83" t="s">
        <v>180</v>
      </c>
      <c r="M23" s="91">
        <v>3</v>
      </c>
      <c r="N23" s="83" t="s">
        <v>97</v>
      </c>
      <c r="O23" s="83" t="s">
        <v>123</v>
      </c>
      <c r="P23" s="83" t="s">
        <v>225</v>
      </c>
      <c r="Q23" s="83" t="s">
        <v>100</v>
      </c>
      <c r="R23" s="83" t="s">
        <v>226</v>
      </c>
      <c r="S23" s="83" t="s">
        <v>102</v>
      </c>
      <c r="T23" s="94">
        <v>857305</v>
      </c>
      <c r="U23" s="91" t="s">
        <v>227</v>
      </c>
      <c r="V23" s="94">
        <v>857305</v>
      </c>
      <c r="W23" s="83" t="s">
        <v>227</v>
      </c>
      <c r="X23" s="83" t="s">
        <v>227</v>
      </c>
      <c r="Y23" s="83" t="s">
        <v>227</v>
      </c>
      <c r="Z23" s="83" t="s">
        <v>227</v>
      </c>
      <c r="AA23" s="83" t="s">
        <v>227</v>
      </c>
      <c r="AB23" s="92">
        <v>151290</v>
      </c>
      <c r="AC23" s="83" t="s">
        <v>104</v>
      </c>
      <c r="AD23" s="83" t="s">
        <v>227</v>
      </c>
      <c r="AE23" s="94">
        <v>857305</v>
      </c>
      <c r="AF23" s="83" t="s">
        <v>227</v>
      </c>
      <c r="AG23" s="83" t="s">
        <v>227</v>
      </c>
      <c r="AH23" s="83" t="s">
        <v>386</v>
      </c>
      <c r="AI23" s="83" t="s">
        <v>582</v>
      </c>
      <c r="AJ23" s="97">
        <v>45565</v>
      </c>
    </row>
    <row r="24" spans="1:36" ht="81" customHeight="1" x14ac:dyDescent="0.25">
      <c r="A24" s="1"/>
      <c r="B24" s="195" t="s">
        <v>387</v>
      </c>
      <c r="C24" s="189" t="s">
        <v>388</v>
      </c>
      <c r="D24" s="189"/>
      <c r="E24" s="189"/>
      <c r="F24" s="189" t="s">
        <v>585</v>
      </c>
      <c r="G24" s="189"/>
      <c r="H24" s="189" t="s">
        <v>93</v>
      </c>
      <c r="I24" s="189" t="s">
        <v>93</v>
      </c>
      <c r="J24" s="83" t="s">
        <v>222</v>
      </c>
      <c r="K24" s="83" t="s">
        <v>223</v>
      </c>
      <c r="L24" s="83" t="s">
        <v>168</v>
      </c>
      <c r="M24" s="91">
        <v>1000</v>
      </c>
      <c r="N24" s="189" t="s">
        <v>97</v>
      </c>
      <c r="O24" s="189" t="s">
        <v>112</v>
      </c>
      <c r="P24" s="189" t="s">
        <v>225</v>
      </c>
      <c r="Q24" s="189" t="s">
        <v>100</v>
      </c>
      <c r="R24" s="189" t="s">
        <v>226</v>
      </c>
      <c r="S24" s="189" t="s">
        <v>102</v>
      </c>
      <c r="T24" s="193">
        <v>256223</v>
      </c>
      <c r="U24" s="194" t="s">
        <v>227</v>
      </c>
      <c r="V24" s="193">
        <v>256223</v>
      </c>
      <c r="W24" s="189" t="s">
        <v>227</v>
      </c>
      <c r="X24" s="189" t="s">
        <v>227</v>
      </c>
      <c r="Y24" s="189" t="s">
        <v>227</v>
      </c>
      <c r="Z24" s="189" t="s">
        <v>227</v>
      </c>
      <c r="AA24" s="189" t="s">
        <v>227</v>
      </c>
      <c r="AB24" s="192">
        <v>45216</v>
      </c>
      <c r="AC24" s="189" t="s">
        <v>104</v>
      </c>
      <c r="AD24" s="189" t="s">
        <v>227</v>
      </c>
      <c r="AE24" s="193">
        <v>256223</v>
      </c>
      <c r="AF24" s="189" t="s">
        <v>227</v>
      </c>
      <c r="AG24" s="189" t="s">
        <v>227</v>
      </c>
      <c r="AH24" s="189" t="s">
        <v>247</v>
      </c>
      <c r="AI24" s="189" t="s">
        <v>586</v>
      </c>
      <c r="AJ24" s="190">
        <v>45565</v>
      </c>
    </row>
    <row r="25" spans="1:36" ht="81" customHeight="1" x14ac:dyDescent="0.25">
      <c r="A25" s="1"/>
      <c r="B25" s="195"/>
      <c r="C25" s="189"/>
      <c r="D25" s="189"/>
      <c r="E25" s="189"/>
      <c r="F25" s="189"/>
      <c r="G25" s="189"/>
      <c r="H25" s="189"/>
      <c r="I25" s="189"/>
      <c r="J25" s="83" t="s">
        <v>230</v>
      </c>
      <c r="K25" s="83" t="s">
        <v>231</v>
      </c>
      <c r="L25" s="83" t="s">
        <v>232</v>
      </c>
      <c r="M25" s="83">
        <v>6.5000000000000002E-2</v>
      </c>
      <c r="N25" s="189"/>
      <c r="O25" s="189"/>
      <c r="P25" s="189"/>
      <c r="Q25" s="189"/>
      <c r="R25" s="189"/>
      <c r="S25" s="189"/>
      <c r="T25" s="193"/>
      <c r="U25" s="194"/>
      <c r="V25" s="193"/>
      <c r="W25" s="189"/>
      <c r="X25" s="189"/>
      <c r="Y25" s="189"/>
      <c r="Z25" s="189"/>
      <c r="AA25" s="189"/>
      <c r="AB25" s="192"/>
      <c r="AC25" s="189"/>
      <c r="AD25" s="189"/>
      <c r="AE25" s="193"/>
      <c r="AF25" s="189"/>
      <c r="AG25" s="189"/>
      <c r="AH25" s="189"/>
      <c r="AI25" s="189"/>
      <c r="AJ25" s="189"/>
    </row>
    <row r="26" spans="1:36" ht="75" customHeight="1" x14ac:dyDescent="0.25">
      <c r="A26" s="1"/>
      <c r="B26" s="195" t="s">
        <v>587</v>
      </c>
      <c r="C26" s="189" t="s">
        <v>588</v>
      </c>
      <c r="D26" s="189"/>
      <c r="E26" s="189"/>
      <c r="F26" s="189" t="s">
        <v>589</v>
      </c>
      <c r="G26" s="189"/>
      <c r="H26" s="189" t="s">
        <v>93</v>
      </c>
      <c r="I26" s="189" t="s">
        <v>93</v>
      </c>
      <c r="J26" s="83" t="s">
        <v>222</v>
      </c>
      <c r="K26" s="83" t="s">
        <v>223</v>
      </c>
      <c r="L26" s="83" t="s">
        <v>168</v>
      </c>
      <c r="M26" s="91">
        <v>1500</v>
      </c>
      <c r="N26" s="189" t="s">
        <v>97</v>
      </c>
      <c r="O26" s="189" t="s">
        <v>123</v>
      </c>
      <c r="P26" s="189" t="s">
        <v>225</v>
      </c>
      <c r="Q26" s="189" t="s">
        <v>100</v>
      </c>
      <c r="R26" s="189" t="s">
        <v>226</v>
      </c>
      <c r="S26" s="189" t="s">
        <v>102</v>
      </c>
      <c r="T26" s="193">
        <v>1420205</v>
      </c>
      <c r="U26" s="194" t="s">
        <v>227</v>
      </c>
      <c r="V26" s="193">
        <v>1420205</v>
      </c>
      <c r="W26" s="189" t="s">
        <v>227</v>
      </c>
      <c r="X26" s="189" t="s">
        <v>227</v>
      </c>
      <c r="Y26" s="189" t="s">
        <v>227</v>
      </c>
      <c r="Z26" s="189" t="s">
        <v>227</v>
      </c>
      <c r="AA26" s="189" t="s">
        <v>227</v>
      </c>
      <c r="AB26" s="192">
        <v>250625</v>
      </c>
      <c r="AC26" s="189" t="s">
        <v>104</v>
      </c>
      <c r="AD26" s="189" t="s">
        <v>227</v>
      </c>
      <c r="AE26" s="193">
        <v>1420205</v>
      </c>
      <c r="AF26" s="189" t="s">
        <v>227</v>
      </c>
      <c r="AG26" s="189" t="s">
        <v>227</v>
      </c>
      <c r="AH26" s="189" t="s">
        <v>590</v>
      </c>
      <c r="AI26" s="189" t="s">
        <v>591</v>
      </c>
      <c r="AJ26" s="190"/>
    </row>
    <row r="27" spans="1:36" ht="77.25" customHeight="1" x14ac:dyDescent="0.25">
      <c r="A27" s="1"/>
      <c r="B27" s="195"/>
      <c r="C27" s="189"/>
      <c r="D27" s="189"/>
      <c r="E27" s="189"/>
      <c r="F27" s="189"/>
      <c r="G27" s="189"/>
      <c r="H27" s="189"/>
      <c r="I27" s="189"/>
      <c r="J27" s="83" t="s">
        <v>230</v>
      </c>
      <c r="K27" s="83" t="s">
        <v>231</v>
      </c>
      <c r="L27" s="83" t="s">
        <v>232</v>
      </c>
      <c r="M27" s="83">
        <v>2.5</v>
      </c>
      <c r="N27" s="189"/>
      <c r="O27" s="189"/>
      <c r="P27" s="189"/>
      <c r="Q27" s="189"/>
      <c r="R27" s="189"/>
      <c r="S27" s="189"/>
      <c r="T27" s="193"/>
      <c r="U27" s="194"/>
      <c r="V27" s="193"/>
      <c r="W27" s="189"/>
      <c r="X27" s="189"/>
      <c r="Y27" s="189"/>
      <c r="Z27" s="189"/>
      <c r="AA27" s="189"/>
      <c r="AB27" s="192"/>
      <c r="AC27" s="189"/>
      <c r="AD27" s="189"/>
      <c r="AE27" s="193"/>
      <c r="AF27" s="189"/>
      <c r="AG27" s="189"/>
      <c r="AH27" s="189"/>
      <c r="AI27" s="189"/>
      <c r="AJ27" s="189"/>
    </row>
    <row r="28" spans="1:36" ht="80.25" customHeight="1" x14ac:dyDescent="0.25">
      <c r="A28" s="1"/>
      <c r="B28" s="195" t="s">
        <v>592</v>
      </c>
      <c r="C28" s="189" t="s">
        <v>593</v>
      </c>
      <c r="D28" s="189"/>
      <c r="E28" s="189"/>
      <c r="F28" s="189" t="s">
        <v>594</v>
      </c>
      <c r="G28" s="189"/>
      <c r="H28" s="189" t="s">
        <v>93</v>
      </c>
      <c r="I28" s="189" t="s">
        <v>93</v>
      </c>
      <c r="J28" s="83" t="s">
        <v>222</v>
      </c>
      <c r="K28" s="83" t="s">
        <v>223</v>
      </c>
      <c r="L28" s="83" t="s">
        <v>168</v>
      </c>
      <c r="M28" s="91">
        <v>500</v>
      </c>
      <c r="N28" s="189" t="s">
        <v>97</v>
      </c>
      <c r="O28" s="189" t="s">
        <v>123</v>
      </c>
      <c r="P28" s="189" t="s">
        <v>225</v>
      </c>
      <c r="Q28" s="189" t="s">
        <v>100</v>
      </c>
      <c r="R28" s="189" t="s">
        <v>226</v>
      </c>
      <c r="S28" s="189" t="s">
        <v>102</v>
      </c>
      <c r="T28" s="193">
        <v>561761</v>
      </c>
      <c r="U28" s="194" t="s">
        <v>227</v>
      </c>
      <c r="V28" s="193">
        <v>561761</v>
      </c>
      <c r="W28" s="189" t="s">
        <v>227</v>
      </c>
      <c r="X28" s="189" t="s">
        <v>227</v>
      </c>
      <c r="Y28" s="189" t="s">
        <v>227</v>
      </c>
      <c r="Z28" s="189" t="s">
        <v>227</v>
      </c>
      <c r="AA28" s="189" t="s">
        <v>227</v>
      </c>
      <c r="AB28" s="192">
        <v>99135</v>
      </c>
      <c r="AC28" s="189" t="s">
        <v>104</v>
      </c>
      <c r="AD28" s="189" t="s">
        <v>227</v>
      </c>
      <c r="AE28" s="193">
        <v>561761</v>
      </c>
      <c r="AF28" s="189" t="s">
        <v>227</v>
      </c>
      <c r="AG28" s="189" t="s">
        <v>227</v>
      </c>
      <c r="AH28" s="189" t="s">
        <v>595</v>
      </c>
      <c r="AI28" s="189" t="s">
        <v>582</v>
      </c>
      <c r="AJ28" s="190"/>
    </row>
    <row r="29" spans="1:36" ht="77.25" customHeight="1" x14ac:dyDescent="0.25">
      <c r="A29" s="1"/>
      <c r="B29" s="195"/>
      <c r="C29" s="189"/>
      <c r="D29" s="189"/>
      <c r="E29" s="189"/>
      <c r="F29" s="189"/>
      <c r="G29" s="189"/>
      <c r="H29" s="189"/>
      <c r="I29" s="189"/>
      <c r="J29" s="83" t="s">
        <v>230</v>
      </c>
      <c r="K29" s="83" t="s">
        <v>231</v>
      </c>
      <c r="L29" s="83" t="s">
        <v>232</v>
      </c>
      <c r="M29" s="83">
        <v>0.7</v>
      </c>
      <c r="N29" s="189"/>
      <c r="O29" s="189"/>
      <c r="P29" s="189"/>
      <c r="Q29" s="189"/>
      <c r="R29" s="189"/>
      <c r="S29" s="189"/>
      <c r="T29" s="193"/>
      <c r="U29" s="194"/>
      <c r="V29" s="193"/>
      <c r="W29" s="189"/>
      <c r="X29" s="189"/>
      <c r="Y29" s="189"/>
      <c r="Z29" s="189"/>
      <c r="AA29" s="189"/>
      <c r="AB29" s="192"/>
      <c r="AC29" s="189"/>
      <c r="AD29" s="189"/>
      <c r="AE29" s="193"/>
      <c r="AF29" s="189"/>
      <c r="AG29" s="189"/>
      <c r="AH29" s="189"/>
      <c r="AI29" s="189"/>
      <c r="AJ29" s="189"/>
    </row>
    <row r="30" spans="1:36" ht="66.75" customHeight="1" x14ac:dyDescent="0.25">
      <c r="A30" s="1"/>
      <c r="B30" s="57" t="s">
        <v>596</v>
      </c>
      <c r="C30" s="104" t="s">
        <v>597</v>
      </c>
      <c r="D30" s="189"/>
      <c r="E30" s="189"/>
      <c r="F30" s="83" t="s">
        <v>598</v>
      </c>
      <c r="G30" s="189"/>
      <c r="H30" s="83" t="s">
        <v>93</v>
      </c>
      <c r="I30" s="83" t="s">
        <v>93</v>
      </c>
      <c r="J30" s="83" t="s">
        <v>307</v>
      </c>
      <c r="K30" s="83" t="s">
        <v>308</v>
      </c>
      <c r="L30" s="83" t="s">
        <v>180</v>
      </c>
      <c r="M30" s="91">
        <v>2</v>
      </c>
      <c r="N30" s="83" t="s">
        <v>97</v>
      </c>
      <c r="O30" s="83" t="s">
        <v>123</v>
      </c>
      <c r="P30" s="83" t="s">
        <v>225</v>
      </c>
      <c r="Q30" s="83" t="s">
        <v>100</v>
      </c>
      <c r="R30" s="83" t="s">
        <v>226</v>
      </c>
      <c r="S30" s="83" t="s">
        <v>102</v>
      </c>
      <c r="T30" s="94">
        <v>84587</v>
      </c>
      <c r="U30" s="91" t="s">
        <v>227</v>
      </c>
      <c r="V30" s="94">
        <v>84587</v>
      </c>
      <c r="W30" s="83" t="s">
        <v>227</v>
      </c>
      <c r="X30" s="83" t="s">
        <v>227</v>
      </c>
      <c r="Y30" s="83" t="s">
        <v>227</v>
      </c>
      <c r="Z30" s="83" t="s">
        <v>227</v>
      </c>
      <c r="AA30" s="83" t="s">
        <v>227</v>
      </c>
      <c r="AB30" s="94">
        <v>42413</v>
      </c>
      <c r="AC30" s="83" t="s">
        <v>104</v>
      </c>
      <c r="AD30" s="83" t="s">
        <v>227</v>
      </c>
      <c r="AE30" s="94">
        <v>84587</v>
      </c>
      <c r="AF30" s="83" t="s">
        <v>227</v>
      </c>
      <c r="AG30" s="83" t="s">
        <v>227</v>
      </c>
      <c r="AH30" s="83" t="s">
        <v>590</v>
      </c>
      <c r="AI30" s="83" t="s">
        <v>591</v>
      </c>
      <c r="AJ30" s="97"/>
    </row>
    <row r="31" spans="1:36" ht="66.75" customHeight="1" x14ac:dyDescent="0.25">
      <c r="A31" s="1"/>
      <c r="B31" s="57" t="s">
        <v>599</v>
      </c>
      <c r="C31" s="104" t="s">
        <v>600</v>
      </c>
      <c r="D31" s="189"/>
      <c r="E31" s="189"/>
      <c r="F31" s="83" t="s">
        <v>601</v>
      </c>
      <c r="G31" s="189"/>
      <c r="H31" s="83" t="s">
        <v>93</v>
      </c>
      <c r="I31" s="83" t="s">
        <v>93</v>
      </c>
      <c r="J31" s="83" t="s">
        <v>307</v>
      </c>
      <c r="K31" s="83" t="s">
        <v>308</v>
      </c>
      <c r="L31" s="83" t="s">
        <v>180</v>
      </c>
      <c r="M31" s="91">
        <v>1</v>
      </c>
      <c r="N31" s="83" t="s">
        <v>97</v>
      </c>
      <c r="O31" s="83" t="s">
        <v>123</v>
      </c>
      <c r="P31" s="83" t="s">
        <v>225</v>
      </c>
      <c r="Q31" s="83" t="s">
        <v>100</v>
      </c>
      <c r="R31" s="83" t="s">
        <v>226</v>
      </c>
      <c r="S31" s="83" t="s">
        <v>102</v>
      </c>
      <c r="T31" s="94">
        <v>395972</v>
      </c>
      <c r="U31" s="91" t="s">
        <v>227</v>
      </c>
      <c r="V31" s="94">
        <v>395972</v>
      </c>
      <c r="W31" s="83" t="s">
        <v>227</v>
      </c>
      <c r="X31" s="83" t="s">
        <v>227</v>
      </c>
      <c r="Y31" s="83" t="s">
        <v>227</v>
      </c>
      <c r="Z31" s="83" t="s">
        <v>227</v>
      </c>
      <c r="AA31" s="83" t="s">
        <v>227</v>
      </c>
      <c r="AB31" s="94">
        <v>69878</v>
      </c>
      <c r="AC31" s="83" t="s">
        <v>104</v>
      </c>
      <c r="AD31" s="83" t="s">
        <v>227</v>
      </c>
      <c r="AE31" s="94">
        <v>395972</v>
      </c>
      <c r="AF31" s="83" t="s">
        <v>227</v>
      </c>
      <c r="AG31" s="83" t="s">
        <v>227</v>
      </c>
      <c r="AH31" s="83" t="s">
        <v>590</v>
      </c>
      <c r="AI31" s="83" t="s">
        <v>591</v>
      </c>
      <c r="AJ31" s="97"/>
    </row>
    <row r="32" spans="1:36" ht="66.75" customHeight="1" x14ac:dyDescent="0.25">
      <c r="A32" s="1"/>
      <c r="B32" s="84"/>
      <c r="C32" s="87"/>
      <c r="D32" s="87"/>
      <c r="E32" s="87"/>
      <c r="F32" s="87"/>
      <c r="G32" s="87"/>
      <c r="H32" s="87"/>
      <c r="I32" s="87"/>
      <c r="J32" s="87"/>
      <c r="K32" s="87"/>
      <c r="L32" s="87"/>
      <c r="M32" s="87"/>
      <c r="N32" s="87"/>
      <c r="O32" s="87"/>
      <c r="P32" s="87"/>
      <c r="Q32" s="87"/>
      <c r="R32" s="87"/>
      <c r="S32" s="87"/>
      <c r="T32" s="140"/>
      <c r="U32" s="86"/>
      <c r="V32" s="140"/>
      <c r="W32" s="87"/>
      <c r="X32" s="87"/>
      <c r="Y32" s="87"/>
      <c r="Z32" s="87"/>
      <c r="AA32" s="87"/>
      <c r="AB32" s="141"/>
      <c r="AC32" s="87"/>
      <c r="AD32" s="87"/>
      <c r="AE32" s="140"/>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40"/>
      <c r="U33" s="86"/>
      <c r="V33" s="140"/>
      <c r="W33" s="87"/>
      <c r="X33" s="87"/>
      <c r="Y33" s="87"/>
      <c r="Z33" s="87"/>
      <c r="AA33" s="87"/>
      <c r="AB33" s="141"/>
      <c r="AC33" s="87"/>
      <c r="AD33" s="87"/>
      <c r="AE33" s="140"/>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42"/>
      <c r="D35" s="9"/>
      <c r="E35" s="1"/>
      <c r="F35" s="139"/>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8"/>
    </row>
    <row r="36" spans="1:36" x14ac:dyDescent="0.25">
      <c r="A36" s="9"/>
      <c r="B36" s="14" t="s">
        <v>73</v>
      </c>
      <c r="C36" s="143"/>
      <c r="D36" s="14"/>
      <c r="E36" s="14"/>
      <c r="F36" s="143"/>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100"/>
    </row>
    <row r="37" spans="1:36" x14ac:dyDescent="0.25">
      <c r="A37" s="14"/>
      <c r="B37" s="14" t="s">
        <v>74</v>
      </c>
      <c r="C37" s="143"/>
      <c r="D37" s="14"/>
      <c r="E37" s="14"/>
      <c r="F37" s="143"/>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100"/>
    </row>
    <row r="38" spans="1:36" x14ac:dyDescent="0.25">
      <c r="A38" s="1"/>
      <c r="B38" s="1"/>
      <c r="C38" s="139"/>
      <c r="D38" s="1"/>
      <c r="E38" s="1"/>
      <c r="F38" s="139"/>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8"/>
    </row>
    <row r="39" spans="1:36" x14ac:dyDescent="0.25">
      <c r="A39" s="1"/>
      <c r="B39" s="1"/>
      <c r="C39" s="139"/>
      <c r="D39" s="1"/>
      <c r="E39" s="1"/>
      <c r="F39" s="139"/>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8"/>
    </row>
    <row r="40" spans="1:36" x14ac:dyDescent="0.25">
      <c r="A40" s="1"/>
      <c r="B40" s="1"/>
      <c r="C40" s="139"/>
      <c r="D40" s="1"/>
      <c r="E40" s="1"/>
      <c r="F40" s="139"/>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8"/>
    </row>
    <row r="41" spans="1:36" x14ac:dyDescent="0.25">
      <c r="A41" s="1"/>
      <c r="B41" s="191" t="s">
        <v>24</v>
      </c>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row>
  </sheetData>
  <mergeCells count="242">
    <mergeCell ref="B1:AI1"/>
    <mergeCell ref="B3:B4"/>
    <mergeCell ref="C3:C4"/>
    <mergeCell ref="D3:D4"/>
    <mergeCell ref="E3:E4"/>
    <mergeCell ref="F3:F4"/>
    <mergeCell ref="G3:G4"/>
    <mergeCell ref="H3:H4"/>
    <mergeCell ref="I3:I4"/>
    <mergeCell ref="J3:M3"/>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C8:AC9"/>
    <mergeCell ref="R8:R9"/>
    <mergeCell ref="S8:S9"/>
    <mergeCell ref="T8:T9"/>
    <mergeCell ref="U8:U9"/>
    <mergeCell ref="V8:V9"/>
    <mergeCell ref="W8:W9"/>
    <mergeCell ref="AJ6:AJ7"/>
    <mergeCell ref="B8:B9"/>
    <mergeCell ref="C8:C9"/>
    <mergeCell ref="F8:F9"/>
    <mergeCell ref="H8:H9"/>
    <mergeCell ref="I8:I9"/>
    <mergeCell ref="N8:N9"/>
    <mergeCell ref="O8:O9"/>
    <mergeCell ref="P8:P9"/>
    <mergeCell ref="Q8:Q9"/>
    <mergeCell ref="AD6:AD7"/>
    <mergeCell ref="AE6:AE7"/>
    <mergeCell ref="AF6:AF7"/>
    <mergeCell ref="AG6:AG7"/>
    <mergeCell ref="AH6:AH7"/>
    <mergeCell ref="AI6:AI7"/>
    <mergeCell ref="X6:X7"/>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s>
  <dataValidations count="1">
    <dataValidation type="list" allowBlank="1" showInputMessage="1" showErrorMessage="1" sqref="P23:S34" xr:uid="{A4EE7546-18D5-4845-A11F-636F1A11BE28}">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9" t="s">
        <v>0</v>
      </c>
      <c r="C3" s="199" t="s">
        <v>1</v>
      </c>
      <c r="D3" s="199" t="s">
        <v>28</v>
      </c>
      <c r="E3" s="199" t="s">
        <v>29</v>
      </c>
      <c r="F3" s="199" t="s">
        <v>30</v>
      </c>
      <c r="G3" s="199" t="s">
        <v>3</v>
      </c>
      <c r="H3" s="199" t="s">
        <v>4</v>
      </c>
      <c r="I3" s="199" t="s">
        <v>5</v>
      </c>
      <c r="J3" s="200" t="s">
        <v>6</v>
      </c>
      <c r="K3" s="200"/>
      <c r="L3" s="200"/>
      <c r="M3" s="200"/>
      <c r="N3" s="197" t="s">
        <v>47</v>
      </c>
      <c r="O3" s="199" t="s">
        <v>31</v>
      </c>
      <c r="P3" s="206" t="s">
        <v>42</v>
      </c>
      <c r="Q3" s="206" t="s">
        <v>32</v>
      </c>
      <c r="R3" s="206" t="s">
        <v>37</v>
      </c>
      <c r="S3" s="206" t="s">
        <v>33</v>
      </c>
      <c r="T3" s="199" t="s">
        <v>55</v>
      </c>
      <c r="U3" s="199" t="s">
        <v>57</v>
      </c>
      <c r="V3" s="200" t="s">
        <v>59</v>
      </c>
      <c r="W3" s="200"/>
      <c r="X3" s="200"/>
      <c r="Y3" s="200"/>
      <c r="Z3" s="200"/>
      <c r="AA3" s="200"/>
      <c r="AB3" s="199" t="s">
        <v>69</v>
      </c>
      <c r="AC3" s="201" t="s">
        <v>75</v>
      </c>
      <c r="AD3" s="203" t="s">
        <v>77</v>
      </c>
      <c r="AE3" s="204"/>
      <c r="AF3" s="205"/>
      <c r="AG3" s="197" t="s">
        <v>27</v>
      </c>
      <c r="AH3" s="197" t="s">
        <v>36</v>
      </c>
      <c r="AI3" s="199" t="s">
        <v>34</v>
      </c>
      <c r="AJ3" s="197" t="s">
        <v>35</v>
      </c>
    </row>
    <row r="4" spans="1:36" ht="168.95" customHeight="1" x14ac:dyDescent="0.25">
      <c r="A4" s="1"/>
      <c r="B4" s="199"/>
      <c r="C4" s="199"/>
      <c r="D4" s="199"/>
      <c r="E4" s="199"/>
      <c r="F4" s="199"/>
      <c r="G4" s="199"/>
      <c r="H4" s="199"/>
      <c r="I4" s="199"/>
      <c r="J4" s="3" t="s">
        <v>7</v>
      </c>
      <c r="K4" s="3" t="s">
        <v>8</v>
      </c>
      <c r="L4" s="3" t="s">
        <v>9</v>
      </c>
      <c r="M4" s="11" t="s">
        <v>10</v>
      </c>
      <c r="N4" s="198"/>
      <c r="O4" s="199"/>
      <c r="P4" s="206"/>
      <c r="Q4" s="206"/>
      <c r="R4" s="206"/>
      <c r="S4" s="206"/>
      <c r="T4" s="199"/>
      <c r="U4" s="199"/>
      <c r="V4" s="3" t="s">
        <v>61</v>
      </c>
      <c r="W4" s="3" t="s">
        <v>62</v>
      </c>
      <c r="X4" s="3" t="s">
        <v>15</v>
      </c>
      <c r="Y4" s="3" t="s">
        <v>63</v>
      </c>
      <c r="Z4" s="3" t="s">
        <v>60</v>
      </c>
      <c r="AA4" s="3" t="s">
        <v>25</v>
      </c>
      <c r="AB4" s="199"/>
      <c r="AC4" s="202"/>
      <c r="AD4" s="3" t="s">
        <v>16</v>
      </c>
      <c r="AE4" s="3" t="s">
        <v>17</v>
      </c>
      <c r="AF4" s="3" t="s">
        <v>26</v>
      </c>
      <c r="AG4" s="198"/>
      <c r="AH4" s="198"/>
      <c r="AI4" s="199"/>
      <c r="AJ4" s="1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55" t="s">
        <v>273</v>
      </c>
      <c r="C6" s="255" t="s">
        <v>559</v>
      </c>
      <c r="D6" s="255" t="s">
        <v>371</v>
      </c>
      <c r="E6" s="255" t="s">
        <v>560</v>
      </c>
      <c r="F6" s="255" t="s">
        <v>559</v>
      </c>
      <c r="G6" s="255" t="s">
        <v>274</v>
      </c>
      <c r="H6" s="255"/>
      <c r="I6" s="261"/>
      <c r="J6" s="68" t="s">
        <v>372</v>
      </c>
      <c r="K6" s="68" t="s">
        <v>285</v>
      </c>
      <c r="L6" s="68" t="s">
        <v>142</v>
      </c>
      <c r="M6" s="68">
        <v>842</v>
      </c>
      <c r="N6" s="271" t="s">
        <v>278</v>
      </c>
      <c r="O6" s="264" t="s">
        <v>561</v>
      </c>
      <c r="P6" s="249" t="s">
        <v>279</v>
      </c>
      <c r="Q6" s="249" t="s">
        <v>100</v>
      </c>
      <c r="R6" s="249" t="s">
        <v>101</v>
      </c>
      <c r="S6" s="249" t="s">
        <v>102</v>
      </c>
      <c r="T6" s="277">
        <v>790000</v>
      </c>
      <c r="U6" s="277">
        <v>790000</v>
      </c>
      <c r="V6" s="277">
        <v>790000</v>
      </c>
      <c r="W6" s="255" t="s">
        <v>227</v>
      </c>
      <c r="X6" s="255" t="s">
        <v>227</v>
      </c>
      <c r="Y6" s="255" t="s">
        <v>227</v>
      </c>
      <c r="Z6" s="255" t="s">
        <v>227</v>
      </c>
      <c r="AA6" s="249" t="s">
        <v>227</v>
      </c>
      <c r="AB6" s="277">
        <v>1214713</v>
      </c>
      <c r="AC6" s="249" t="s">
        <v>280</v>
      </c>
      <c r="AD6" s="249" t="s">
        <v>227</v>
      </c>
      <c r="AE6" s="249" t="s">
        <v>227</v>
      </c>
      <c r="AF6" s="273">
        <v>790000</v>
      </c>
      <c r="AG6" s="249" t="s">
        <v>227</v>
      </c>
      <c r="AH6" s="275" t="s">
        <v>323</v>
      </c>
      <c r="AI6" s="275" t="s">
        <v>562</v>
      </c>
      <c r="AJ6" s="272">
        <v>45530</v>
      </c>
    </row>
    <row r="7" spans="1:36" ht="97.9" customHeight="1" thickBot="1" x14ac:dyDescent="0.3">
      <c r="A7" s="1"/>
      <c r="B7" s="256"/>
      <c r="C7" s="256"/>
      <c r="D7" s="255"/>
      <c r="E7" s="255"/>
      <c r="F7" s="256"/>
      <c r="G7" s="255"/>
      <c r="H7" s="256"/>
      <c r="I7" s="262"/>
      <c r="J7" s="68" t="s">
        <v>286</v>
      </c>
      <c r="K7" s="68" t="s">
        <v>287</v>
      </c>
      <c r="L7" s="68" t="s">
        <v>288</v>
      </c>
      <c r="M7" s="68">
        <v>1018</v>
      </c>
      <c r="N7" s="271"/>
      <c r="O7" s="265"/>
      <c r="P7" s="249"/>
      <c r="Q7" s="249"/>
      <c r="R7" s="249"/>
      <c r="S7" s="249"/>
      <c r="T7" s="278"/>
      <c r="U7" s="278"/>
      <c r="V7" s="278"/>
      <c r="W7" s="256"/>
      <c r="X7" s="256"/>
      <c r="Y7" s="256"/>
      <c r="Z7" s="256"/>
      <c r="AA7" s="250"/>
      <c r="AB7" s="278"/>
      <c r="AC7" s="250"/>
      <c r="AD7" s="250"/>
      <c r="AE7" s="250"/>
      <c r="AF7" s="274"/>
      <c r="AG7" s="250"/>
      <c r="AH7" s="276"/>
      <c r="AI7" s="276"/>
      <c r="AJ7" s="250"/>
    </row>
    <row r="8" spans="1:36" ht="126" x14ac:dyDescent="0.25">
      <c r="A8" s="1"/>
      <c r="B8" s="254" t="s">
        <v>289</v>
      </c>
      <c r="C8" s="254" t="s">
        <v>290</v>
      </c>
      <c r="D8" s="255"/>
      <c r="E8" s="255"/>
      <c r="F8" s="254" t="s">
        <v>291</v>
      </c>
      <c r="G8" s="255"/>
      <c r="H8" s="254" t="s">
        <v>93</v>
      </c>
      <c r="I8" s="260" t="s">
        <v>275</v>
      </c>
      <c r="J8" s="68" t="s">
        <v>292</v>
      </c>
      <c r="K8" s="68" t="s">
        <v>285</v>
      </c>
      <c r="L8" s="68" t="s">
        <v>142</v>
      </c>
      <c r="M8" s="69" t="s">
        <v>563</v>
      </c>
      <c r="N8" s="271"/>
      <c r="O8" s="263" t="s">
        <v>293</v>
      </c>
      <c r="P8" s="249"/>
      <c r="Q8" s="249"/>
      <c r="R8" s="249"/>
      <c r="S8" s="249"/>
      <c r="T8" s="254">
        <v>1654677</v>
      </c>
      <c r="U8" s="254" t="s">
        <v>539</v>
      </c>
      <c r="V8" s="254" t="s">
        <v>539</v>
      </c>
      <c r="W8" s="254" t="s">
        <v>227</v>
      </c>
      <c r="X8" s="254" t="s">
        <v>227</v>
      </c>
      <c r="Y8" s="254" t="s">
        <v>227</v>
      </c>
      <c r="Z8" s="254" t="s">
        <v>227</v>
      </c>
      <c r="AA8" s="248" t="s">
        <v>227</v>
      </c>
      <c r="AB8" s="269">
        <v>3084310</v>
      </c>
      <c r="AC8" s="248" t="s">
        <v>280</v>
      </c>
      <c r="AD8" s="248" t="s">
        <v>227</v>
      </c>
      <c r="AE8" s="248" t="s">
        <v>227</v>
      </c>
      <c r="AF8" s="248" t="s">
        <v>539</v>
      </c>
      <c r="AG8" s="248" t="s">
        <v>227</v>
      </c>
      <c r="AH8" s="251" t="s">
        <v>368</v>
      </c>
      <c r="AI8" s="251" t="s">
        <v>263</v>
      </c>
      <c r="AJ8" s="243">
        <v>45371</v>
      </c>
    </row>
    <row r="9" spans="1:36" ht="126" x14ac:dyDescent="0.25">
      <c r="A9" s="1"/>
      <c r="B9" s="255"/>
      <c r="C9" s="255"/>
      <c r="D9" s="255"/>
      <c r="E9" s="255"/>
      <c r="F9" s="255"/>
      <c r="G9" s="255"/>
      <c r="H9" s="255"/>
      <c r="I9" s="261"/>
      <c r="J9" s="68" t="s">
        <v>295</v>
      </c>
      <c r="K9" s="68" t="s">
        <v>296</v>
      </c>
      <c r="L9" s="68" t="s">
        <v>297</v>
      </c>
      <c r="M9" s="68">
        <v>7.617</v>
      </c>
      <c r="N9" s="271"/>
      <c r="O9" s="264"/>
      <c r="P9" s="249"/>
      <c r="Q9" s="249"/>
      <c r="R9" s="249"/>
      <c r="S9" s="249"/>
      <c r="T9" s="255"/>
      <c r="U9" s="255"/>
      <c r="V9" s="255"/>
      <c r="W9" s="255"/>
      <c r="X9" s="255"/>
      <c r="Y9" s="255"/>
      <c r="Z9" s="255"/>
      <c r="AA9" s="249"/>
      <c r="AB9" s="270"/>
      <c r="AC9" s="249"/>
      <c r="AD9" s="249"/>
      <c r="AE9" s="249"/>
      <c r="AF9" s="249"/>
      <c r="AG9" s="249"/>
      <c r="AH9" s="252"/>
      <c r="AI9" s="252"/>
      <c r="AJ9" s="244"/>
    </row>
    <row r="10" spans="1:36" ht="78.75" x14ac:dyDescent="0.25">
      <c r="A10" s="1"/>
      <c r="B10" s="255"/>
      <c r="C10" s="255"/>
      <c r="D10" s="255"/>
      <c r="E10" s="255"/>
      <c r="F10" s="255"/>
      <c r="G10" s="255"/>
      <c r="H10" s="255"/>
      <c r="I10" s="261"/>
      <c r="J10" s="68" t="s">
        <v>286</v>
      </c>
      <c r="K10" s="68" t="s">
        <v>287</v>
      </c>
      <c r="L10" s="68" t="s">
        <v>288</v>
      </c>
      <c r="M10" s="68">
        <v>1337</v>
      </c>
      <c r="N10" s="271"/>
      <c r="O10" s="264"/>
      <c r="P10" s="249"/>
      <c r="Q10" s="249"/>
      <c r="R10" s="249"/>
      <c r="S10" s="249"/>
      <c r="T10" s="255"/>
      <c r="U10" s="255"/>
      <c r="V10" s="255"/>
      <c r="W10" s="255"/>
      <c r="X10" s="255"/>
      <c r="Y10" s="255"/>
      <c r="Z10" s="255"/>
      <c r="AA10" s="249"/>
      <c r="AB10" s="270"/>
      <c r="AC10" s="249"/>
      <c r="AD10" s="249"/>
      <c r="AE10" s="249"/>
      <c r="AF10" s="249"/>
      <c r="AG10" s="249"/>
      <c r="AH10" s="252"/>
      <c r="AI10" s="252"/>
      <c r="AJ10" s="244"/>
    </row>
    <row r="11" spans="1:36" ht="126" x14ac:dyDescent="0.25">
      <c r="A11" s="1"/>
      <c r="B11" s="254" t="s">
        <v>298</v>
      </c>
      <c r="C11" s="254" t="s">
        <v>299</v>
      </c>
      <c r="D11" s="255"/>
      <c r="E11" s="255"/>
      <c r="F11" s="254" t="s">
        <v>299</v>
      </c>
      <c r="G11" s="255"/>
      <c r="H11" s="254" t="s">
        <v>93</v>
      </c>
      <c r="I11" s="260" t="s">
        <v>275</v>
      </c>
      <c r="J11" s="68" t="s">
        <v>276</v>
      </c>
      <c r="K11" s="68" t="s">
        <v>277</v>
      </c>
      <c r="L11" s="68" t="s">
        <v>142</v>
      </c>
      <c r="M11" s="68">
        <v>3230</v>
      </c>
      <c r="N11" s="271"/>
      <c r="O11" s="263" t="s">
        <v>300</v>
      </c>
      <c r="P11" s="249"/>
      <c r="Q11" s="249"/>
      <c r="R11" s="249"/>
      <c r="S11" s="249"/>
      <c r="T11" s="254">
        <v>1142368</v>
      </c>
      <c r="U11" s="254">
        <v>1142368</v>
      </c>
      <c r="V11" s="254">
        <v>1142368</v>
      </c>
      <c r="W11" s="254" t="s">
        <v>227</v>
      </c>
      <c r="X11" s="254" t="s">
        <v>227</v>
      </c>
      <c r="Y11" s="254" t="s">
        <v>227</v>
      </c>
      <c r="Z11" s="254" t="s">
        <v>227</v>
      </c>
      <c r="AA11" s="248" t="s">
        <v>227</v>
      </c>
      <c r="AB11" s="254">
        <v>1394209</v>
      </c>
      <c r="AC11" s="248" t="s">
        <v>280</v>
      </c>
      <c r="AD11" s="248" t="s">
        <v>227</v>
      </c>
      <c r="AE11" s="248" t="s">
        <v>227</v>
      </c>
      <c r="AF11" s="248">
        <v>1142368</v>
      </c>
      <c r="AG11" s="248" t="s">
        <v>227</v>
      </c>
      <c r="AH11" s="266" t="s">
        <v>323</v>
      </c>
      <c r="AI11" s="266" t="s">
        <v>367</v>
      </c>
      <c r="AJ11" s="257">
        <v>45530</v>
      </c>
    </row>
    <row r="12" spans="1:36" ht="94.5" x14ac:dyDescent="0.25">
      <c r="A12" s="1"/>
      <c r="B12" s="255"/>
      <c r="C12" s="255"/>
      <c r="D12" s="255"/>
      <c r="E12" s="255"/>
      <c r="F12" s="255"/>
      <c r="G12" s="255"/>
      <c r="H12" s="255"/>
      <c r="I12" s="261"/>
      <c r="J12" s="68" t="s">
        <v>282</v>
      </c>
      <c r="K12" s="68" t="s">
        <v>283</v>
      </c>
      <c r="L12" s="68" t="s">
        <v>284</v>
      </c>
      <c r="M12" s="68">
        <v>264</v>
      </c>
      <c r="N12" s="271"/>
      <c r="O12" s="264"/>
      <c r="P12" s="249"/>
      <c r="Q12" s="249"/>
      <c r="R12" s="249"/>
      <c r="S12" s="249"/>
      <c r="T12" s="255"/>
      <c r="U12" s="255"/>
      <c r="V12" s="255"/>
      <c r="W12" s="255"/>
      <c r="X12" s="255"/>
      <c r="Y12" s="255"/>
      <c r="Z12" s="255"/>
      <c r="AA12" s="249"/>
      <c r="AB12" s="255"/>
      <c r="AC12" s="249"/>
      <c r="AD12" s="249"/>
      <c r="AE12" s="249"/>
      <c r="AF12" s="249"/>
      <c r="AG12" s="249"/>
      <c r="AH12" s="267"/>
      <c r="AI12" s="267"/>
      <c r="AJ12" s="258"/>
    </row>
    <row r="13" spans="1:36" ht="126" x14ac:dyDescent="0.25">
      <c r="A13" s="1"/>
      <c r="B13" s="255"/>
      <c r="C13" s="255"/>
      <c r="D13" s="255"/>
      <c r="E13" s="255"/>
      <c r="F13" s="255"/>
      <c r="G13" s="255"/>
      <c r="H13" s="255"/>
      <c r="I13" s="261"/>
      <c r="J13" s="68" t="s">
        <v>292</v>
      </c>
      <c r="K13" s="68" t="s">
        <v>285</v>
      </c>
      <c r="L13" s="68" t="s">
        <v>142</v>
      </c>
      <c r="M13" s="68">
        <v>126</v>
      </c>
      <c r="N13" s="271"/>
      <c r="O13" s="264"/>
      <c r="P13" s="249"/>
      <c r="Q13" s="249"/>
      <c r="R13" s="249"/>
      <c r="S13" s="249"/>
      <c r="T13" s="255"/>
      <c r="U13" s="255"/>
      <c r="V13" s="255"/>
      <c r="W13" s="255"/>
      <c r="X13" s="255"/>
      <c r="Y13" s="255"/>
      <c r="Z13" s="255"/>
      <c r="AA13" s="249"/>
      <c r="AB13" s="255"/>
      <c r="AC13" s="249"/>
      <c r="AD13" s="249"/>
      <c r="AE13" s="249"/>
      <c r="AF13" s="249"/>
      <c r="AG13" s="249"/>
      <c r="AH13" s="267"/>
      <c r="AI13" s="267"/>
      <c r="AJ13" s="258"/>
    </row>
    <row r="14" spans="1:36" ht="126" x14ac:dyDescent="0.25">
      <c r="A14" s="1"/>
      <c r="B14" s="255"/>
      <c r="C14" s="255"/>
      <c r="D14" s="255"/>
      <c r="E14" s="255"/>
      <c r="F14" s="255"/>
      <c r="G14" s="255"/>
      <c r="H14" s="255"/>
      <c r="I14" s="261"/>
      <c r="J14" s="68" t="s">
        <v>295</v>
      </c>
      <c r="K14" s="68" t="s">
        <v>296</v>
      </c>
      <c r="L14" s="68" t="s">
        <v>297</v>
      </c>
      <c r="M14" s="68">
        <v>4.13</v>
      </c>
      <c r="N14" s="271"/>
      <c r="O14" s="264"/>
      <c r="P14" s="249"/>
      <c r="Q14" s="249"/>
      <c r="R14" s="249"/>
      <c r="S14" s="249"/>
      <c r="T14" s="255"/>
      <c r="U14" s="255"/>
      <c r="V14" s="255"/>
      <c r="W14" s="255"/>
      <c r="X14" s="255"/>
      <c r="Y14" s="255"/>
      <c r="Z14" s="255"/>
      <c r="AA14" s="249"/>
      <c r="AB14" s="255"/>
      <c r="AC14" s="249"/>
      <c r="AD14" s="249"/>
      <c r="AE14" s="249"/>
      <c r="AF14" s="249"/>
      <c r="AG14" s="249"/>
      <c r="AH14" s="267"/>
      <c r="AI14" s="267"/>
      <c r="AJ14" s="258"/>
    </row>
    <row r="15" spans="1:36" ht="78.75" x14ac:dyDescent="0.25">
      <c r="A15" s="1"/>
      <c r="B15" s="256"/>
      <c r="C15" s="256"/>
      <c r="D15" s="255"/>
      <c r="E15" s="255"/>
      <c r="F15" s="256"/>
      <c r="G15" s="255"/>
      <c r="H15" s="256"/>
      <c r="I15" s="262"/>
      <c r="J15" s="68" t="s">
        <v>286</v>
      </c>
      <c r="K15" s="68" t="s">
        <v>287</v>
      </c>
      <c r="L15" s="68" t="s">
        <v>288</v>
      </c>
      <c r="M15" s="68">
        <v>126</v>
      </c>
      <c r="N15" s="271"/>
      <c r="O15" s="265"/>
      <c r="P15" s="249"/>
      <c r="Q15" s="249"/>
      <c r="R15" s="249"/>
      <c r="S15" s="249"/>
      <c r="T15" s="256"/>
      <c r="U15" s="256"/>
      <c r="V15" s="256"/>
      <c r="W15" s="256"/>
      <c r="X15" s="256"/>
      <c r="Y15" s="256"/>
      <c r="Z15" s="256"/>
      <c r="AA15" s="250"/>
      <c r="AB15" s="256"/>
      <c r="AC15" s="250"/>
      <c r="AD15" s="250"/>
      <c r="AE15" s="250"/>
      <c r="AF15" s="250"/>
      <c r="AG15" s="250"/>
      <c r="AH15" s="268"/>
      <c r="AI15" s="268"/>
      <c r="AJ15" s="259"/>
    </row>
    <row r="16" spans="1:36" ht="126" x14ac:dyDescent="0.25">
      <c r="A16" s="1"/>
      <c r="B16" s="254" t="s">
        <v>301</v>
      </c>
      <c r="C16" s="254" t="s">
        <v>302</v>
      </c>
      <c r="D16" s="255"/>
      <c r="E16" s="255"/>
      <c r="F16" s="254" t="s">
        <v>302</v>
      </c>
      <c r="G16" s="255"/>
      <c r="H16" s="254" t="s">
        <v>93</v>
      </c>
      <c r="I16" s="260" t="s">
        <v>275</v>
      </c>
      <c r="J16" s="68" t="s">
        <v>292</v>
      </c>
      <c r="K16" s="68" t="s">
        <v>285</v>
      </c>
      <c r="L16" s="68" t="s">
        <v>142</v>
      </c>
      <c r="M16" s="68">
        <v>126</v>
      </c>
      <c r="N16" s="271"/>
      <c r="O16" s="263" t="s">
        <v>303</v>
      </c>
      <c r="P16" s="249"/>
      <c r="Q16" s="249"/>
      <c r="R16" s="249"/>
      <c r="S16" s="249"/>
      <c r="T16" s="254">
        <v>419850</v>
      </c>
      <c r="U16" s="254">
        <v>419850</v>
      </c>
      <c r="V16" s="254">
        <v>419850</v>
      </c>
      <c r="W16" s="254" t="s">
        <v>227</v>
      </c>
      <c r="X16" s="254" t="s">
        <v>227</v>
      </c>
      <c r="Y16" s="254" t="s">
        <v>227</v>
      </c>
      <c r="Z16" s="254" t="s">
        <v>227</v>
      </c>
      <c r="AA16" s="248" t="s">
        <v>227</v>
      </c>
      <c r="AB16" s="254">
        <v>775050</v>
      </c>
      <c r="AC16" s="248" t="s">
        <v>280</v>
      </c>
      <c r="AD16" s="248" t="s">
        <v>227</v>
      </c>
      <c r="AE16" s="248" t="s">
        <v>227</v>
      </c>
      <c r="AF16" s="248">
        <v>419850</v>
      </c>
      <c r="AG16" s="248" t="s">
        <v>227</v>
      </c>
      <c r="AH16" s="251" t="s">
        <v>369</v>
      </c>
      <c r="AI16" s="251" t="s">
        <v>370</v>
      </c>
      <c r="AJ16" s="243">
        <v>45371</v>
      </c>
    </row>
    <row r="17" spans="1:36" ht="126" x14ac:dyDescent="0.25">
      <c r="A17" s="1"/>
      <c r="B17" s="255"/>
      <c r="C17" s="255"/>
      <c r="D17" s="255"/>
      <c r="E17" s="255"/>
      <c r="F17" s="255"/>
      <c r="G17" s="255"/>
      <c r="H17" s="255"/>
      <c r="I17" s="261"/>
      <c r="J17" s="68" t="s">
        <v>295</v>
      </c>
      <c r="K17" s="68" t="s">
        <v>296</v>
      </c>
      <c r="L17" s="68" t="s">
        <v>297</v>
      </c>
      <c r="M17" s="68">
        <v>1.6</v>
      </c>
      <c r="N17" s="271"/>
      <c r="O17" s="264"/>
      <c r="P17" s="249"/>
      <c r="Q17" s="249"/>
      <c r="R17" s="249"/>
      <c r="S17" s="249"/>
      <c r="T17" s="255"/>
      <c r="U17" s="255"/>
      <c r="V17" s="255"/>
      <c r="W17" s="255"/>
      <c r="X17" s="255"/>
      <c r="Y17" s="255"/>
      <c r="Z17" s="255"/>
      <c r="AA17" s="249"/>
      <c r="AB17" s="255"/>
      <c r="AC17" s="249"/>
      <c r="AD17" s="249"/>
      <c r="AE17" s="249"/>
      <c r="AF17" s="249"/>
      <c r="AG17" s="249"/>
      <c r="AH17" s="252"/>
      <c r="AI17" s="252"/>
      <c r="AJ17" s="244"/>
    </row>
    <row r="18" spans="1:36" ht="78.75" x14ac:dyDescent="0.25">
      <c r="A18" s="1"/>
      <c r="B18" s="256"/>
      <c r="C18" s="256"/>
      <c r="D18" s="256"/>
      <c r="E18" s="256"/>
      <c r="F18" s="256"/>
      <c r="G18" s="256"/>
      <c r="H18" s="256"/>
      <c r="I18" s="262"/>
      <c r="J18" s="68" t="s">
        <v>286</v>
      </c>
      <c r="K18" s="68" t="s">
        <v>287</v>
      </c>
      <c r="L18" s="68" t="s">
        <v>288</v>
      </c>
      <c r="M18" s="68">
        <v>347</v>
      </c>
      <c r="N18" s="271"/>
      <c r="O18" s="265"/>
      <c r="P18" s="250"/>
      <c r="Q18" s="250"/>
      <c r="R18" s="250"/>
      <c r="S18" s="250"/>
      <c r="T18" s="256"/>
      <c r="U18" s="256"/>
      <c r="V18" s="256"/>
      <c r="W18" s="256"/>
      <c r="X18" s="256"/>
      <c r="Y18" s="256"/>
      <c r="Z18" s="256"/>
      <c r="AA18" s="250"/>
      <c r="AB18" s="256"/>
      <c r="AC18" s="250"/>
      <c r="AD18" s="250"/>
      <c r="AE18" s="250"/>
      <c r="AF18" s="250"/>
      <c r="AG18" s="250"/>
      <c r="AH18" s="253"/>
      <c r="AI18" s="253"/>
      <c r="AJ18" s="245"/>
    </row>
    <row r="19" spans="1:36" ht="51" x14ac:dyDescent="0.25">
      <c r="B19" s="246" t="s">
        <v>314</v>
      </c>
      <c r="C19" s="247" t="s">
        <v>315</v>
      </c>
      <c r="D19" s="247" t="s">
        <v>316</v>
      </c>
      <c r="E19" s="247" t="s">
        <v>317</v>
      </c>
      <c r="F19" s="247" t="s">
        <v>315</v>
      </c>
      <c r="G19" s="247" t="s">
        <v>318</v>
      </c>
      <c r="H19" s="247" t="s">
        <v>93</v>
      </c>
      <c r="I19" s="247" t="s">
        <v>93</v>
      </c>
      <c r="J19" s="55" t="s">
        <v>319</v>
      </c>
      <c r="K19" s="55" t="s">
        <v>320</v>
      </c>
      <c r="L19" s="55" t="s">
        <v>321</v>
      </c>
      <c r="M19" s="55">
        <v>4495</v>
      </c>
      <c r="N19" s="240" t="s">
        <v>278</v>
      </c>
      <c r="O19" s="240" t="s">
        <v>322</v>
      </c>
      <c r="P19" s="221" t="s">
        <v>279</v>
      </c>
      <c r="Q19" s="221" t="s">
        <v>100</v>
      </c>
      <c r="R19" s="221" t="s">
        <v>101</v>
      </c>
      <c r="S19" s="221" t="s">
        <v>102</v>
      </c>
      <c r="T19" s="234">
        <v>3481539</v>
      </c>
      <c r="U19" s="234">
        <v>3481539</v>
      </c>
      <c r="V19" s="234">
        <v>3481539</v>
      </c>
      <c r="W19" s="234" t="s">
        <v>227</v>
      </c>
      <c r="X19" s="234" t="s">
        <v>227</v>
      </c>
      <c r="Y19" s="234" t="s">
        <v>227</v>
      </c>
      <c r="Z19" s="234" t="s">
        <v>227</v>
      </c>
      <c r="AA19" s="231" t="s">
        <v>227</v>
      </c>
      <c r="AB19" s="234">
        <v>614390</v>
      </c>
      <c r="AC19" s="237" t="s">
        <v>280</v>
      </c>
      <c r="AD19" s="237" t="s">
        <v>227</v>
      </c>
      <c r="AE19" s="237" t="s">
        <v>227</v>
      </c>
      <c r="AF19" s="237">
        <v>3481539</v>
      </c>
      <c r="AG19" s="221" t="s">
        <v>227</v>
      </c>
      <c r="AH19" s="224" t="s">
        <v>294</v>
      </c>
      <c r="AI19" s="224" t="s">
        <v>538</v>
      </c>
      <c r="AJ19" s="227">
        <v>45432</v>
      </c>
    </row>
    <row r="20" spans="1:36" ht="63.75" x14ac:dyDescent="0.25">
      <c r="B20" s="246"/>
      <c r="C20" s="247"/>
      <c r="D20" s="247"/>
      <c r="E20" s="247"/>
      <c r="F20" s="247"/>
      <c r="G20" s="247"/>
      <c r="H20" s="247"/>
      <c r="I20" s="247"/>
      <c r="J20" s="55" t="s">
        <v>324</v>
      </c>
      <c r="K20" s="55" t="s">
        <v>325</v>
      </c>
      <c r="L20" s="55" t="s">
        <v>326</v>
      </c>
      <c r="M20" s="56">
        <v>4007929</v>
      </c>
      <c r="N20" s="241"/>
      <c r="O20" s="241"/>
      <c r="P20" s="222"/>
      <c r="Q20" s="222"/>
      <c r="R20" s="222"/>
      <c r="S20" s="222"/>
      <c r="T20" s="235"/>
      <c r="U20" s="235"/>
      <c r="V20" s="235"/>
      <c r="W20" s="235"/>
      <c r="X20" s="235"/>
      <c r="Y20" s="235"/>
      <c r="Z20" s="235"/>
      <c r="AA20" s="232"/>
      <c r="AB20" s="235"/>
      <c r="AC20" s="238"/>
      <c r="AD20" s="238"/>
      <c r="AE20" s="238"/>
      <c r="AF20" s="238"/>
      <c r="AG20" s="222"/>
      <c r="AH20" s="225"/>
      <c r="AI20" s="225"/>
      <c r="AJ20" s="228"/>
    </row>
    <row r="21" spans="1:36" ht="89.25" x14ac:dyDescent="0.25">
      <c r="B21" s="246"/>
      <c r="C21" s="247"/>
      <c r="D21" s="247"/>
      <c r="E21" s="247"/>
      <c r="F21" s="247"/>
      <c r="G21" s="247"/>
      <c r="H21" s="247"/>
      <c r="I21" s="247"/>
      <c r="J21" s="55" t="s">
        <v>327</v>
      </c>
      <c r="K21" s="55" t="s">
        <v>328</v>
      </c>
      <c r="L21" s="55" t="s">
        <v>180</v>
      </c>
      <c r="M21" s="55">
        <v>1</v>
      </c>
      <c r="N21" s="242"/>
      <c r="O21" s="242"/>
      <c r="P21" s="223"/>
      <c r="Q21" s="223"/>
      <c r="R21" s="223"/>
      <c r="S21" s="223"/>
      <c r="T21" s="236"/>
      <c r="U21" s="236"/>
      <c r="V21" s="236"/>
      <c r="W21" s="236"/>
      <c r="X21" s="236"/>
      <c r="Y21" s="236"/>
      <c r="Z21" s="236"/>
      <c r="AA21" s="233"/>
      <c r="AB21" s="236"/>
      <c r="AC21" s="239"/>
      <c r="AD21" s="239"/>
      <c r="AE21" s="239"/>
      <c r="AF21" s="239"/>
      <c r="AG21" s="223"/>
      <c r="AH21" s="226"/>
      <c r="AI21" s="226"/>
      <c r="AJ21" s="229"/>
    </row>
    <row r="22" spans="1:36" ht="76.5" x14ac:dyDescent="0.25">
      <c r="B22" s="230" t="s">
        <v>373</v>
      </c>
      <c r="C22" s="212" t="s">
        <v>374</v>
      </c>
      <c r="D22" s="212" t="s">
        <v>375</v>
      </c>
      <c r="E22" s="212" t="s">
        <v>376</v>
      </c>
      <c r="F22" s="212" t="s">
        <v>374</v>
      </c>
      <c r="G22" s="212" t="s">
        <v>377</v>
      </c>
      <c r="H22" s="212" t="s">
        <v>93</v>
      </c>
      <c r="I22" s="212" t="s">
        <v>93</v>
      </c>
      <c r="J22" s="70" t="s">
        <v>378</v>
      </c>
      <c r="K22" s="70" t="s">
        <v>379</v>
      </c>
      <c r="L22" s="70" t="s">
        <v>142</v>
      </c>
      <c r="M22" s="71">
        <v>30415</v>
      </c>
      <c r="N22" s="212" t="s">
        <v>97</v>
      </c>
      <c r="O22" s="212" t="s">
        <v>112</v>
      </c>
      <c r="P22" s="212" t="s">
        <v>279</v>
      </c>
      <c r="Q22" s="212" t="s">
        <v>100</v>
      </c>
      <c r="R22" s="212" t="s">
        <v>101</v>
      </c>
      <c r="S22" s="212" t="s">
        <v>102</v>
      </c>
      <c r="T22" s="219">
        <v>2061375</v>
      </c>
      <c r="U22" s="214">
        <v>2061375</v>
      </c>
      <c r="V22" s="214">
        <v>2061375</v>
      </c>
      <c r="W22" s="212" t="s">
        <v>227</v>
      </c>
      <c r="X22" s="212" t="s">
        <v>227</v>
      </c>
      <c r="Y22" s="212" t="s">
        <v>227</v>
      </c>
      <c r="Z22" s="212" t="s">
        <v>227</v>
      </c>
      <c r="AA22" s="212" t="s">
        <v>227</v>
      </c>
      <c r="AB22" s="217">
        <v>363773</v>
      </c>
      <c r="AC22" s="212" t="s">
        <v>280</v>
      </c>
      <c r="AD22" s="212" t="s">
        <v>227</v>
      </c>
      <c r="AE22" s="214" t="s">
        <v>227</v>
      </c>
      <c r="AF22" s="215">
        <v>2061375</v>
      </c>
      <c r="AG22" s="212" t="s">
        <v>227</v>
      </c>
      <c r="AH22" s="210" t="s">
        <v>380</v>
      </c>
      <c r="AI22" s="210" t="s">
        <v>384</v>
      </c>
      <c r="AJ22" s="210"/>
    </row>
    <row r="23" spans="1:36" ht="102" x14ac:dyDescent="0.25">
      <c r="B23" s="220"/>
      <c r="C23" s="213"/>
      <c r="D23" s="213"/>
      <c r="E23" s="213"/>
      <c r="F23" s="213"/>
      <c r="G23" s="213"/>
      <c r="H23" s="213"/>
      <c r="I23" s="213"/>
      <c r="J23" s="70" t="s">
        <v>381</v>
      </c>
      <c r="K23" s="70" t="s">
        <v>382</v>
      </c>
      <c r="L23" s="70" t="s">
        <v>383</v>
      </c>
      <c r="M23" s="71">
        <v>5</v>
      </c>
      <c r="N23" s="213"/>
      <c r="O23" s="213"/>
      <c r="P23" s="213"/>
      <c r="Q23" s="213"/>
      <c r="R23" s="213"/>
      <c r="S23" s="213"/>
      <c r="T23" s="220"/>
      <c r="U23" s="213"/>
      <c r="V23" s="213"/>
      <c r="W23" s="213"/>
      <c r="X23" s="213"/>
      <c r="Y23" s="213"/>
      <c r="Z23" s="213"/>
      <c r="AA23" s="213"/>
      <c r="AB23" s="218"/>
      <c r="AC23" s="213"/>
      <c r="AD23" s="213"/>
      <c r="AE23" s="213"/>
      <c r="AF23" s="216"/>
      <c r="AG23" s="213"/>
      <c r="AH23" s="211"/>
      <c r="AI23" s="211"/>
      <c r="AJ23" s="211"/>
    </row>
  </sheetData>
  <mergeCells count="1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AF8:AF10"/>
    <mergeCell ref="AG8:AG10"/>
    <mergeCell ref="AH8:AH10"/>
    <mergeCell ref="AI8:AI10"/>
    <mergeCell ref="X8:X10"/>
    <mergeCell ref="Y8:Y10"/>
    <mergeCell ref="Z8:Z10"/>
    <mergeCell ref="AA8:AA10"/>
    <mergeCell ref="AB8:AB10"/>
    <mergeCell ref="AC8:AC10"/>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B43F9-6FB6-4301-A71D-B7207F234BE8}">
  <sheetPr>
    <pageSetUpPr fitToPage="1"/>
  </sheetPr>
  <dimension ref="A1:AL163"/>
  <sheetViews>
    <sheetView zoomScaleNormal="100" workbookViewId="0">
      <pane xSplit="6" ySplit="7" topLeftCell="G148" activePane="bottomRight" state="frozen"/>
      <selection activeCell="A8" sqref="A8"/>
      <selection pane="topRight" activeCell="G8" sqref="G8"/>
      <selection pane="bottomLeft" activeCell="A16" sqref="A16"/>
      <selection pane="bottomRight" activeCell="N147" sqref="N147:N158"/>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28515625"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84" t="s">
        <v>40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row>
    <row r="4" spans="2:36" x14ac:dyDescent="0.25">
      <c r="J4" s="185" t="s">
        <v>78</v>
      </c>
      <c r="K4" s="185"/>
      <c r="L4" s="185"/>
      <c r="M4" s="185"/>
      <c r="N4" s="185"/>
      <c r="O4" s="185"/>
      <c r="P4" s="15"/>
      <c r="Q4" s="15"/>
      <c r="R4" s="15"/>
      <c r="S4" s="15"/>
    </row>
    <row r="5" spans="2:36" x14ac:dyDescent="0.25">
      <c r="B5" s="174" t="s">
        <v>0</v>
      </c>
      <c r="C5" s="174" t="s">
        <v>1</v>
      </c>
      <c r="D5" s="174" t="s">
        <v>28</v>
      </c>
      <c r="E5" s="174" t="s">
        <v>79</v>
      </c>
      <c r="F5" s="174" t="s">
        <v>30</v>
      </c>
      <c r="G5" s="174" t="s">
        <v>3</v>
      </c>
      <c r="H5" s="174" t="s">
        <v>409</v>
      </c>
      <c r="I5" s="174" t="s">
        <v>410</v>
      </c>
      <c r="J5" s="188" t="s">
        <v>6</v>
      </c>
      <c r="K5" s="188"/>
      <c r="L5" s="188"/>
      <c r="M5" s="188"/>
      <c r="N5" s="177" t="s">
        <v>47</v>
      </c>
      <c r="O5" s="174" t="s">
        <v>81</v>
      </c>
      <c r="P5" s="177" t="s">
        <v>42</v>
      </c>
      <c r="Q5" s="177" t="s">
        <v>32</v>
      </c>
      <c r="R5" s="177" t="s">
        <v>37</v>
      </c>
      <c r="S5" s="177" t="s">
        <v>33</v>
      </c>
      <c r="T5" s="174" t="s">
        <v>82</v>
      </c>
      <c r="U5" s="174" t="s">
        <v>57</v>
      </c>
      <c r="V5" s="175" t="s">
        <v>59</v>
      </c>
      <c r="W5" s="186"/>
      <c r="X5" s="186"/>
      <c r="Y5" s="186"/>
      <c r="Z5" s="186"/>
      <c r="AA5" s="187"/>
      <c r="AB5" s="174" t="s">
        <v>69</v>
      </c>
      <c r="AC5" s="177" t="s">
        <v>75</v>
      </c>
      <c r="AD5" s="179" t="s">
        <v>83</v>
      </c>
      <c r="AE5" s="180"/>
      <c r="AF5" s="181"/>
      <c r="AG5" s="177" t="s">
        <v>84</v>
      </c>
      <c r="AH5" s="174" t="s">
        <v>85</v>
      </c>
      <c r="AI5" s="174" t="s">
        <v>86</v>
      </c>
      <c r="AJ5" s="174" t="s">
        <v>35</v>
      </c>
    </row>
    <row r="6" spans="2:36" ht="108" customHeight="1" x14ac:dyDescent="0.25">
      <c r="B6" s="174"/>
      <c r="C6" s="174"/>
      <c r="D6" s="174"/>
      <c r="E6" s="174"/>
      <c r="F6" s="174"/>
      <c r="G6" s="174"/>
      <c r="H6" s="174"/>
      <c r="I6" s="174"/>
      <c r="J6" s="16" t="s">
        <v>7</v>
      </c>
      <c r="K6" s="16" t="s">
        <v>8</v>
      </c>
      <c r="L6" s="16" t="s">
        <v>9</v>
      </c>
      <c r="M6" s="16" t="s">
        <v>10</v>
      </c>
      <c r="N6" s="178"/>
      <c r="O6" s="174"/>
      <c r="P6" s="178"/>
      <c r="Q6" s="178"/>
      <c r="R6" s="178"/>
      <c r="S6" s="178"/>
      <c r="T6" s="174"/>
      <c r="U6" s="174"/>
      <c r="V6" s="16" t="s">
        <v>87</v>
      </c>
      <c r="W6" s="16" t="s">
        <v>62</v>
      </c>
      <c r="X6" s="16" t="s">
        <v>15</v>
      </c>
      <c r="Y6" s="16" t="s">
        <v>88</v>
      </c>
      <c r="Z6" s="16" t="s">
        <v>60</v>
      </c>
      <c r="AA6" s="16" t="s">
        <v>25</v>
      </c>
      <c r="AB6" s="174"/>
      <c r="AC6" s="178"/>
      <c r="AD6" s="16" t="s">
        <v>16</v>
      </c>
      <c r="AE6" s="16" t="s">
        <v>89</v>
      </c>
      <c r="AF6" s="16" t="s">
        <v>26</v>
      </c>
      <c r="AG6" s="178"/>
      <c r="AH6" s="174"/>
      <c r="AI6" s="174"/>
      <c r="AJ6" s="174"/>
    </row>
    <row r="7" spans="2:36" x14ac:dyDescent="0.25">
      <c r="B7" s="107">
        <v>1</v>
      </c>
      <c r="C7" s="107">
        <v>2</v>
      </c>
      <c r="D7" s="107">
        <v>3</v>
      </c>
      <c r="E7" s="107">
        <v>4</v>
      </c>
      <c r="F7" s="107">
        <v>5</v>
      </c>
      <c r="G7" s="107">
        <v>6</v>
      </c>
      <c r="H7" s="107">
        <v>7</v>
      </c>
      <c r="I7" s="107">
        <v>8</v>
      </c>
      <c r="J7" s="107">
        <v>9</v>
      </c>
      <c r="K7" s="107">
        <v>10</v>
      </c>
      <c r="L7" s="107">
        <v>11</v>
      </c>
      <c r="M7" s="107">
        <v>12</v>
      </c>
      <c r="N7" s="107">
        <v>13</v>
      </c>
      <c r="O7" s="107">
        <v>14</v>
      </c>
      <c r="P7" s="107">
        <v>15</v>
      </c>
      <c r="Q7" s="107">
        <v>16</v>
      </c>
      <c r="R7" s="107">
        <v>17</v>
      </c>
      <c r="S7" s="107">
        <v>18</v>
      </c>
      <c r="T7" s="107">
        <v>19</v>
      </c>
      <c r="U7" s="107">
        <v>20</v>
      </c>
      <c r="V7" s="107">
        <v>21</v>
      </c>
      <c r="W7" s="107">
        <v>22</v>
      </c>
      <c r="X7" s="107">
        <v>23</v>
      </c>
      <c r="Y7" s="107">
        <v>24</v>
      </c>
      <c r="Z7" s="107">
        <v>25</v>
      </c>
      <c r="AA7" s="107">
        <v>26</v>
      </c>
      <c r="AB7" s="107">
        <v>27</v>
      </c>
      <c r="AC7" s="107">
        <v>28</v>
      </c>
      <c r="AD7" s="107">
        <v>29</v>
      </c>
      <c r="AE7" s="107">
        <v>30</v>
      </c>
      <c r="AF7" s="107">
        <v>31</v>
      </c>
      <c r="AG7" s="107">
        <v>32</v>
      </c>
      <c r="AH7" s="107">
        <v>33</v>
      </c>
      <c r="AI7" s="107">
        <v>34</v>
      </c>
      <c r="AJ7" s="107">
        <v>35</v>
      </c>
    </row>
    <row r="8" spans="2:36" ht="15.75" thickBot="1" x14ac:dyDescent="0.3">
      <c r="B8" s="107"/>
      <c r="C8" s="107"/>
      <c r="D8" s="107"/>
      <c r="E8" s="107"/>
      <c r="F8" s="107"/>
      <c r="G8" s="108"/>
      <c r="H8" s="108"/>
      <c r="I8" s="107"/>
      <c r="J8" s="107"/>
      <c r="K8" s="107"/>
      <c r="L8" s="107"/>
      <c r="M8" s="107"/>
      <c r="N8" s="108"/>
      <c r="O8" s="109"/>
      <c r="P8" s="107"/>
      <c r="Q8" s="107"/>
      <c r="R8" s="107"/>
      <c r="S8" s="107"/>
      <c r="T8" s="110"/>
      <c r="U8" s="107"/>
      <c r="V8" s="107"/>
      <c r="W8" s="107"/>
      <c r="X8" s="107"/>
      <c r="Y8" s="107"/>
      <c r="Z8" s="107"/>
      <c r="AA8" s="107"/>
      <c r="AB8" s="107"/>
      <c r="AC8" s="107"/>
      <c r="AD8" s="107"/>
      <c r="AE8" s="107"/>
      <c r="AF8" s="107"/>
      <c r="AG8" s="107"/>
      <c r="AH8" s="107"/>
      <c r="AI8" s="107"/>
      <c r="AJ8" s="107"/>
    </row>
    <row r="9" spans="2:36" ht="38.25" x14ac:dyDescent="0.25">
      <c r="B9" s="377" t="s">
        <v>411</v>
      </c>
      <c r="C9" s="363" t="s">
        <v>412</v>
      </c>
      <c r="D9" s="363" t="s">
        <v>413</v>
      </c>
      <c r="E9" s="363" t="s">
        <v>414</v>
      </c>
      <c r="F9" s="321" t="s">
        <v>415</v>
      </c>
      <c r="G9" s="380" t="s">
        <v>416</v>
      </c>
      <c r="H9" s="321" t="s">
        <v>93</v>
      </c>
      <c r="I9" s="382" t="s">
        <v>417</v>
      </c>
      <c r="J9" s="148" t="s">
        <v>418</v>
      </c>
      <c r="K9" s="148" t="s">
        <v>419</v>
      </c>
      <c r="L9" s="148" t="s">
        <v>383</v>
      </c>
      <c r="M9" s="146">
        <v>11.52</v>
      </c>
      <c r="N9" s="380" t="s">
        <v>97</v>
      </c>
      <c r="O9" s="332" t="s">
        <v>112</v>
      </c>
      <c r="P9" s="363" t="s">
        <v>420</v>
      </c>
      <c r="Q9" s="363" t="s">
        <v>100</v>
      </c>
      <c r="R9" s="363" t="s">
        <v>101</v>
      </c>
      <c r="S9" s="363" t="s">
        <v>102</v>
      </c>
      <c r="T9" s="328">
        <f>+U9+U18+U21</f>
        <v>2035874</v>
      </c>
      <c r="U9" s="328">
        <v>828750</v>
      </c>
      <c r="V9" s="328">
        <f>+U9</f>
        <v>828750</v>
      </c>
      <c r="W9" s="321" t="s">
        <v>103</v>
      </c>
      <c r="X9" s="321" t="s">
        <v>103</v>
      </c>
      <c r="Y9" s="321" t="s">
        <v>103</v>
      </c>
      <c r="Z9" s="321" t="s">
        <v>103</v>
      </c>
      <c r="AA9" s="321" t="s">
        <v>103</v>
      </c>
      <c r="AB9" s="328">
        <v>146250</v>
      </c>
      <c r="AC9" s="321" t="s">
        <v>104</v>
      </c>
      <c r="AD9" s="321"/>
      <c r="AE9" s="328">
        <f>U9</f>
        <v>828750</v>
      </c>
      <c r="AF9" s="321"/>
      <c r="AG9" s="321"/>
      <c r="AH9" s="321" t="s">
        <v>367</v>
      </c>
      <c r="AI9" s="403">
        <v>45717</v>
      </c>
      <c r="AJ9" s="372" t="s">
        <v>417</v>
      </c>
    </row>
    <row r="10" spans="2:36" ht="25.5" x14ac:dyDescent="0.25">
      <c r="B10" s="378"/>
      <c r="C10" s="280"/>
      <c r="D10" s="280"/>
      <c r="E10" s="280"/>
      <c r="F10" s="322"/>
      <c r="G10" s="303"/>
      <c r="H10" s="322"/>
      <c r="I10" s="383"/>
      <c r="J10" s="149" t="s">
        <v>421</v>
      </c>
      <c r="K10" s="149" t="s">
        <v>422</v>
      </c>
      <c r="L10" s="149" t="s">
        <v>423</v>
      </c>
      <c r="M10" s="112">
        <v>115200</v>
      </c>
      <c r="N10" s="303"/>
      <c r="O10" s="333"/>
      <c r="P10" s="280"/>
      <c r="Q10" s="280"/>
      <c r="R10" s="280"/>
      <c r="S10" s="280"/>
      <c r="T10" s="322"/>
      <c r="U10" s="318"/>
      <c r="V10" s="318"/>
      <c r="W10" s="322"/>
      <c r="X10" s="322"/>
      <c r="Y10" s="322"/>
      <c r="Z10" s="322"/>
      <c r="AA10" s="322"/>
      <c r="AB10" s="318"/>
      <c r="AC10" s="322"/>
      <c r="AD10" s="322"/>
      <c r="AE10" s="318"/>
      <c r="AF10" s="322"/>
      <c r="AG10" s="322"/>
      <c r="AH10" s="322"/>
      <c r="AI10" s="404"/>
      <c r="AJ10" s="373"/>
    </row>
    <row r="11" spans="2:36" ht="25.5" x14ac:dyDescent="0.25">
      <c r="B11" s="378"/>
      <c r="C11" s="280"/>
      <c r="D11" s="280"/>
      <c r="E11" s="280"/>
      <c r="F11" s="385"/>
      <c r="G11" s="303"/>
      <c r="H11" s="322"/>
      <c r="I11" s="383"/>
      <c r="J11" s="149" t="s">
        <v>424</v>
      </c>
      <c r="K11" s="150" t="s">
        <v>425</v>
      </c>
      <c r="L11" s="150" t="s">
        <v>426</v>
      </c>
      <c r="M11" s="112">
        <v>1</v>
      </c>
      <c r="N11" s="303"/>
      <c r="O11" s="333"/>
      <c r="P11" s="280"/>
      <c r="Q11" s="280"/>
      <c r="R11" s="280"/>
      <c r="S11" s="280"/>
      <c r="T11" s="322"/>
      <c r="U11" s="386"/>
      <c r="V11" s="386"/>
      <c r="W11" s="385"/>
      <c r="X11" s="385"/>
      <c r="Y11" s="385"/>
      <c r="Z11" s="385"/>
      <c r="AA11" s="385"/>
      <c r="AB11" s="386"/>
      <c r="AC11" s="385"/>
      <c r="AD11" s="385"/>
      <c r="AE11" s="386"/>
      <c r="AF11" s="385"/>
      <c r="AG11" s="385"/>
      <c r="AH11" s="322"/>
      <c r="AI11" s="404"/>
      <c r="AJ11" s="373"/>
    </row>
    <row r="12" spans="2:36" x14ac:dyDescent="0.25">
      <c r="B12" s="378"/>
      <c r="C12" s="280"/>
      <c r="D12" s="280"/>
      <c r="E12" s="280"/>
      <c r="F12" s="400" t="s">
        <v>605</v>
      </c>
      <c r="G12" s="303"/>
      <c r="H12" s="322"/>
      <c r="I12" s="383"/>
      <c r="J12" s="149"/>
      <c r="K12" s="149"/>
      <c r="L12" s="149"/>
      <c r="M12" s="112"/>
      <c r="N12" s="303"/>
      <c r="O12" s="375"/>
      <c r="P12" s="280"/>
      <c r="Q12" s="280"/>
      <c r="R12" s="280"/>
      <c r="S12" s="280"/>
      <c r="T12" s="322"/>
      <c r="U12" s="298"/>
      <c r="V12" s="298"/>
      <c r="W12" s="296"/>
      <c r="X12" s="296"/>
      <c r="Y12" s="296"/>
      <c r="Z12" s="296"/>
      <c r="AA12" s="296"/>
      <c r="AB12" s="298"/>
      <c r="AC12" s="296"/>
      <c r="AD12" s="296"/>
      <c r="AE12" s="298"/>
      <c r="AF12" s="296"/>
      <c r="AG12" s="296"/>
      <c r="AH12" s="322"/>
      <c r="AI12" s="404"/>
      <c r="AJ12" s="373"/>
    </row>
    <row r="13" spans="2:36" x14ac:dyDescent="0.25">
      <c r="B13" s="378"/>
      <c r="C13" s="280"/>
      <c r="D13" s="280"/>
      <c r="E13" s="280"/>
      <c r="F13" s="401"/>
      <c r="G13" s="303"/>
      <c r="H13" s="322"/>
      <c r="I13" s="383"/>
      <c r="J13" s="149"/>
      <c r="K13" s="149"/>
      <c r="L13" s="149"/>
      <c r="M13" s="112"/>
      <c r="N13" s="303"/>
      <c r="O13" s="333"/>
      <c r="P13" s="280"/>
      <c r="Q13" s="280"/>
      <c r="R13" s="280"/>
      <c r="S13" s="280"/>
      <c r="T13" s="322"/>
      <c r="U13" s="318"/>
      <c r="V13" s="318"/>
      <c r="W13" s="322"/>
      <c r="X13" s="322"/>
      <c r="Y13" s="322"/>
      <c r="Z13" s="322"/>
      <c r="AA13" s="322"/>
      <c r="AB13" s="318"/>
      <c r="AC13" s="322"/>
      <c r="AD13" s="322"/>
      <c r="AE13" s="318"/>
      <c r="AF13" s="322"/>
      <c r="AG13" s="322"/>
      <c r="AH13" s="322"/>
      <c r="AI13" s="404"/>
      <c r="AJ13" s="373"/>
    </row>
    <row r="14" spans="2:36" x14ac:dyDescent="0.25">
      <c r="B14" s="378"/>
      <c r="C14" s="280"/>
      <c r="D14" s="280"/>
      <c r="E14" s="280"/>
      <c r="F14" s="402"/>
      <c r="G14" s="303"/>
      <c r="H14" s="322"/>
      <c r="I14" s="383"/>
      <c r="J14" s="149"/>
      <c r="K14" s="150"/>
      <c r="L14" s="150"/>
      <c r="M14" s="112"/>
      <c r="N14" s="303"/>
      <c r="O14" s="333"/>
      <c r="P14" s="280"/>
      <c r="Q14" s="280"/>
      <c r="R14" s="280"/>
      <c r="S14" s="280"/>
      <c r="T14" s="322"/>
      <c r="U14" s="386"/>
      <c r="V14" s="386"/>
      <c r="W14" s="385"/>
      <c r="X14" s="385"/>
      <c r="Y14" s="385"/>
      <c r="Z14" s="385"/>
      <c r="AA14" s="385"/>
      <c r="AB14" s="386"/>
      <c r="AC14" s="385"/>
      <c r="AD14" s="385"/>
      <c r="AE14" s="386"/>
      <c r="AF14" s="385"/>
      <c r="AG14" s="385"/>
      <c r="AH14" s="322"/>
      <c r="AI14" s="404"/>
      <c r="AJ14" s="373"/>
    </row>
    <row r="15" spans="2:36" x14ac:dyDescent="0.25">
      <c r="B15" s="378"/>
      <c r="C15" s="280"/>
      <c r="D15" s="280"/>
      <c r="E15" s="280"/>
      <c r="F15" s="400" t="s">
        <v>606</v>
      </c>
      <c r="G15" s="303"/>
      <c r="H15" s="322"/>
      <c r="I15" s="383"/>
      <c r="J15" s="149"/>
      <c r="K15" s="149"/>
      <c r="L15" s="149"/>
      <c r="M15" s="112"/>
      <c r="N15" s="303"/>
      <c r="O15" s="375"/>
      <c r="P15" s="280"/>
      <c r="Q15" s="280"/>
      <c r="R15" s="280"/>
      <c r="S15" s="280"/>
      <c r="T15" s="322"/>
      <c r="U15" s="298"/>
      <c r="V15" s="298"/>
      <c r="W15" s="296"/>
      <c r="X15" s="296"/>
      <c r="Y15" s="296"/>
      <c r="Z15" s="296"/>
      <c r="AA15" s="296"/>
      <c r="AB15" s="298"/>
      <c r="AC15" s="296"/>
      <c r="AD15" s="296"/>
      <c r="AE15" s="298"/>
      <c r="AF15" s="296"/>
      <c r="AG15" s="296"/>
      <c r="AH15" s="322"/>
      <c r="AI15" s="404"/>
      <c r="AJ15" s="373"/>
    </row>
    <row r="16" spans="2:36" x14ac:dyDescent="0.25">
      <c r="B16" s="378"/>
      <c r="C16" s="280"/>
      <c r="D16" s="280"/>
      <c r="E16" s="280"/>
      <c r="F16" s="401"/>
      <c r="G16" s="303"/>
      <c r="H16" s="322"/>
      <c r="I16" s="383"/>
      <c r="J16" s="149"/>
      <c r="K16" s="149"/>
      <c r="L16" s="149"/>
      <c r="M16" s="112"/>
      <c r="N16" s="303"/>
      <c r="O16" s="333"/>
      <c r="P16" s="280"/>
      <c r="Q16" s="280"/>
      <c r="R16" s="280"/>
      <c r="S16" s="280"/>
      <c r="T16" s="322"/>
      <c r="U16" s="318"/>
      <c r="V16" s="318"/>
      <c r="W16" s="322"/>
      <c r="X16" s="322"/>
      <c r="Y16" s="322"/>
      <c r="Z16" s="322"/>
      <c r="AA16" s="322"/>
      <c r="AB16" s="318"/>
      <c r="AC16" s="322"/>
      <c r="AD16" s="322"/>
      <c r="AE16" s="318"/>
      <c r="AF16" s="322"/>
      <c r="AG16" s="322"/>
      <c r="AH16" s="322"/>
      <c r="AI16" s="404"/>
      <c r="AJ16" s="373"/>
    </row>
    <row r="17" spans="2:36" x14ac:dyDescent="0.25">
      <c r="B17" s="378"/>
      <c r="C17" s="280"/>
      <c r="D17" s="280"/>
      <c r="E17" s="280"/>
      <c r="F17" s="402"/>
      <c r="G17" s="303"/>
      <c r="H17" s="322"/>
      <c r="I17" s="383"/>
      <c r="J17" s="149"/>
      <c r="K17" s="150"/>
      <c r="L17" s="150"/>
      <c r="M17" s="112"/>
      <c r="N17" s="303"/>
      <c r="O17" s="333"/>
      <c r="P17" s="280"/>
      <c r="Q17" s="280"/>
      <c r="R17" s="280"/>
      <c r="S17" s="280"/>
      <c r="T17" s="322"/>
      <c r="U17" s="386"/>
      <c r="V17" s="386"/>
      <c r="W17" s="385"/>
      <c r="X17" s="385"/>
      <c r="Y17" s="385"/>
      <c r="Z17" s="385"/>
      <c r="AA17" s="385"/>
      <c r="AB17" s="386"/>
      <c r="AC17" s="385"/>
      <c r="AD17" s="385"/>
      <c r="AE17" s="386"/>
      <c r="AF17" s="385"/>
      <c r="AG17" s="385"/>
      <c r="AH17" s="322"/>
      <c r="AI17" s="404"/>
      <c r="AJ17" s="373"/>
    </row>
    <row r="18" spans="2:36" ht="38.25" x14ac:dyDescent="0.25">
      <c r="B18" s="378"/>
      <c r="C18" s="280"/>
      <c r="D18" s="280"/>
      <c r="E18" s="280"/>
      <c r="F18" s="296" t="s">
        <v>427</v>
      </c>
      <c r="G18" s="303"/>
      <c r="H18" s="322"/>
      <c r="I18" s="383"/>
      <c r="J18" s="149" t="s">
        <v>418</v>
      </c>
      <c r="K18" s="149" t="s">
        <v>419</v>
      </c>
      <c r="L18" s="149" t="s">
        <v>383</v>
      </c>
      <c r="M18" s="112">
        <v>3.2</v>
      </c>
      <c r="N18" s="303"/>
      <c r="O18" s="375" t="s">
        <v>123</v>
      </c>
      <c r="P18" s="280"/>
      <c r="Q18" s="280"/>
      <c r="R18" s="280"/>
      <c r="S18" s="280"/>
      <c r="T18" s="322"/>
      <c r="U18" s="298">
        <v>405999</v>
      </c>
      <c r="V18" s="298">
        <f>+U18</f>
        <v>405999</v>
      </c>
      <c r="W18" s="296" t="s">
        <v>103</v>
      </c>
      <c r="X18" s="296" t="s">
        <v>103</v>
      </c>
      <c r="Y18" s="296" t="s">
        <v>103</v>
      </c>
      <c r="Z18" s="296" t="s">
        <v>103</v>
      </c>
      <c r="AA18" s="296" t="s">
        <v>103</v>
      </c>
      <c r="AB18" s="298">
        <v>71647</v>
      </c>
      <c r="AC18" s="296" t="s">
        <v>104</v>
      </c>
      <c r="AD18" s="296"/>
      <c r="AE18" s="298">
        <f>U18</f>
        <v>405999</v>
      </c>
      <c r="AF18" s="296"/>
      <c r="AG18" s="296"/>
      <c r="AH18" s="322"/>
      <c r="AI18" s="404"/>
      <c r="AJ18" s="373"/>
    </row>
    <row r="19" spans="2:36" ht="25.5" x14ac:dyDescent="0.25">
      <c r="B19" s="378"/>
      <c r="C19" s="280"/>
      <c r="D19" s="280"/>
      <c r="E19" s="280"/>
      <c r="F19" s="322"/>
      <c r="G19" s="303"/>
      <c r="H19" s="322"/>
      <c r="I19" s="383"/>
      <c r="J19" s="149" t="s">
        <v>421</v>
      </c>
      <c r="K19" s="149" t="s">
        <v>422</v>
      </c>
      <c r="L19" s="149" t="s">
        <v>423</v>
      </c>
      <c r="M19" s="112">
        <v>4300</v>
      </c>
      <c r="N19" s="303"/>
      <c r="O19" s="333"/>
      <c r="P19" s="280"/>
      <c r="Q19" s="280"/>
      <c r="R19" s="280"/>
      <c r="S19" s="280"/>
      <c r="T19" s="322"/>
      <c r="U19" s="318"/>
      <c r="V19" s="318"/>
      <c r="W19" s="322"/>
      <c r="X19" s="322"/>
      <c r="Y19" s="322"/>
      <c r="Z19" s="322"/>
      <c r="AA19" s="322"/>
      <c r="AB19" s="318"/>
      <c r="AC19" s="322"/>
      <c r="AD19" s="322"/>
      <c r="AE19" s="318"/>
      <c r="AF19" s="322"/>
      <c r="AG19" s="322"/>
      <c r="AH19" s="322"/>
      <c r="AI19" s="404"/>
      <c r="AJ19" s="373"/>
    </row>
    <row r="20" spans="2:36" ht="25.5" x14ac:dyDescent="0.25">
      <c r="B20" s="378"/>
      <c r="C20" s="280"/>
      <c r="D20" s="280"/>
      <c r="E20" s="280"/>
      <c r="F20" s="385"/>
      <c r="G20" s="303"/>
      <c r="H20" s="322"/>
      <c r="I20" s="383"/>
      <c r="J20" s="149" t="s">
        <v>424</v>
      </c>
      <c r="K20" s="150" t="s">
        <v>425</v>
      </c>
      <c r="L20" s="150" t="s">
        <v>426</v>
      </c>
      <c r="M20" s="112">
        <v>1</v>
      </c>
      <c r="N20" s="303"/>
      <c r="O20" s="333"/>
      <c r="P20" s="280"/>
      <c r="Q20" s="280"/>
      <c r="R20" s="280"/>
      <c r="S20" s="280"/>
      <c r="T20" s="322"/>
      <c r="U20" s="386"/>
      <c r="V20" s="386"/>
      <c r="W20" s="385"/>
      <c r="X20" s="385"/>
      <c r="Y20" s="385"/>
      <c r="Z20" s="385"/>
      <c r="AA20" s="385"/>
      <c r="AB20" s="386"/>
      <c r="AC20" s="385"/>
      <c r="AD20" s="385"/>
      <c r="AE20" s="386"/>
      <c r="AF20" s="385"/>
      <c r="AG20" s="385"/>
      <c r="AH20" s="322"/>
      <c r="AI20" s="404"/>
      <c r="AJ20" s="373"/>
    </row>
    <row r="21" spans="2:36" ht="38.25" x14ac:dyDescent="0.25">
      <c r="B21" s="378"/>
      <c r="C21" s="280"/>
      <c r="D21" s="280"/>
      <c r="E21" s="280"/>
      <c r="F21" s="296" t="s">
        <v>428</v>
      </c>
      <c r="G21" s="303"/>
      <c r="H21" s="322"/>
      <c r="I21" s="383"/>
      <c r="J21" s="149" t="s">
        <v>418</v>
      </c>
      <c r="K21" s="149" t="s">
        <v>419</v>
      </c>
      <c r="L21" s="149" t="s">
        <v>383</v>
      </c>
      <c r="M21" s="112">
        <v>13.46</v>
      </c>
      <c r="N21" s="303"/>
      <c r="O21" s="375" t="s">
        <v>112</v>
      </c>
      <c r="P21" s="280"/>
      <c r="Q21" s="280"/>
      <c r="R21" s="280"/>
      <c r="S21" s="280"/>
      <c r="T21" s="322"/>
      <c r="U21" s="298">
        <v>801125</v>
      </c>
      <c r="V21" s="298">
        <f>+U21</f>
        <v>801125</v>
      </c>
      <c r="W21" s="296" t="s">
        <v>103</v>
      </c>
      <c r="X21" s="296" t="s">
        <v>103</v>
      </c>
      <c r="Y21" s="296" t="s">
        <v>103</v>
      </c>
      <c r="Z21" s="296" t="s">
        <v>103</v>
      </c>
      <c r="AA21" s="296" t="s">
        <v>103</v>
      </c>
      <c r="AB21" s="298">
        <v>141375</v>
      </c>
      <c r="AC21" s="296" t="s">
        <v>104</v>
      </c>
      <c r="AD21" s="296"/>
      <c r="AE21" s="298">
        <f>U21</f>
        <v>801125</v>
      </c>
      <c r="AF21" s="296"/>
      <c r="AG21" s="296"/>
      <c r="AH21" s="322"/>
      <c r="AI21" s="404"/>
      <c r="AJ21" s="373"/>
    </row>
    <row r="22" spans="2:36" ht="25.5" x14ac:dyDescent="0.25">
      <c r="B22" s="378"/>
      <c r="C22" s="280"/>
      <c r="D22" s="280"/>
      <c r="E22" s="280"/>
      <c r="F22" s="322"/>
      <c r="G22" s="303"/>
      <c r="H22" s="322"/>
      <c r="I22" s="383"/>
      <c r="J22" s="149" t="s">
        <v>421</v>
      </c>
      <c r="K22" s="149" t="s">
        <v>422</v>
      </c>
      <c r="L22" s="149" t="s">
        <v>423</v>
      </c>
      <c r="M22" s="112">
        <v>134600</v>
      </c>
      <c r="N22" s="303"/>
      <c r="O22" s="333"/>
      <c r="P22" s="280"/>
      <c r="Q22" s="280"/>
      <c r="R22" s="280"/>
      <c r="S22" s="280"/>
      <c r="T22" s="322"/>
      <c r="U22" s="318"/>
      <c r="V22" s="318"/>
      <c r="W22" s="322"/>
      <c r="X22" s="322"/>
      <c r="Y22" s="322"/>
      <c r="Z22" s="322"/>
      <c r="AA22" s="322"/>
      <c r="AB22" s="318"/>
      <c r="AC22" s="322"/>
      <c r="AD22" s="322"/>
      <c r="AE22" s="318"/>
      <c r="AF22" s="322"/>
      <c r="AG22" s="322"/>
      <c r="AH22" s="322"/>
      <c r="AI22" s="404"/>
      <c r="AJ22" s="373"/>
    </row>
    <row r="23" spans="2:36" ht="25.5" x14ac:dyDescent="0.25">
      <c r="B23" s="378"/>
      <c r="C23" s="280"/>
      <c r="D23" s="280"/>
      <c r="E23" s="280"/>
      <c r="F23" s="385"/>
      <c r="G23" s="303"/>
      <c r="H23" s="322"/>
      <c r="I23" s="383"/>
      <c r="J23" s="149" t="s">
        <v>424</v>
      </c>
      <c r="K23" s="150" t="s">
        <v>425</v>
      </c>
      <c r="L23" s="150" t="s">
        <v>426</v>
      </c>
      <c r="M23" s="112">
        <v>1</v>
      </c>
      <c r="N23" s="303"/>
      <c r="O23" s="333"/>
      <c r="P23" s="280"/>
      <c r="Q23" s="280"/>
      <c r="R23" s="280"/>
      <c r="S23" s="280"/>
      <c r="T23" s="322"/>
      <c r="U23" s="386"/>
      <c r="V23" s="386"/>
      <c r="W23" s="385"/>
      <c r="X23" s="385"/>
      <c r="Y23" s="385"/>
      <c r="Z23" s="385"/>
      <c r="AA23" s="385"/>
      <c r="AB23" s="386"/>
      <c r="AC23" s="385"/>
      <c r="AD23" s="385"/>
      <c r="AE23" s="386"/>
      <c r="AF23" s="385"/>
      <c r="AG23" s="385"/>
      <c r="AH23" s="322"/>
      <c r="AI23" s="404"/>
      <c r="AJ23" s="373"/>
    </row>
    <row r="24" spans="2:36" ht="38.25" customHeight="1" x14ac:dyDescent="0.25">
      <c r="B24" s="378" t="s">
        <v>434</v>
      </c>
      <c r="C24" s="296" t="s">
        <v>435</v>
      </c>
      <c r="D24" s="280" t="s">
        <v>413</v>
      </c>
      <c r="E24" s="280" t="s">
        <v>414</v>
      </c>
      <c r="F24" s="296" t="s">
        <v>444</v>
      </c>
      <c r="G24" s="280" t="s">
        <v>416</v>
      </c>
      <c r="H24" s="280" t="s">
        <v>93</v>
      </c>
      <c r="I24" s="280" t="s">
        <v>417</v>
      </c>
      <c r="J24" s="149" t="s">
        <v>418</v>
      </c>
      <c r="K24" s="149" t="s">
        <v>419</v>
      </c>
      <c r="L24" s="149" t="s">
        <v>383</v>
      </c>
      <c r="M24" s="112">
        <v>0.1</v>
      </c>
      <c r="N24" s="399" t="s">
        <v>97</v>
      </c>
      <c r="O24" s="280" t="s">
        <v>443</v>
      </c>
      <c r="P24" s="280" t="s">
        <v>420</v>
      </c>
      <c r="Q24" s="280" t="s">
        <v>100</v>
      </c>
      <c r="R24" s="280" t="s">
        <v>101</v>
      </c>
      <c r="S24" s="280" t="s">
        <v>102</v>
      </c>
      <c r="T24" s="281">
        <f>U24</f>
        <v>65741</v>
      </c>
      <c r="U24" s="298">
        <f>V24</f>
        <v>65741</v>
      </c>
      <c r="V24" s="298">
        <v>65741</v>
      </c>
      <c r="W24" s="296" t="s">
        <v>103</v>
      </c>
      <c r="X24" s="296" t="s">
        <v>103</v>
      </c>
      <c r="Y24" s="296" t="s">
        <v>103</v>
      </c>
      <c r="Z24" s="296" t="s">
        <v>103</v>
      </c>
      <c r="AA24" s="296" t="s">
        <v>103</v>
      </c>
      <c r="AB24" s="298">
        <v>11602</v>
      </c>
      <c r="AC24" s="296" t="s">
        <v>104</v>
      </c>
      <c r="AD24" s="296"/>
      <c r="AE24" s="298">
        <f>U24</f>
        <v>65741</v>
      </c>
      <c r="AF24" s="296"/>
      <c r="AG24" s="296"/>
      <c r="AH24" s="304" t="s">
        <v>441</v>
      </c>
      <c r="AI24" s="304" t="s">
        <v>405</v>
      </c>
      <c r="AJ24" s="280"/>
    </row>
    <row r="25" spans="2:36" ht="25.5" x14ac:dyDescent="0.25">
      <c r="B25" s="378"/>
      <c r="C25" s="322"/>
      <c r="D25" s="280"/>
      <c r="E25" s="280"/>
      <c r="F25" s="322"/>
      <c r="G25" s="280"/>
      <c r="H25" s="280"/>
      <c r="I25" s="280"/>
      <c r="J25" s="149" t="s">
        <v>421</v>
      </c>
      <c r="K25" s="149" t="s">
        <v>422</v>
      </c>
      <c r="L25" s="149" t="s">
        <v>423</v>
      </c>
      <c r="M25" s="112">
        <v>1000</v>
      </c>
      <c r="N25" s="399"/>
      <c r="O25" s="280"/>
      <c r="P25" s="280"/>
      <c r="Q25" s="280"/>
      <c r="R25" s="280"/>
      <c r="S25" s="280"/>
      <c r="T25" s="280"/>
      <c r="U25" s="318"/>
      <c r="V25" s="318"/>
      <c r="W25" s="322"/>
      <c r="X25" s="322"/>
      <c r="Y25" s="322"/>
      <c r="Z25" s="322"/>
      <c r="AA25" s="322"/>
      <c r="AB25" s="318"/>
      <c r="AC25" s="322"/>
      <c r="AD25" s="322"/>
      <c r="AE25" s="318"/>
      <c r="AF25" s="322"/>
      <c r="AG25" s="322"/>
      <c r="AH25" s="304"/>
      <c r="AI25" s="304"/>
      <c r="AJ25" s="280"/>
    </row>
    <row r="26" spans="2:36" ht="26.25" thickBot="1" x14ac:dyDescent="0.3">
      <c r="B26" s="378"/>
      <c r="C26" s="334"/>
      <c r="D26" s="280"/>
      <c r="E26" s="280"/>
      <c r="F26" s="385"/>
      <c r="G26" s="280"/>
      <c r="H26" s="280"/>
      <c r="I26" s="280"/>
      <c r="J26" s="149" t="s">
        <v>424</v>
      </c>
      <c r="K26" s="150" t="s">
        <v>425</v>
      </c>
      <c r="L26" s="150" t="s">
        <v>426</v>
      </c>
      <c r="M26" s="112">
        <v>1</v>
      </c>
      <c r="N26" s="399"/>
      <c r="O26" s="280"/>
      <c r="P26" s="280"/>
      <c r="Q26" s="280"/>
      <c r="R26" s="280"/>
      <c r="S26" s="280"/>
      <c r="T26" s="280"/>
      <c r="U26" s="386"/>
      <c r="V26" s="386"/>
      <c r="W26" s="385"/>
      <c r="X26" s="385"/>
      <c r="Y26" s="385"/>
      <c r="Z26" s="385"/>
      <c r="AA26" s="385"/>
      <c r="AB26" s="386"/>
      <c r="AC26" s="385"/>
      <c r="AD26" s="385"/>
      <c r="AE26" s="386"/>
      <c r="AF26" s="385"/>
      <c r="AG26" s="385"/>
      <c r="AH26" s="304"/>
      <c r="AI26" s="304"/>
      <c r="AJ26" s="280"/>
    </row>
    <row r="27" spans="2:36" ht="38.25" x14ac:dyDescent="0.25">
      <c r="B27" s="377" t="s">
        <v>446</v>
      </c>
      <c r="C27" s="363" t="s">
        <v>447</v>
      </c>
      <c r="D27" s="363" t="s">
        <v>413</v>
      </c>
      <c r="E27" s="363" t="s">
        <v>414</v>
      </c>
      <c r="F27" s="321" t="s">
        <v>448</v>
      </c>
      <c r="G27" s="380" t="s">
        <v>416</v>
      </c>
      <c r="H27" s="322" t="s">
        <v>93</v>
      </c>
      <c r="I27" s="383" t="s">
        <v>417</v>
      </c>
      <c r="J27" s="148" t="s">
        <v>418</v>
      </c>
      <c r="K27" s="148" t="s">
        <v>419</v>
      </c>
      <c r="L27" s="148" t="s">
        <v>383</v>
      </c>
      <c r="M27" s="146">
        <v>82.67</v>
      </c>
      <c r="N27" s="380" t="s">
        <v>97</v>
      </c>
      <c r="O27" s="332" t="s">
        <v>112</v>
      </c>
      <c r="P27" s="363" t="s">
        <v>420</v>
      </c>
      <c r="Q27" s="363" t="s">
        <v>100</v>
      </c>
      <c r="R27" s="363" t="s">
        <v>101</v>
      </c>
      <c r="S27" s="363" t="s">
        <v>102</v>
      </c>
      <c r="T27" s="318">
        <f>+U27+U30</f>
        <v>1485499</v>
      </c>
      <c r="U27" s="328">
        <v>1036214</v>
      </c>
      <c r="V27" s="328">
        <f>+U27</f>
        <v>1036214</v>
      </c>
      <c r="W27" s="321" t="s">
        <v>103</v>
      </c>
      <c r="X27" s="321" t="s">
        <v>103</v>
      </c>
      <c r="Y27" s="321" t="s">
        <v>103</v>
      </c>
      <c r="Z27" s="321" t="s">
        <v>103</v>
      </c>
      <c r="AA27" s="321" t="s">
        <v>103</v>
      </c>
      <c r="AB27" s="328">
        <v>182862</v>
      </c>
      <c r="AC27" s="321" t="s">
        <v>104</v>
      </c>
      <c r="AD27" s="321"/>
      <c r="AE27" s="328">
        <f>U27</f>
        <v>1036214</v>
      </c>
      <c r="AF27" s="321"/>
      <c r="AG27" s="321"/>
      <c r="AH27" s="370" t="s">
        <v>405</v>
      </c>
      <c r="AI27" s="370" t="s">
        <v>466</v>
      </c>
      <c r="AJ27" s="373" t="s">
        <v>417</v>
      </c>
    </row>
    <row r="28" spans="2:36" ht="25.5" x14ac:dyDescent="0.25">
      <c r="B28" s="378"/>
      <c r="C28" s="280"/>
      <c r="D28" s="280"/>
      <c r="E28" s="280"/>
      <c r="F28" s="322"/>
      <c r="G28" s="303"/>
      <c r="H28" s="322"/>
      <c r="I28" s="383"/>
      <c r="J28" s="149" t="s">
        <v>421</v>
      </c>
      <c r="K28" s="149" t="s">
        <v>422</v>
      </c>
      <c r="L28" s="149" t="s">
        <v>423</v>
      </c>
      <c r="M28" s="112">
        <v>826700</v>
      </c>
      <c r="N28" s="303"/>
      <c r="O28" s="333"/>
      <c r="P28" s="280"/>
      <c r="Q28" s="280"/>
      <c r="R28" s="280"/>
      <c r="S28" s="280"/>
      <c r="T28" s="322"/>
      <c r="U28" s="318"/>
      <c r="V28" s="318"/>
      <c r="W28" s="322"/>
      <c r="X28" s="322"/>
      <c r="Y28" s="322"/>
      <c r="Z28" s="322"/>
      <c r="AA28" s="322"/>
      <c r="AB28" s="318"/>
      <c r="AC28" s="322"/>
      <c r="AD28" s="322"/>
      <c r="AE28" s="318"/>
      <c r="AF28" s="322"/>
      <c r="AG28" s="322"/>
      <c r="AH28" s="370"/>
      <c r="AI28" s="370"/>
      <c r="AJ28" s="373"/>
    </row>
    <row r="29" spans="2:36" ht="25.5" x14ac:dyDescent="0.25">
      <c r="B29" s="378"/>
      <c r="C29" s="280"/>
      <c r="D29" s="280"/>
      <c r="E29" s="280"/>
      <c r="F29" s="385"/>
      <c r="G29" s="303"/>
      <c r="H29" s="322"/>
      <c r="I29" s="383"/>
      <c r="J29" s="149" t="s">
        <v>424</v>
      </c>
      <c r="K29" s="150" t="s">
        <v>425</v>
      </c>
      <c r="L29" s="150" t="s">
        <v>426</v>
      </c>
      <c r="M29" s="112">
        <v>1</v>
      </c>
      <c r="N29" s="303"/>
      <c r="O29" s="333"/>
      <c r="P29" s="280"/>
      <c r="Q29" s="280"/>
      <c r="R29" s="280"/>
      <c r="S29" s="280"/>
      <c r="T29" s="322"/>
      <c r="U29" s="386"/>
      <c r="V29" s="386"/>
      <c r="W29" s="385"/>
      <c r="X29" s="385"/>
      <c r="Y29" s="385"/>
      <c r="Z29" s="385"/>
      <c r="AA29" s="385"/>
      <c r="AB29" s="386"/>
      <c r="AC29" s="385"/>
      <c r="AD29" s="385"/>
      <c r="AE29" s="386"/>
      <c r="AF29" s="385"/>
      <c r="AG29" s="385"/>
      <c r="AH29" s="370"/>
      <c r="AI29" s="370"/>
      <c r="AJ29" s="373"/>
    </row>
    <row r="30" spans="2:36" ht="38.25" x14ac:dyDescent="0.25">
      <c r="B30" s="378"/>
      <c r="C30" s="280"/>
      <c r="D30" s="280"/>
      <c r="E30" s="280"/>
      <c r="F30" s="296" t="s">
        <v>453</v>
      </c>
      <c r="G30" s="303"/>
      <c r="H30" s="322"/>
      <c r="I30" s="383"/>
      <c r="J30" s="149" t="s">
        <v>418</v>
      </c>
      <c r="K30" s="149" t="s">
        <v>419</v>
      </c>
      <c r="L30" s="149" t="s">
        <v>383</v>
      </c>
      <c r="M30" s="112">
        <v>58.179499999999997</v>
      </c>
      <c r="N30" s="303"/>
      <c r="O30" s="375" t="s">
        <v>98</v>
      </c>
      <c r="P30" s="280"/>
      <c r="Q30" s="280"/>
      <c r="R30" s="280"/>
      <c r="S30" s="280"/>
      <c r="T30" s="322"/>
      <c r="U30" s="298">
        <v>449285</v>
      </c>
      <c r="V30" s="298">
        <f>+U30</f>
        <v>449285</v>
      </c>
      <c r="W30" s="296" t="s">
        <v>103</v>
      </c>
      <c r="X30" s="296" t="s">
        <v>103</v>
      </c>
      <c r="Y30" s="296" t="s">
        <v>103</v>
      </c>
      <c r="Z30" s="296" t="s">
        <v>103</v>
      </c>
      <c r="AA30" s="296" t="s">
        <v>103</v>
      </c>
      <c r="AB30" s="298">
        <v>79286</v>
      </c>
      <c r="AC30" s="296" t="s">
        <v>104</v>
      </c>
      <c r="AD30" s="296"/>
      <c r="AE30" s="298">
        <f>U30</f>
        <v>449285</v>
      </c>
      <c r="AF30" s="296"/>
      <c r="AG30" s="296"/>
      <c r="AH30" s="370"/>
      <c r="AI30" s="370"/>
      <c r="AJ30" s="373"/>
    </row>
    <row r="31" spans="2:36" ht="25.5" x14ac:dyDescent="0.25">
      <c r="B31" s="378"/>
      <c r="C31" s="280"/>
      <c r="D31" s="280"/>
      <c r="E31" s="280"/>
      <c r="F31" s="322"/>
      <c r="G31" s="303"/>
      <c r="H31" s="322"/>
      <c r="I31" s="383"/>
      <c r="J31" s="149" t="s">
        <v>421</v>
      </c>
      <c r="K31" s="149" t="s">
        <v>422</v>
      </c>
      <c r="L31" s="149" t="s">
        <v>423</v>
      </c>
      <c r="M31" s="112">
        <v>0.85199999999999998</v>
      </c>
      <c r="N31" s="303"/>
      <c r="O31" s="333"/>
      <c r="P31" s="280"/>
      <c r="Q31" s="280"/>
      <c r="R31" s="280"/>
      <c r="S31" s="280"/>
      <c r="T31" s="322"/>
      <c r="U31" s="318"/>
      <c r="V31" s="318"/>
      <c r="W31" s="322"/>
      <c r="X31" s="322"/>
      <c r="Y31" s="322"/>
      <c r="Z31" s="322"/>
      <c r="AA31" s="322"/>
      <c r="AB31" s="318"/>
      <c r="AC31" s="322"/>
      <c r="AD31" s="322"/>
      <c r="AE31" s="318"/>
      <c r="AF31" s="322"/>
      <c r="AG31" s="322"/>
      <c r="AH31" s="370"/>
      <c r="AI31" s="370"/>
      <c r="AJ31" s="373"/>
    </row>
    <row r="32" spans="2:36" ht="26.25" thickBot="1" x14ac:dyDescent="0.3">
      <c r="B32" s="379"/>
      <c r="C32" s="376"/>
      <c r="D32" s="376"/>
      <c r="E32" s="376"/>
      <c r="F32" s="334"/>
      <c r="G32" s="381"/>
      <c r="H32" s="334"/>
      <c r="I32" s="384"/>
      <c r="J32" s="151" t="s">
        <v>424</v>
      </c>
      <c r="K32" s="151" t="s">
        <v>425</v>
      </c>
      <c r="L32" s="151" t="s">
        <v>426</v>
      </c>
      <c r="M32" s="147">
        <v>1</v>
      </c>
      <c r="N32" s="381"/>
      <c r="O32" s="343"/>
      <c r="P32" s="376"/>
      <c r="Q32" s="376"/>
      <c r="R32" s="376"/>
      <c r="S32" s="376"/>
      <c r="T32" s="334"/>
      <c r="U32" s="342"/>
      <c r="V32" s="342"/>
      <c r="W32" s="334"/>
      <c r="X32" s="334"/>
      <c r="Y32" s="334"/>
      <c r="Z32" s="334"/>
      <c r="AA32" s="334"/>
      <c r="AB32" s="342"/>
      <c r="AC32" s="334"/>
      <c r="AD32" s="334"/>
      <c r="AE32" s="342"/>
      <c r="AF32" s="334"/>
      <c r="AG32" s="334"/>
      <c r="AH32" s="371"/>
      <c r="AI32" s="371"/>
      <c r="AJ32" s="374"/>
    </row>
    <row r="33" spans="2:36" ht="38.25" x14ac:dyDescent="0.25">
      <c r="B33" s="377" t="s">
        <v>454</v>
      </c>
      <c r="C33" s="363" t="s">
        <v>455</v>
      </c>
      <c r="D33" s="363" t="s">
        <v>413</v>
      </c>
      <c r="E33" s="363" t="s">
        <v>414</v>
      </c>
      <c r="F33" s="321" t="s">
        <v>456</v>
      </c>
      <c r="G33" s="321" t="s">
        <v>416</v>
      </c>
      <c r="H33" s="382" t="s">
        <v>93</v>
      </c>
      <c r="I33" s="382" t="s">
        <v>417</v>
      </c>
      <c r="J33" s="148" t="s">
        <v>418</v>
      </c>
      <c r="K33" s="148" t="s">
        <v>419</v>
      </c>
      <c r="L33" s="148" t="s">
        <v>383</v>
      </c>
      <c r="M33" s="146">
        <v>24.826899999999998</v>
      </c>
      <c r="N33" s="380" t="s">
        <v>97</v>
      </c>
      <c r="O33" s="332" t="s">
        <v>98</v>
      </c>
      <c r="P33" s="363" t="s">
        <v>420</v>
      </c>
      <c r="Q33" s="363" t="s">
        <v>100</v>
      </c>
      <c r="R33" s="363" t="s">
        <v>101</v>
      </c>
      <c r="S33" s="363" t="s">
        <v>102</v>
      </c>
      <c r="T33" s="328">
        <f>+U33+U38+U41+U44+U47</f>
        <v>4770670</v>
      </c>
      <c r="U33" s="328">
        <v>2795700</v>
      </c>
      <c r="V33" s="328">
        <f>+U33</f>
        <v>2795700</v>
      </c>
      <c r="W33" s="321" t="s">
        <v>103</v>
      </c>
      <c r="X33" s="321" t="s">
        <v>103</v>
      </c>
      <c r="Y33" s="321" t="s">
        <v>103</v>
      </c>
      <c r="Z33" s="321" t="s">
        <v>103</v>
      </c>
      <c r="AA33" s="321" t="s">
        <v>103</v>
      </c>
      <c r="AB33" s="328">
        <v>493359</v>
      </c>
      <c r="AC33" s="321" t="s">
        <v>104</v>
      </c>
      <c r="AD33" s="321"/>
      <c r="AE33" s="328">
        <f>U33</f>
        <v>2795700</v>
      </c>
      <c r="AF33" s="321"/>
      <c r="AG33" s="321"/>
      <c r="AH33" s="369" t="s">
        <v>457</v>
      </c>
      <c r="AI33" s="369" t="s">
        <v>458</v>
      </c>
      <c r="AJ33" s="372" t="s">
        <v>417</v>
      </c>
    </row>
    <row r="34" spans="2:36" ht="25.5" x14ac:dyDescent="0.25">
      <c r="B34" s="378"/>
      <c r="C34" s="280"/>
      <c r="D34" s="280"/>
      <c r="E34" s="280"/>
      <c r="F34" s="322"/>
      <c r="G34" s="322"/>
      <c r="H34" s="383"/>
      <c r="I34" s="383"/>
      <c r="J34" s="149" t="s">
        <v>421</v>
      </c>
      <c r="K34" s="149" t="s">
        <v>422</v>
      </c>
      <c r="L34" s="149" t="s">
        <v>423</v>
      </c>
      <c r="M34" s="112">
        <v>248269</v>
      </c>
      <c r="N34" s="303"/>
      <c r="O34" s="333"/>
      <c r="P34" s="280"/>
      <c r="Q34" s="280"/>
      <c r="R34" s="280"/>
      <c r="S34" s="280"/>
      <c r="T34" s="318"/>
      <c r="U34" s="318"/>
      <c r="V34" s="318"/>
      <c r="W34" s="322"/>
      <c r="X34" s="322"/>
      <c r="Y34" s="322"/>
      <c r="Z34" s="322"/>
      <c r="AA34" s="322"/>
      <c r="AB34" s="318"/>
      <c r="AC34" s="322"/>
      <c r="AD34" s="322"/>
      <c r="AE34" s="318"/>
      <c r="AF34" s="322"/>
      <c r="AG34" s="322"/>
      <c r="AH34" s="370"/>
      <c r="AI34" s="370"/>
      <c r="AJ34" s="373"/>
    </row>
    <row r="35" spans="2:36" ht="25.5" x14ac:dyDescent="0.25">
      <c r="B35" s="378"/>
      <c r="C35" s="280"/>
      <c r="D35" s="280"/>
      <c r="E35" s="280"/>
      <c r="F35" s="322"/>
      <c r="G35" s="322"/>
      <c r="H35" s="383"/>
      <c r="I35" s="383"/>
      <c r="J35" s="149" t="s">
        <v>430</v>
      </c>
      <c r="K35" s="149" t="s">
        <v>431</v>
      </c>
      <c r="L35" s="149" t="s">
        <v>168</v>
      </c>
      <c r="M35" s="112">
        <v>2300</v>
      </c>
      <c r="N35" s="303"/>
      <c r="O35" s="333"/>
      <c r="P35" s="280"/>
      <c r="Q35" s="280"/>
      <c r="R35" s="280"/>
      <c r="S35" s="280"/>
      <c r="T35" s="318"/>
      <c r="U35" s="318"/>
      <c r="V35" s="318"/>
      <c r="W35" s="322"/>
      <c r="X35" s="322"/>
      <c r="Y35" s="322"/>
      <c r="Z35" s="322"/>
      <c r="AA35" s="322"/>
      <c r="AB35" s="318"/>
      <c r="AC35" s="322"/>
      <c r="AD35" s="322"/>
      <c r="AE35" s="318"/>
      <c r="AF35" s="322"/>
      <c r="AG35" s="322"/>
      <c r="AH35" s="370"/>
      <c r="AI35" s="370"/>
      <c r="AJ35" s="373"/>
    </row>
    <row r="36" spans="2:36" ht="25.5" x14ac:dyDescent="0.25">
      <c r="B36" s="378"/>
      <c r="C36" s="280"/>
      <c r="D36" s="280"/>
      <c r="E36" s="280"/>
      <c r="F36" s="322"/>
      <c r="G36" s="322"/>
      <c r="H36" s="383"/>
      <c r="I36" s="383"/>
      <c r="J36" s="149" t="s">
        <v>432</v>
      </c>
      <c r="K36" s="149" t="s">
        <v>433</v>
      </c>
      <c r="L36" s="149" t="s">
        <v>232</v>
      </c>
      <c r="M36" s="112">
        <v>3.15</v>
      </c>
      <c r="N36" s="303"/>
      <c r="O36" s="333"/>
      <c r="P36" s="280"/>
      <c r="Q36" s="280"/>
      <c r="R36" s="280"/>
      <c r="S36" s="280"/>
      <c r="T36" s="322"/>
      <c r="U36" s="318"/>
      <c r="V36" s="318"/>
      <c r="W36" s="322"/>
      <c r="X36" s="322"/>
      <c r="Y36" s="322"/>
      <c r="Z36" s="322"/>
      <c r="AA36" s="322"/>
      <c r="AB36" s="318"/>
      <c r="AC36" s="322"/>
      <c r="AD36" s="322"/>
      <c r="AE36" s="318"/>
      <c r="AF36" s="322"/>
      <c r="AG36" s="322"/>
      <c r="AH36" s="370"/>
      <c r="AI36" s="370"/>
      <c r="AJ36" s="373"/>
    </row>
    <row r="37" spans="2:36" ht="25.5" x14ac:dyDescent="0.25">
      <c r="B37" s="378"/>
      <c r="C37" s="280"/>
      <c r="D37" s="280"/>
      <c r="E37" s="280"/>
      <c r="F37" s="385"/>
      <c r="G37" s="322"/>
      <c r="H37" s="383"/>
      <c r="I37" s="383"/>
      <c r="J37" s="149" t="s">
        <v>424</v>
      </c>
      <c r="K37" s="150" t="s">
        <v>425</v>
      </c>
      <c r="L37" s="150" t="s">
        <v>426</v>
      </c>
      <c r="M37" s="112">
        <v>1</v>
      </c>
      <c r="N37" s="303"/>
      <c r="O37" s="333"/>
      <c r="P37" s="280"/>
      <c r="Q37" s="280"/>
      <c r="R37" s="280"/>
      <c r="S37" s="280"/>
      <c r="T37" s="322"/>
      <c r="U37" s="386"/>
      <c r="V37" s="386"/>
      <c r="W37" s="385"/>
      <c r="X37" s="385"/>
      <c r="Y37" s="385"/>
      <c r="Z37" s="385"/>
      <c r="AA37" s="385"/>
      <c r="AB37" s="386"/>
      <c r="AC37" s="385"/>
      <c r="AD37" s="385"/>
      <c r="AE37" s="386"/>
      <c r="AF37" s="385"/>
      <c r="AG37" s="385"/>
      <c r="AH37" s="370"/>
      <c r="AI37" s="370"/>
      <c r="AJ37" s="373"/>
    </row>
    <row r="38" spans="2:36" ht="38.25" x14ac:dyDescent="0.25">
      <c r="B38" s="378"/>
      <c r="C38" s="280"/>
      <c r="D38" s="280"/>
      <c r="E38" s="280"/>
      <c r="F38" s="296" t="s">
        <v>459</v>
      </c>
      <c r="G38" s="322"/>
      <c r="H38" s="383"/>
      <c r="I38" s="383"/>
      <c r="J38" s="149" t="s">
        <v>418</v>
      </c>
      <c r="K38" s="149" t="s">
        <v>419</v>
      </c>
      <c r="L38" s="149" t="s">
        <v>383</v>
      </c>
      <c r="M38" s="112">
        <v>3.1960000000000002</v>
      </c>
      <c r="N38" s="303"/>
      <c r="O38" s="375" t="s">
        <v>98</v>
      </c>
      <c r="P38" s="280"/>
      <c r="Q38" s="280"/>
      <c r="R38" s="280"/>
      <c r="S38" s="280"/>
      <c r="T38" s="322"/>
      <c r="U38" s="298">
        <v>364285</v>
      </c>
      <c r="V38" s="298">
        <f>+U38</f>
        <v>364285</v>
      </c>
      <c r="W38" s="296" t="s">
        <v>103</v>
      </c>
      <c r="X38" s="296" t="s">
        <v>103</v>
      </c>
      <c r="Y38" s="296" t="s">
        <v>103</v>
      </c>
      <c r="Z38" s="296" t="s">
        <v>103</v>
      </c>
      <c r="AA38" s="296" t="s">
        <v>103</v>
      </c>
      <c r="AB38" s="298">
        <v>64286</v>
      </c>
      <c r="AC38" s="296" t="s">
        <v>104</v>
      </c>
      <c r="AD38" s="296"/>
      <c r="AE38" s="298">
        <f>U38</f>
        <v>364285</v>
      </c>
      <c r="AF38" s="296"/>
      <c r="AG38" s="296"/>
      <c r="AH38" s="370"/>
      <c r="AI38" s="370"/>
      <c r="AJ38" s="373"/>
    </row>
    <row r="39" spans="2:36" ht="25.5" x14ac:dyDescent="0.25">
      <c r="B39" s="378"/>
      <c r="C39" s="280"/>
      <c r="D39" s="280"/>
      <c r="E39" s="280"/>
      <c r="F39" s="322"/>
      <c r="G39" s="322"/>
      <c r="H39" s="383"/>
      <c r="I39" s="383"/>
      <c r="J39" s="149" t="s">
        <v>421</v>
      </c>
      <c r="K39" s="149" t="s">
        <v>422</v>
      </c>
      <c r="L39" s="149" t="s">
        <v>423</v>
      </c>
      <c r="M39" s="112">
        <v>31960</v>
      </c>
      <c r="N39" s="303"/>
      <c r="O39" s="333"/>
      <c r="P39" s="280"/>
      <c r="Q39" s="280"/>
      <c r="R39" s="280"/>
      <c r="S39" s="280"/>
      <c r="T39" s="322"/>
      <c r="U39" s="318"/>
      <c r="V39" s="318"/>
      <c r="W39" s="322"/>
      <c r="X39" s="322"/>
      <c r="Y39" s="322"/>
      <c r="Z39" s="322"/>
      <c r="AA39" s="322"/>
      <c r="AB39" s="318"/>
      <c r="AC39" s="322"/>
      <c r="AD39" s="322"/>
      <c r="AE39" s="318"/>
      <c r="AF39" s="322"/>
      <c r="AG39" s="322"/>
      <c r="AH39" s="370"/>
      <c r="AI39" s="370"/>
      <c r="AJ39" s="373"/>
    </row>
    <row r="40" spans="2:36" ht="25.5" x14ac:dyDescent="0.25">
      <c r="B40" s="378"/>
      <c r="C40" s="280"/>
      <c r="D40" s="280"/>
      <c r="E40" s="280"/>
      <c r="F40" s="385"/>
      <c r="G40" s="322"/>
      <c r="H40" s="383"/>
      <c r="I40" s="383"/>
      <c r="J40" s="149" t="s">
        <v>424</v>
      </c>
      <c r="K40" s="150" t="s">
        <v>425</v>
      </c>
      <c r="L40" s="150" t="s">
        <v>426</v>
      </c>
      <c r="M40" s="112">
        <v>1</v>
      </c>
      <c r="N40" s="303"/>
      <c r="O40" s="333"/>
      <c r="P40" s="280"/>
      <c r="Q40" s="280"/>
      <c r="R40" s="280"/>
      <c r="S40" s="280"/>
      <c r="T40" s="322"/>
      <c r="U40" s="386"/>
      <c r="V40" s="386"/>
      <c r="W40" s="385"/>
      <c r="X40" s="385"/>
      <c r="Y40" s="385"/>
      <c r="Z40" s="385"/>
      <c r="AA40" s="385"/>
      <c r="AB40" s="386"/>
      <c r="AC40" s="385"/>
      <c r="AD40" s="385"/>
      <c r="AE40" s="386"/>
      <c r="AF40" s="385"/>
      <c r="AG40" s="385"/>
      <c r="AH40" s="370"/>
      <c r="AI40" s="370"/>
      <c r="AJ40" s="373"/>
    </row>
    <row r="41" spans="2:36" ht="38.25" x14ac:dyDescent="0.25">
      <c r="B41" s="378"/>
      <c r="C41" s="280"/>
      <c r="D41" s="280"/>
      <c r="E41" s="280"/>
      <c r="F41" s="296" t="s">
        <v>460</v>
      </c>
      <c r="G41" s="322"/>
      <c r="H41" s="383"/>
      <c r="I41" s="383"/>
      <c r="J41" s="149" t="s">
        <v>418</v>
      </c>
      <c r="K41" s="149" t="s">
        <v>419</v>
      </c>
      <c r="L41" s="149" t="s">
        <v>383</v>
      </c>
      <c r="M41" s="112">
        <v>7.17</v>
      </c>
      <c r="N41" s="303"/>
      <c r="O41" s="375" t="s">
        <v>112</v>
      </c>
      <c r="P41" s="280"/>
      <c r="Q41" s="280"/>
      <c r="R41" s="280"/>
      <c r="S41" s="280"/>
      <c r="T41" s="322"/>
      <c r="U41" s="298">
        <v>523900</v>
      </c>
      <c r="V41" s="298">
        <f>+U41</f>
        <v>523900</v>
      </c>
      <c r="W41" s="296" t="s">
        <v>103</v>
      </c>
      <c r="X41" s="296" t="s">
        <v>103</v>
      </c>
      <c r="Y41" s="296" t="s">
        <v>103</v>
      </c>
      <c r="Z41" s="296" t="s">
        <v>103</v>
      </c>
      <c r="AA41" s="296" t="s">
        <v>103</v>
      </c>
      <c r="AB41" s="298">
        <v>92453</v>
      </c>
      <c r="AC41" s="296" t="s">
        <v>104</v>
      </c>
      <c r="AD41" s="296"/>
      <c r="AE41" s="298">
        <f>U41</f>
        <v>523900</v>
      </c>
      <c r="AF41" s="296"/>
      <c r="AG41" s="296"/>
      <c r="AH41" s="370"/>
      <c r="AI41" s="370"/>
      <c r="AJ41" s="373"/>
    </row>
    <row r="42" spans="2:36" ht="25.5" x14ac:dyDescent="0.25">
      <c r="B42" s="378"/>
      <c r="C42" s="280"/>
      <c r="D42" s="280"/>
      <c r="E42" s="280"/>
      <c r="F42" s="322"/>
      <c r="G42" s="322"/>
      <c r="H42" s="383"/>
      <c r="I42" s="383"/>
      <c r="J42" s="149" t="s">
        <v>421</v>
      </c>
      <c r="K42" s="149" t="s">
        <v>422</v>
      </c>
      <c r="L42" s="149" t="s">
        <v>423</v>
      </c>
      <c r="M42" s="112">
        <v>71710</v>
      </c>
      <c r="N42" s="303"/>
      <c r="O42" s="333"/>
      <c r="P42" s="280"/>
      <c r="Q42" s="280"/>
      <c r="R42" s="280"/>
      <c r="S42" s="280"/>
      <c r="T42" s="322"/>
      <c r="U42" s="318"/>
      <c r="V42" s="318"/>
      <c r="W42" s="322"/>
      <c r="X42" s="322"/>
      <c r="Y42" s="322"/>
      <c r="Z42" s="322"/>
      <c r="AA42" s="322"/>
      <c r="AB42" s="318"/>
      <c r="AC42" s="322"/>
      <c r="AD42" s="322"/>
      <c r="AE42" s="318"/>
      <c r="AF42" s="322"/>
      <c r="AG42" s="322"/>
      <c r="AH42" s="370"/>
      <c r="AI42" s="370"/>
      <c r="AJ42" s="373"/>
    </row>
    <row r="43" spans="2:36" ht="25.5" x14ac:dyDescent="0.25">
      <c r="B43" s="378"/>
      <c r="C43" s="280"/>
      <c r="D43" s="280"/>
      <c r="E43" s="280"/>
      <c r="F43" s="385"/>
      <c r="G43" s="322"/>
      <c r="H43" s="383"/>
      <c r="I43" s="383"/>
      <c r="J43" s="149" t="s">
        <v>424</v>
      </c>
      <c r="K43" s="150" t="s">
        <v>425</v>
      </c>
      <c r="L43" s="150" t="s">
        <v>426</v>
      </c>
      <c r="M43" s="112">
        <v>1</v>
      </c>
      <c r="N43" s="303"/>
      <c r="O43" s="333"/>
      <c r="P43" s="280"/>
      <c r="Q43" s="280"/>
      <c r="R43" s="280"/>
      <c r="S43" s="280"/>
      <c r="T43" s="322"/>
      <c r="U43" s="386"/>
      <c r="V43" s="386"/>
      <c r="W43" s="385"/>
      <c r="X43" s="385"/>
      <c r="Y43" s="385"/>
      <c r="Z43" s="385"/>
      <c r="AA43" s="385"/>
      <c r="AB43" s="386"/>
      <c r="AC43" s="385"/>
      <c r="AD43" s="385"/>
      <c r="AE43" s="386"/>
      <c r="AF43" s="385"/>
      <c r="AG43" s="385"/>
      <c r="AH43" s="370"/>
      <c r="AI43" s="370"/>
      <c r="AJ43" s="373"/>
    </row>
    <row r="44" spans="2:36" ht="38.25" x14ac:dyDescent="0.25">
      <c r="B44" s="378"/>
      <c r="C44" s="280"/>
      <c r="D44" s="280"/>
      <c r="E44" s="280"/>
      <c r="F44" s="296" t="s">
        <v>461</v>
      </c>
      <c r="G44" s="322"/>
      <c r="H44" s="383"/>
      <c r="I44" s="383"/>
      <c r="J44" s="149" t="s">
        <v>418</v>
      </c>
      <c r="K44" s="149" t="s">
        <v>419</v>
      </c>
      <c r="L44" s="149" t="s">
        <v>383</v>
      </c>
      <c r="M44" s="112">
        <v>1783.6131</v>
      </c>
      <c r="N44" s="303"/>
      <c r="O44" s="375" t="s">
        <v>98</v>
      </c>
      <c r="P44" s="280"/>
      <c r="Q44" s="280"/>
      <c r="R44" s="280"/>
      <c r="S44" s="280"/>
      <c r="T44" s="322"/>
      <c r="U44" s="298">
        <v>850000</v>
      </c>
      <c r="V44" s="298">
        <f>+U44</f>
        <v>850000</v>
      </c>
      <c r="W44" s="296" t="s">
        <v>103</v>
      </c>
      <c r="X44" s="296" t="s">
        <v>103</v>
      </c>
      <c r="Y44" s="296" t="s">
        <v>103</v>
      </c>
      <c r="Z44" s="296" t="s">
        <v>103</v>
      </c>
      <c r="AA44" s="296" t="s">
        <v>103</v>
      </c>
      <c r="AB44" s="298">
        <v>150000</v>
      </c>
      <c r="AC44" s="296" t="s">
        <v>104</v>
      </c>
      <c r="AD44" s="296"/>
      <c r="AE44" s="298">
        <f>U44</f>
        <v>850000</v>
      </c>
      <c r="AF44" s="296"/>
      <c r="AG44" s="296"/>
      <c r="AH44" s="370"/>
      <c r="AI44" s="370"/>
      <c r="AJ44" s="373"/>
    </row>
    <row r="45" spans="2:36" ht="25.5" x14ac:dyDescent="0.25">
      <c r="B45" s="378"/>
      <c r="C45" s="280"/>
      <c r="D45" s="280"/>
      <c r="E45" s="280"/>
      <c r="F45" s="322"/>
      <c r="G45" s="322"/>
      <c r="H45" s="383"/>
      <c r="I45" s="383"/>
      <c r="J45" s="149" t="s">
        <v>421</v>
      </c>
      <c r="K45" s="149" t="s">
        <v>422</v>
      </c>
      <c r="L45" s="149" t="s">
        <v>423</v>
      </c>
      <c r="M45" s="112">
        <v>17836131</v>
      </c>
      <c r="N45" s="303"/>
      <c r="O45" s="333"/>
      <c r="P45" s="280"/>
      <c r="Q45" s="280"/>
      <c r="R45" s="280"/>
      <c r="S45" s="280"/>
      <c r="T45" s="322"/>
      <c r="U45" s="318"/>
      <c r="V45" s="318"/>
      <c r="W45" s="322"/>
      <c r="X45" s="322"/>
      <c r="Y45" s="322"/>
      <c r="Z45" s="322"/>
      <c r="AA45" s="322"/>
      <c r="AB45" s="318"/>
      <c r="AC45" s="322"/>
      <c r="AD45" s="322"/>
      <c r="AE45" s="318"/>
      <c r="AF45" s="322"/>
      <c r="AG45" s="322"/>
      <c r="AH45" s="370"/>
      <c r="AI45" s="370"/>
      <c r="AJ45" s="373"/>
    </row>
    <row r="46" spans="2:36" ht="25.5" x14ac:dyDescent="0.25">
      <c r="B46" s="378"/>
      <c r="C46" s="280"/>
      <c r="D46" s="280"/>
      <c r="E46" s="280"/>
      <c r="F46" s="385"/>
      <c r="G46" s="322"/>
      <c r="H46" s="383"/>
      <c r="I46" s="383"/>
      <c r="J46" s="149" t="s">
        <v>424</v>
      </c>
      <c r="K46" s="150" t="s">
        <v>425</v>
      </c>
      <c r="L46" s="150" t="s">
        <v>426</v>
      </c>
      <c r="M46" s="112">
        <v>1</v>
      </c>
      <c r="N46" s="303"/>
      <c r="O46" s="333"/>
      <c r="P46" s="280"/>
      <c r="Q46" s="280"/>
      <c r="R46" s="280"/>
      <c r="S46" s="280"/>
      <c r="T46" s="322"/>
      <c r="U46" s="386"/>
      <c r="V46" s="386"/>
      <c r="W46" s="385"/>
      <c r="X46" s="385"/>
      <c r="Y46" s="385"/>
      <c r="Z46" s="385"/>
      <c r="AA46" s="385"/>
      <c r="AB46" s="386"/>
      <c r="AC46" s="385"/>
      <c r="AD46" s="385"/>
      <c r="AE46" s="386"/>
      <c r="AF46" s="385"/>
      <c r="AG46" s="385"/>
      <c r="AH46" s="370"/>
      <c r="AI46" s="370"/>
      <c r="AJ46" s="373"/>
    </row>
    <row r="47" spans="2:36" ht="38.25" x14ac:dyDescent="0.25">
      <c r="B47" s="378"/>
      <c r="C47" s="280"/>
      <c r="D47" s="280"/>
      <c r="E47" s="280"/>
      <c r="F47" s="296" t="s">
        <v>462</v>
      </c>
      <c r="G47" s="322"/>
      <c r="H47" s="383"/>
      <c r="I47" s="383"/>
      <c r="J47" s="149" t="s">
        <v>418</v>
      </c>
      <c r="K47" s="149" t="s">
        <v>419</v>
      </c>
      <c r="L47" s="149" t="s">
        <v>383</v>
      </c>
      <c r="M47" s="112">
        <v>0.6</v>
      </c>
      <c r="N47" s="303"/>
      <c r="O47" s="375" t="s">
        <v>98</v>
      </c>
      <c r="P47" s="280"/>
      <c r="Q47" s="280"/>
      <c r="R47" s="280"/>
      <c r="S47" s="280"/>
      <c r="T47" s="322"/>
      <c r="U47" s="298">
        <v>236785</v>
      </c>
      <c r="V47" s="298">
        <f>+U47</f>
        <v>236785</v>
      </c>
      <c r="W47" s="296" t="s">
        <v>103</v>
      </c>
      <c r="X47" s="296" t="s">
        <v>103</v>
      </c>
      <c r="Y47" s="296" t="s">
        <v>103</v>
      </c>
      <c r="Z47" s="296" t="s">
        <v>103</v>
      </c>
      <c r="AA47" s="296" t="s">
        <v>103</v>
      </c>
      <c r="AB47" s="298">
        <v>41786</v>
      </c>
      <c r="AC47" s="296" t="s">
        <v>104</v>
      </c>
      <c r="AD47" s="296"/>
      <c r="AE47" s="298">
        <f>U47</f>
        <v>236785</v>
      </c>
      <c r="AF47" s="296"/>
      <c r="AG47" s="296"/>
      <c r="AH47" s="370"/>
      <c r="AI47" s="370"/>
      <c r="AJ47" s="373"/>
    </row>
    <row r="48" spans="2:36" ht="25.5" x14ac:dyDescent="0.25">
      <c r="B48" s="378"/>
      <c r="C48" s="280"/>
      <c r="D48" s="280"/>
      <c r="E48" s="280"/>
      <c r="F48" s="322"/>
      <c r="G48" s="322"/>
      <c r="H48" s="383"/>
      <c r="I48" s="383"/>
      <c r="J48" s="149" t="s">
        <v>421</v>
      </c>
      <c r="K48" s="149" t="s">
        <v>422</v>
      </c>
      <c r="L48" s="149" t="s">
        <v>423</v>
      </c>
      <c r="M48" s="112">
        <v>6000</v>
      </c>
      <c r="N48" s="303"/>
      <c r="O48" s="333"/>
      <c r="P48" s="280"/>
      <c r="Q48" s="280"/>
      <c r="R48" s="280"/>
      <c r="S48" s="280"/>
      <c r="T48" s="322"/>
      <c r="U48" s="318"/>
      <c r="V48" s="318"/>
      <c r="W48" s="322"/>
      <c r="X48" s="322"/>
      <c r="Y48" s="322"/>
      <c r="Z48" s="322"/>
      <c r="AA48" s="322"/>
      <c r="AB48" s="318"/>
      <c r="AC48" s="322"/>
      <c r="AD48" s="322"/>
      <c r="AE48" s="318"/>
      <c r="AF48" s="322"/>
      <c r="AG48" s="322"/>
      <c r="AH48" s="370"/>
      <c r="AI48" s="370"/>
      <c r="AJ48" s="373"/>
    </row>
    <row r="49" spans="2:36" ht="26.25" thickBot="1" x14ac:dyDescent="0.3">
      <c r="B49" s="379"/>
      <c r="C49" s="376"/>
      <c r="D49" s="376"/>
      <c r="E49" s="376"/>
      <c r="F49" s="334"/>
      <c r="G49" s="334"/>
      <c r="H49" s="384"/>
      <c r="I49" s="384"/>
      <c r="J49" s="151" t="s">
        <v>424</v>
      </c>
      <c r="K49" s="151" t="s">
        <v>425</v>
      </c>
      <c r="L49" s="151" t="s">
        <v>426</v>
      </c>
      <c r="M49" s="147">
        <v>1</v>
      </c>
      <c r="N49" s="381"/>
      <c r="O49" s="343"/>
      <c r="P49" s="376"/>
      <c r="Q49" s="376"/>
      <c r="R49" s="376"/>
      <c r="S49" s="376"/>
      <c r="T49" s="334"/>
      <c r="U49" s="342"/>
      <c r="V49" s="342"/>
      <c r="W49" s="334"/>
      <c r="X49" s="334"/>
      <c r="Y49" s="334"/>
      <c r="Z49" s="334"/>
      <c r="AA49" s="334"/>
      <c r="AB49" s="342"/>
      <c r="AC49" s="334"/>
      <c r="AD49" s="334"/>
      <c r="AE49" s="342"/>
      <c r="AF49" s="334"/>
      <c r="AG49" s="334"/>
      <c r="AH49" s="371"/>
      <c r="AI49" s="371"/>
      <c r="AJ49" s="374"/>
    </row>
    <row r="50" spans="2:36" ht="38.25" x14ac:dyDescent="0.25">
      <c r="B50" s="337" t="s">
        <v>602</v>
      </c>
      <c r="C50" s="321" t="s">
        <v>464</v>
      </c>
      <c r="D50" s="321" t="s">
        <v>413</v>
      </c>
      <c r="E50" s="321" t="s">
        <v>414</v>
      </c>
      <c r="F50" s="321" t="s">
        <v>465</v>
      </c>
      <c r="G50" s="321" t="s">
        <v>416</v>
      </c>
      <c r="H50" s="326" t="s">
        <v>93</v>
      </c>
      <c r="I50" s="326" t="s">
        <v>417</v>
      </c>
      <c r="J50" s="148" t="s">
        <v>418</v>
      </c>
      <c r="K50" s="148" t="s">
        <v>419</v>
      </c>
      <c r="L50" s="148" t="s">
        <v>383</v>
      </c>
      <c r="M50" s="152">
        <v>150.6</v>
      </c>
      <c r="N50" s="319" t="s">
        <v>97</v>
      </c>
      <c r="O50" s="323" t="s">
        <v>112</v>
      </c>
      <c r="P50" s="323" t="s">
        <v>420</v>
      </c>
      <c r="Q50" s="323" t="s">
        <v>100</v>
      </c>
      <c r="R50" s="323" t="s">
        <v>101</v>
      </c>
      <c r="S50" s="323" t="s">
        <v>102</v>
      </c>
      <c r="T50" s="331">
        <f>+U50</f>
        <v>2350542</v>
      </c>
      <c r="U50" s="328">
        <v>2350542</v>
      </c>
      <c r="V50" s="328">
        <f>+U50</f>
        <v>2350542</v>
      </c>
      <c r="W50" s="321" t="s">
        <v>103</v>
      </c>
      <c r="X50" s="321" t="s">
        <v>103</v>
      </c>
      <c r="Y50" s="321" t="s">
        <v>103</v>
      </c>
      <c r="Z50" s="321" t="s">
        <v>103</v>
      </c>
      <c r="AA50" s="321" t="s">
        <v>103</v>
      </c>
      <c r="AB50" s="328">
        <v>414802</v>
      </c>
      <c r="AC50" s="321" t="s">
        <v>104</v>
      </c>
      <c r="AD50" s="321"/>
      <c r="AE50" s="328">
        <f>U50</f>
        <v>2350542</v>
      </c>
      <c r="AF50" s="321"/>
      <c r="AG50" s="321"/>
      <c r="AH50" s="329" t="s">
        <v>352</v>
      </c>
      <c r="AI50" s="329" t="s">
        <v>466</v>
      </c>
      <c r="AJ50" s="306" t="s">
        <v>417</v>
      </c>
    </row>
    <row r="51" spans="2:36" ht="25.5" x14ac:dyDescent="0.25">
      <c r="B51" s="338"/>
      <c r="C51" s="322"/>
      <c r="D51" s="322"/>
      <c r="E51" s="322"/>
      <c r="F51" s="322"/>
      <c r="G51" s="322"/>
      <c r="H51" s="327"/>
      <c r="I51" s="327"/>
      <c r="J51" s="149" t="s">
        <v>421</v>
      </c>
      <c r="K51" s="149" t="s">
        <v>422</v>
      </c>
      <c r="L51" s="149" t="s">
        <v>423</v>
      </c>
      <c r="M51" s="112">
        <v>1506000</v>
      </c>
      <c r="N51" s="320"/>
      <c r="O51" s="324"/>
      <c r="P51" s="324"/>
      <c r="Q51" s="324"/>
      <c r="R51" s="324"/>
      <c r="S51" s="324"/>
      <c r="T51" s="324"/>
      <c r="U51" s="318"/>
      <c r="V51" s="318"/>
      <c r="W51" s="322"/>
      <c r="X51" s="322"/>
      <c r="Y51" s="322"/>
      <c r="Z51" s="322"/>
      <c r="AA51" s="322"/>
      <c r="AB51" s="318"/>
      <c r="AC51" s="322"/>
      <c r="AD51" s="322"/>
      <c r="AE51" s="318"/>
      <c r="AF51" s="322"/>
      <c r="AG51" s="322"/>
      <c r="AH51" s="330"/>
      <c r="AI51" s="330"/>
      <c r="AJ51" s="307"/>
    </row>
    <row r="52" spans="2:36" ht="26.25" thickBot="1" x14ac:dyDescent="0.3">
      <c r="B52" s="345"/>
      <c r="C52" s="334"/>
      <c r="D52" s="334"/>
      <c r="E52" s="334"/>
      <c r="F52" s="334"/>
      <c r="G52" s="334"/>
      <c r="H52" s="346"/>
      <c r="I52" s="346"/>
      <c r="J52" s="151" t="s">
        <v>424</v>
      </c>
      <c r="K52" s="151" t="s">
        <v>425</v>
      </c>
      <c r="L52" s="151" t="s">
        <v>426</v>
      </c>
      <c r="M52" s="147">
        <v>1</v>
      </c>
      <c r="N52" s="347"/>
      <c r="O52" s="344"/>
      <c r="P52" s="344"/>
      <c r="Q52" s="344"/>
      <c r="R52" s="344"/>
      <c r="S52" s="344"/>
      <c r="T52" s="344"/>
      <c r="U52" s="342"/>
      <c r="V52" s="342"/>
      <c r="W52" s="334"/>
      <c r="X52" s="334"/>
      <c r="Y52" s="334"/>
      <c r="Z52" s="334"/>
      <c r="AA52" s="334"/>
      <c r="AB52" s="342"/>
      <c r="AC52" s="334"/>
      <c r="AD52" s="334"/>
      <c r="AE52" s="342"/>
      <c r="AF52" s="334"/>
      <c r="AG52" s="334"/>
      <c r="AH52" s="335"/>
      <c r="AI52" s="335"/>
      <c r="AJ52" s="336"/>
    </row>
    <row r="53" spans="2:36" s="155" customFormat="1" ht="25.5" customHeight="1" x14ac:dyDescent="0.2">
      <c r="B53" s="397" t="s">
        <v>603</v>
      </c>
      <c r="C53" s="397" t="s">
        <v>468</v>
      </c>
      <c r="D53" s="397" t="s">
        <v>413</v>
      </c>
      <c r="E53" s="397" t="s">
        <v>414</v>
      </c>
      <c r="F53" s="397" t="s">
        <v>469</v>
      </c>
      <c r="G53" s="397" t="s">
        <v>416</v>
      </c>
      <c r="H53" s="397" t="s">
        <v>93</v>
      </c>
      <c r="I53" s="397" t="s">
        <v>417</v>
      </c>
      <c r="J53" s="153" t="s">
        <v>430</v>
      </c>
      <c r="K53" s="153" t="s">
        <v>431</v>
      </c>
      <c r="L53" s="153" t="s">
        <v>168</v>
      </c>
      <c r="M53" s="154">
        <v>3000</v>
      </c>
      <c r="N53" s="387" t="s">
        <v>97</v>
      </c>
      <c r="O53" s="397" t="s">
        <v>98</v>
      </c>
      <c r="P53" s="387" t="s">
        <v>420</v>
      </c>
      <c r="Q53" s="387" t="s">
        <v>100</v>
      </c>
      <c r="R53" s="387" t="s">
        <v>101</v>
      </c>
      <c r="S53" s="387" t="s">
        <v>102</v>
      </c>
      <c r="T53" s="398">
        <f>+U53+U56</f>
        <v>3774000</v>
      </c>
      <c r="U53" s="396">
        <v>3145000</v>
      </c>
      <c r="V53" s="396">
        <f>+U53</f>
        <v>3145000</v>
      </c>
      <c r="W53" s="387" t="s">
        <v>103</v>
      </c>
      <c r="X53" s="387" t="s">
        <v>103</v>
      </c>
      <c r="Y53" s="387" t="s">
        <v>103</v>
      </c>
      <c r="Z53" s="387" t="s">
        <v>103</v>
      </c>
      <c r="AA53" s="387" t="s">
        <v>103</v>
      </c>
      <c r="AB53" s="396">
        <v>555000</v>
      </c>
      <c r="AC53" s="397" t="s">
        <v>104</v>
      </c>
      <c r="AD53" s="387"/>
      <c r="AE53" s="396">
        <f>U53</f>
        <v>3145000</v>
      </c>
      <c r="AF53" s="387"/>
      <c r="AG53" s="387"/>
      <c r="AH53" s="387" t="s">
        <v>470</v>
      </c>
      <c r="AI53" s="387" t="s">
        <v>471</v>
      </c>
      <c r="AJ53" s="387" t="s">
        <v>417</v>
      </c>
    </row>
    <row r="54" spans="2:36" s="155" customFormat="1" ht="25.5" x14ac:dyDescent="0.2">
      <c r="B54" s="391"/>
      <c r="C54" s="391"/>
      <c r="D54" s="391"/>
      <c r="E54" s="391"/>
      <c r="F54" s="391"/>
      <c r="G54" s="391"/>
      <c r="H54" s="391"/>
      <c r="I54" s="391"/>
      <c r="J54" s="156" t="s">
        <v>432</v>
      </c>
      <c r="K54" s="156" t="s">
        <v>433</v>
      </c>
      <c r="L54" s="156" t="s">
        <v>232</v>
      </c>
      <c r="M54" s="157">
        <v>2</v>
      </c>
      <c r="N54" s="388"/>
      <c r="O54" s="391"/>
      <c r="P54" s="388"/>
      <c r="Q54" s="388"/>
      <c r="R54" s="388"/>
      <c r="S54" s="388"/>
      <c r="T54" s="388"/>
      <c r="U54" s="394"/>
      <c r="V54" s="394"/>
      <c r="W54" s="388"/>
      <c r="X54" s="388"/>
      <c r="Y54" s="388"/>
      <c r="Z54" s="388"/>
      <c r="AA54" s="388"/>
      <c r="AB54" s="394"/>
      <c r="AC54" s="391"/>
      <c r="AD54" s="388"/>
      <c r="AE54" s="394"/>
      <c r="AF54" s="388"/>
      <c r="AG54" s="388"/>
      <c r="AH54" s="388"/>
      <c r="AI54" s="388"/>
      <c r="AJ54" s="388"/>
    </row>
    <row r="55" spans="2:36" s="155" customFormat="1" ht="26.25" thickBot="1" x14ac:dyDescent="0.25">
      <c r="B55" s="391"/>
      <c r="C55" s="391"/>
      <c r="D55" s="391"/>
      <c r="E55" s="391"/>
      <c r="F55" s="392"/>
      <c r="G55" s="391"/>
      <c r="H55" s="391"/>
      <c r="I55" s="391"/>
      <c r="J55" s="158" t="s">
        <v>424</v>
      </c>
      <c r="K55" s="158" t="s">
        <v>425</v>
      </c>
      <c r="L55" s="158" t="s">
        <v>426</v>
      </c>
      <c r="M55" s="159">
        <v>1</v>
      </c>
      <c r="N55" s="388"/>
      <c r="O55" s="392"/>
      <c r="P55" s="388"/>
      <c r="Q55" s="388"/>
      <c r="R55" s="388"/>
      <c r="S55" s="388"/>
      <c r="T55" s="388"/>
      <c r="U55" s="395"/>
      <c r="V55" s="395"/>
      <c r="W55" s="388"/>
      <c r="X55" s="388"/>
      <c r="Y55" s="388"/>
      <c r="Z55" s="388"/>
      <c r="AA55" s="388"/>
      <c r="AB55" s="395"/>
      <c r="AC55" s="392"/>
      <c r="AD55" s="388"/>
      <c r="AE55" s="395"/>
      <c r="AF55" s="388"/>
      <c r="AG55" s="388"/>
      <c r="AH55" s="388"/>
      <c r="AI55" s="388"/>
      <c r="AJ55" s="388"/>
    </row>
    <row r="56" spans="2:36" s="155" customFormat="1" ht="38.25" x14ac:dyDescent="0.2">
      <c r="B56" s="391"/>
      <c r="C56" s="391"/>
      <c r="D56" s="391"/>
      <c r="E56" s="391"/>
      <c r="F56" s="390" t="s">
        <v>429</v>
      </c>
      <c r="G56" s="391"/>
      <c r="H56" s="391"/>
      <c r="I56" s="391"/>
      <c r="J56" s="156" t="s">
        <v>418</v>
      </c>
      <c r="K56" s="156" t="s">
        <v>419</v>
      </c>
      <c r="L56" s="156" t="s">
        <v>383</v>
      </c>
      <c r="M56" s="157">
        <v>56.401699999999998</v>
      </c>
      <c r="N56" s="388"/>
      <c r="O56" s="390" t="s">
        <v>113</v>
      </c>
      <c r="P56" s="388"/>
      <c r="Q56" s="388"/>
      <c r="R56" s="388"/>
      <c r="S56" s="388"/>
      <c r="T56" s="388"/>
      <c r="U56" s="393">
        <v>629000</v>
      </c>
      <c r="V56" s="393">
        <f>+U56</f>
        <v>629000</v>
      </c>
      <c r="W56" s="388" t="s">
        <v>103</v>
      </c>
      <c r="X56" s="388" t="s">
        <v>103</v>
      </c>
      <c r="Y56" s="388" t="s">
        <v>103</v>
      </c>
      <c r="Z56" s="388" t="s">
        <v>103</v>
      </c>
      <c r="AA56" s="388" t="s">
        <v>103</v>
      </c>
      <c r="AB56" s="393">
        <v>111000</v>
      </c>
      <c r="AC56" s="390" t="s">
        <v>104</v>
      </c>
      <c r="AD56" s="388"/>
      <c r="AE56" s="393">
        <f>U56</f>
        <v>629000</v>
      </c>
      <c r="AF56" s="388"/>
      <c r="AG56" s="388"/>
      <c r="AH56" s="388"/>
      <c r="AI56" s="388"/>
      <c r="AJ56" s="388"/>
    </row>
    <row r="57" spans="2:36" s="155" customFormat="1" ht="25.5" x14ac:dyDescent="0.2">
      <c r="B57" s="391"/>
      <c r="C57" s="391"/>
      <c r="D57" s="391"/>
      <c r="E57" s="391"/>
      <c r="F57" s="391"/>
      <c r="G57" s="391"/>
      <c r="H57" s="391"/>
      <c r="I57" s="391"/>
      <c r="J57" s="156" t="s">
        <v>421</v>
      </c>
      <c r="K57" s="156" t="s">
        <v>422</v>
      </c>
      <c r="L57" s="156" t="s">
        <v>423</v>
      </c>
      <c r="M57" s="157">
        <v>1850</v>
      </c>
      <c r="N57" s="388"/>
      <c r="O57" s="391"/>
      <c r="P57" s="388"/>
      <c r="Q57" s="388"/>
      <c r="R57" s="388"/>
      <c r="S57" s="388"/>
      <c r="T57" s="388"/>
      <c r="U57" s="394"/>
      <c r="V57" s="394"/>
      <c r="W57" s="388"/>
      <c r="X57" s="388"/>
      <c r="Y57" s="388"/>
      <c r="Z57" s="388"/>
      <c r="AA57" s="388"/>
      <c r="AB57" s="394"/>
      <c r="AC57" s="391"/>
      <c r="AD57" s="388"/>
      <c r="AE57" s="394"/>
      <c r="AF57" s="388"/>
      <c r="AG57" s="388"/>
      <c r="AH57" s="388"/>
      <c r="AI57" s="388"/>
      <c r="AJ57" s="388"/>
    </row>
    <row r="58" spans="2:36" s="155" customFormat="1" ht="25.5" x14ac:dyDescent="0.2">
      <c r="B58" s="391"/>
      <c r="C58" s="391"/>
      <c r="D58" s="391"/>
      <c r="E58" s="391"/>
      <c r="F58" s="391"/>
      <c r="G58" s="391"/>
      <c r="H58" s="391"/>
      <c r="I58" s="391"/>
      <c r="J58" s="156" t="s">
        <v>430</v>
      </c>
      <c r="K58" s="156" t="s">
        <v>431</v>
      </c>
      <c r="L58" s="156" t="s">
        <v>168</v>
      </c>
      <c r="M58" s="157">
        <v>2000</v>
      </c>
      <c r="N58" s="388"/>
      <c r="O58" s="391"/>
      <c r="P58" s="388"/>
      <c r="Q58" s="388"/>
      <c r="R58" s="388"/>
      <c r="S58" s="388"/>
      <c r="T58" s="388"/>
      <c r="U58" s="394"/>
      <c r="V58" s="394"/>
      <c r="W58" s="388"/>
      <c r="X58" s="388"/>
      <c r="Y58" s="388"/>
      <c r="Z58" s="388"/>
      <c r="AA58" s="388"/>
      <c r="AB58" s="394"/>
      <c r="AC58" s="391"/>
      <c r="AD58" s="388"/>
      <c r="AE58" s="394"/>
      <c r="AF58" s="388"/>
      <c r="AG58" s="388"/>
      <c r="AH58" s="388"/>
      <c r="AI58" s="388"/>
      <c r="AJ58" s="388"/>
    </row>
    <row r="59" spans="2:36" s="155" customFormat="1" ht="25.5" x14ac:dyDescent="0.2">
      <c r="B59" s="391"/>
      <c r="C59" s="391"/>
      <c r="D59" s="391"/>
      <c r="E59" s="391"/>
      <c r="F59" s="391"/>
      <c r="G59" s="391"/>
      <c r="H59" s="391"/>
      <c r="I59" s="391"/>
      <c r="J59" s="156" t="s">
        <v>432</v>
      </c>
      <c r="K59" s="156" t="s">
        <v>433</v>
      </c>
      <c r="L59" s="156" t="s">
        <v>232</v>
      </c>
      <c r="M59" s="157">
        <v>0.74</v>
      </c>
      <c r="N59" s="388"/>
      <c r="O59" s="391"/>
      <c r="P59" s="388"/>
      <c r="Q59" s="388"/>
      <c r="R59" s="388"/>
      <c r="S59" s="388"/>
      <c r="T59" s="388"/>
      <c r="U59" s="394"/>
      <c r="V59" s="394"/>
      <c r="W59" s="388"/>
      <c r="X59" s="388"/>
      <c r="Y59" s="388"/>
      <c r="Z59" s="388"/>
      <c r="AA59" s="388"/>
      <c r="AB59" s="394"/>
      <c r="AC59" s="391"/>
      <c r="AD59" s="388"/>
      <c r="AE59" s="394"/>
      <c r="AF59" s="388"/>
      <c r="AG59" s="388"/>
      <c r="AH59" s="388"/>
      <c r="AI59" s="388"/>
      <c r="AJ59" s="388"/>
    </row>
    <row r="60" spans="2:36" s="155" customFormat="1" ht="26.25" thickBot="1" x14ac:dyDescent="0.25">
      <c r="B60" s="392"/>
      <c r="C60" s="392"/>
      <c r="D60" s="392"/>
      <c r="E60" s="392"/>
      <c r="F60" s="392"/>
      <c r="G60" s="392"/>
      <c r="H60" s="392"/>
      <c r="I60" s="392"/>
      <c r="J60" s="158" t="s">
        <v>424</v>
      </c>
      <c r="K60" s="158" t="s">
        <v>425</v>
      </c>
      <c r="L60" s="158" t="s">
        <v>426</v>
      </c>
      <c r="M60" s="159">
        <v>1</v>
      </c>
      <c r="N60" s="389"/>
      <c r="O60" s="392"/>
      <c r="P60" s="389"/>
      <c r="Q60" s="389"/>
      <c r="R60" s="389"/>
      <c r="S60" s="389"/>
      <c r="T60" s="389"/>
      <c r="U60" s="395"/>
      <c r="V60" s="395"/>
      <c r="W60" s="389"/>
      <c r="X60" s="389"/>
      <c r="Y60" s="389"/>
      <c r="Z60" s="389"/>
      <c r="AA60" s="389"/>
      <c r="AB60" s="395"/>
      <c r="AC60" s="392"/>
      <c r="AD60" s="389"/>
      <c r="AE60" s="395"/>
      <c r="AF60" s="389"/>
      <c r="AG60" s="389"/>
      <c r="AH60" s="389"/>
      <c r="AI60" s="389"/>
      <c r="AJ60" s="389"/>
    </row>
    <row r="61" spans="2:36" ht="38.25" x14ac:dyDescent="0.25">
      <c r="B61" s="377" t="s">
        <v>472</v>
      </c>
      <c r="C61" s="363" t="s">
        <v>473</v>
      </c>
      <c r="D61" s="363" t="s">
        <v>413</v>
      </c>
      <c r="E61" s="363" t="s">
        <v>414</v>
      </c>
      <c r="F61" s="321" t="s">
        <v>474</v>
      </c>
      <c r="G61" s="380" t="s">
        <v>416</v>
      </c>
      <c r="H61" s="321" t="s">
        <v>93</v>
      </c>
      <c r="I61" s="382" t="s">
        <v>417</v>
      </c>
      <c r="J61" s="148" t="s">
        <v>418</v>
      </c>
      <c r="K61" s="148" t="s">
        <v>419</v>
      </c>
      <c r="L61" s="148" t="s">
        <v>383</v>
      </c>
      <c r="M61" s="146">
        <v>2.2077</v>
      </c>
      <c r="N61" s="380" t="s">
        <v>97</v>
      </c>
      <c r="O61" s="332" t="s">
        <v>98</v>
      </c>
      <c r="P61" s="363" t="s">
        <v>420</v>
      </c>
      <c r="Q61" s="363" t="s">
        <v>100</v>
      </c>
      <c r="R61" s="363" t="s">
        <v>101</v>
      </c>
      <c r="S61" s="363" t="s">
        <v>102</v>
      </c>
      <c r="T61" s="328">
        <f>+U61+U64+U67</f>
        <v>4332348</v>
      </c>
      <c r="U61" s="328">
        <v>2140914</v>
      </c>
      <c r="V61" s="328">
        <f>+U61</f>
        <v>2140914</v>
      </c>
      <c r="W61" s="321" t="s">
        <v>103</v>
      </c>
      <c r="X61" s="321" t="s">
        <v>103</v>
      </c>
      <c r="Y61" s="321" t="s">
        <v>103</v>
      </c>
      <c r="Z61" s="321" t="s">
        <v>103</v>
      </c>
      <c r="AA61" s="321" t="s">
        <v>103</v>
      </c>
      <c r="AB61" s="328">
        <v>377809</v>
      </c>
      <c r="AC61" s="321" t="s">
        <v>104</v>
      </c>
      <c r="AD61" s="321"/>
      <c r="AE61" s="328">
        <f>U61</f>
        <v>2140914</v>
      </c>
      <c r="AF61" s="321"/>
      <c r="AG61" s="321"/>
      <c r="AH61" s="369" t="s">
        <v>475</v>
      </c>
      <c r="AI61" s="369" t="s">
        <v>476</v>
      </c>
      <c r="AJ61" s="372" t="s">
        <v>417</v>
      </c>
    </row>
    <row r="62" spans="2:36" ht="25.5" x14ac:dyDescent="0.25">
      <c r="B62" s="378"/>
      <c r="C62" s="280"/>
      <c r="D62" s="280"/>
      <c r="E62" s="280"/>
      <c r="F62" s="322"/>
      <c r="G62" s="303"/>
      <c r="H62" s="322"/>
      <c r="I62" s="383"/>
      <c r="J62" s="149" t="s">
        <v>421</v>
      </c>
      <c r="K62" s="149" t="s">
        <v>422</v>
      </c>
      <c r="L62" s="149" t="s">
        <v>423</v>
      </c>
      <c r="M62" s="112">
        <v>22077</v>
      </c>
      <c r="N62" s="303"/>
      <c r="O62" s="333"/>
      <c r="P62" s="280"/>
      <c r="Q62" s="280"/>
      <c r="R62" s="280"/>
      <c r="S62" s="280"/>
      <c r="T62" s="318"/>
      <c r="U62" s="318"/>
      <c r="V62" s="318"/>
      <c r="W62" s="322"/>
      <c r="X62" s="322"/>
      <c r="Y62" s="322"/>
      <c r="Z62" s="322"/>
      <c r="AA62" s="322"/>
      <c r="AB62" s="318"/>
      <c r="AC62" s="322"/>
      <c r="AD62" s="322"/>
      <c r="AE62" s="318"/>
      <c r="AF62" s="322"/>
      <c r="AG62" s="322"/>
      <c r="AH62" s="370"/>
      <c r="AI62" s="370"/>
      <c r="AJ62" s="373"/>
    </row>
    <row r="63" spans="2:36" ht="25.5" x14ac:dyDescent="0.25">
      <c r="B63" s="378"/>
      <c r="C63" s="280"/>
      <c r="D63" s="280"/>
      <c r="E63" s="280"/>
      <c r="F63" s="385"/>
      <c r="G63" s="303"/>
      <c r="H63" s="322"/>
      <c r="I63" s="383"/>
      <c r="J63" s="149" t="s">
        <v>424</v>
      </c>
      <c r="K63" s="150" t="s">
        <v>425</v>
      </c>
      <c r="L63" s="150" t="s">
        <v>426</v>
      </c>
      <c r="M63" s="112">
        <v>1</v>
      </c>
      <c r="N63" s="303"/>
      <c r="O63" s="333"/>
      <c r="P63" s="280"/>
      <c r="Q63" s="280"/>
      <c r="R63" s="280"/>
      <c r="S63" s="280"/>
      <c r="T63" s="322"/>
      <c r="U63" s="386"/>
      <c r="V63" s="386"/>
      <c r="W63" s="385"/>
      <c r="X63" s="385"/>
      <c r="Y63" s="385"/>
      <c r="Z63" s="385"/>
      <c r="AA63" s="385"/>
      <c r="AB63" s="386"/>
      <c r="AC63" s="385"/>
      <c r="AD63" s="385"/>
      <c r="AE63" s="386"/>
      <c r="AF63" s="385"/>
      <c r="AG63" s="385"/>
      <c r="AH63" s="370"/>
      <c r="AI63" s="370"/>
      <c r="AJ63" s="373"/>
    </row>
    <row r="64" spans="2:36" ht="38.25" x14ac:dyDescent="0.25">
      <c r="B64" s="378"/>
      <c r="C64" s="280"/>
      <c r="D64" s="280"/>
      <c r="E64" s="280"/>
      <c r="F64" s="296" t="s">
        <v>477</v>
      </c>
      <c r="G64" s="303"/>
      <c r="H64" s="322"/>
      <c r="I64" s="383"/>
      <c r="J64" s="149" t="s">
        <v>418</v>
      </c>
      <c r="K64" s="149" t="s">
        <v>419</v>
      </c>
      <c r="L64" s="149" t="s">
        <v>383</v>
      </c>
      <c r="M64" s="112">
        <v>0.70630000000000004</v>
      </c>
      <c r="N64" s="303"/>
      <c r="O64" s="375" t="s">
        <v>98</v>
      </c>
      <c r="P64" s="280"/>
      <c r="Q64" s="280"/>
      <c r="R64" s="280"/>
      <c r="S64" s="280"/>
      <c r="T64" s="322"/>
      <c r="U64" s="298">
        <v>1353929</v>
      </c>
      <c r="V64" s="298">
        <f>+U64</f>
        <v>1353929</v>
      </c>
      <c r="W64" s="296" t="s">
        <v>103</v>
      </c>
      <c r="X64" s="296" t="s">
        <v>103</v>
      </c>
      <c r="Y64" s="296" t="s">
        <v>103</v>
      </c>
      <c r="Z64" s="296" t="s">
        <v>103</v>
      </c>
      <c r="AA64" s="296" t="s">
        <v>103</v>
      </c>
      <c r="AB64" s="298">
        <v>238929</v>
      </c>
      <c r="AC64" s="296" t="s">
        <v>104</v>
      </c>
      <c r="AD64" s="296"/>
      <c r="AE64" s="298">
        <f>U64</f>
        <v>1353929</v>
      </c>
      <c r="AF64" s="296"/>
      <c r="AG64" s="296"/>
      <c r="AH64" s="370"/>
      <c r="AI64" s="370"/>
      <c r="AJ64" s="373"/>
    </row>
    <row r="65" spans="2:36" ht="25.5" x14ac:dyDescent="0.25">
      <c r="B65" s="378"/>
      <c r="C65" s="280"/>
      <c r="D65" s="280"/>
      <c r="E65" s="280"/>
      <c r="F65" s="322"/>
      <c r="G65" s="303"/>
      <c r="H65" s="322"/>
      <c r="I65" s="383"/>
      <c r="J65" s="149" t="s">
        <v>421</v>
      </c>
      <c r="K65" s="149" t="s">
        <v>422</v>
      </c>
      <c r="L65" s="149" t="s">
        <v>423</v>
      </c>
      <c r="M65" s="112">
        <v>7063</v>
      </c>
      <c r="N65" s="303"/>
      <c r="O65" s="333"/>
      <c r="P65" s="280"/>
      <c r="Q65" s="280"/>
      <c r="R65" s="280"/>
      <c r="S65" s="280"/>
      <c r="T65" s="322"/>
      <c r="U65" s="318"/>
      <c r="V65" s="318"/>
      <c r="W65" s="322"/>
      <c r="X65" s="322"/>
      <c r="Y65" s="322"/>
      <c r="Z65" s="322"/>
      <c r="AA65" s="322"/>
      <c r="AB65" s="318"/>
      <c r="AC65" s="322"/>
      <c r="AD65" s="322"/>
      <c r="AE65" s="318"/>
      <c r="AF65" s="322"/>
      <c r="AG65" s="322"/>
      <c r="AH65" s="370"/>
      <c r="AI65" s="370"/>
      <c r="AJ65" s="373"/>
    </row>
    <row r="66" spans="2:36" ht="25.5" x14ac:dyDescent="0.25">
      <c r="B66" s="378"/>
      <c r="C66" s="280"/>
      <c r="D66" s="280"/>
      <c r="E66" s="280"/>
      <c r="F66" s="385"/>
      <c r="G66" s="303"/>
      <c r="H66" s="322"/>
      <c r="I66" s="383"/>
      <c r="J66" s="149" t="s">
        <v>424</v>
      </c>
      <c r="K66" s="150" t="s">
        <v>425</v>
      </c>
      <c r="L66" s="150" t="s">
        <v>426</v>
      </c>
      <c r="M66" s="112">
        <v>1</v>
      </c>
      <c r="N66" s="303"/>
      <c r="O66" s="333"/>
      <c r="P66" s="280"/>
      <c r="Q66" s="280"/>
      <c r="R66" s="280"/>
      <c r="S66" s="280"/>
      <c r="T66" s="322"/>
      <c r="U66" s="386"/>
      <c r="V66" s="386"/>
      <c r="W66" s="385"/>
      <c r="X66" s="385"/>
      <c r="Y66" s="385"/>
      <c r="Z66" s="385"/>
      <c r="AA66" s="385"/>
      <c r="AB66" s="386"/>
      <c r="AC66" s="385"/>
      <c r="AD66" s="385"/>
      <c r="AE66" s="386"/>
      <c r="AF66" s="385"/>
      <c r="AG66" s="385"/>
      <c r="AH66" s="370"/>
      <c r="AI66" s="370"/>
      <c r="AJ66" s="373"/>
    </row>
    <row r="67" spans="2:36" ht="38.25" x14ac:dyDescent="0.25">
      <c r="B67" s="378"/>
      <c r="C67" s="280"/>
      <c r="D67" s="280"/>
      <c r="E67" s="280"/>
      <c r="F67" s="296" t="s">
        <v>478</v>
      </c>
      <c r="G67" s="303"/>
      <c r="H67" s="322"/>
      <c r="I67" s="383"/>
      <c r="J67" s="149" t="s">
        <v>418</v>
      </c>
      <c r="K67" s="149" t="s">
        <v>419</v>
      </c>
      <c r="L67" s="149" t="s">
        <v>383</v>
      </c>
      <c r="M67" s="112">
        <v>3.3</v>
      </c>
      <c r="N67" s="303"/>
      <c r="O67" s="375" t="s">
        <v>123</v>
      </c>
      <c r="P67" s="280"/>
      <c r="Q67" s="280"/>
      <c r="R67" s="280"/>
      <c r="S67" s="280"/>
      <c r="T67" s="322"/>
      <c r="U67" s="298">
        <v>837505</v>
      </c>
      <c r="V67" s="298">
        <f>+U67</f>
        <v>837505</v>
      </c>
      <c r="W67" s="296" t="s">
        <v>103</v>
      </c>
      <c r="X67" s="296" t="s">
        <v>103</v>
      </c>
      <c r="Y67" s="296" t="s">
        <v>103</v>
      </c>
      <c r="Z67" s="296" t="s">
        <v>103</v>
      </c>
      <c r="AA67" s="296" t="s">
        <v>103</v>
      </c>
      <c r="AB67" s="298">
        <v>147795</v>
      </c>
      <c r="AC67" s="296" t="s">
        <v>104</v>
      </c>
      <c r="AD67" s="296"/>
      <c r="AE67" s="298">
        <f>U67</f>
        <v>837505</v>
      </c>
      <c r="AF67" s="296"/>
      <c r="AG67" s="296"/>
      <c r="AH67" s="370"/>
      <c r="AI67" s="370"/>
      <c r="AJ67" s="373"/>
    </row>
    <row r="68" spans="2:36" ht="25.5" x14ac:dyDescent="0.25">
      <c r="B68" s="378"/>
      <c r="C68" s="280"/>
      <c r="D68" s="280"/>
      <c r="E68" s="280"/>
      <c r="F68" s="322"/>
      <c r="G68" s="303"/>
      <c r="H68" s="322"/>
      <c r="I68" s="383"/>
      <c r="J68" s="149" t="s">
        <v>421</v>
      </c>
      <c r="K68" s="149" t="s">
        <v>422</v>
      </c>
      <c r="L68" s="149" t="s">
        <v>423</v>
      </c>
      <c r="M68" s="112">
        <v>7995</v>
      </c>
      <c r="N68" s="303"/>
      <c r="O68" s="333"/>
      <c r="P68" s="280"/>
      <c r="Q68" s="280"/>
      <c r="R68" s="280"/>
      <c r="S68" s="280"/>
      <c r="T68" s="322"/>
      <c r="U68" s="318"/>
      <c r="V68" s="318"/>
      <c r="W68" s="322"/>
      <c r="X68" s="322"/>
      <c r="Y68" s="322"/>
      <c r="Z68" s="322"/>
      <c r="AA68" s="322"/>
      <c r="AB68" s="318"/>
      <c r="AC68" s="322"/>
      <c r="AD68" s="322"/>
      <c r="AE68" s="318"/>
      <c r="AF68" s="322"/>
      <c r="AG68" s="322"/>
      <c r="AH68" s="370"/>
      <c r="AI68" s="370"/>
      <c r="AJ68" s="373"/>
    </row>
    <row r="69" spans="2:36" ht="25.5" x14ac:dyDescent="0.25">
      <c r="B69" s="378"/>
      <c r="C69" s="280"/>
      <c r="D69" s="280"/>
      <c r="E69" s="280"/>
      <c r="F69" s="322"/>
      <c r="G69" s="303"/>
      <c r="H69" s="322"/>
      <c r="I69" s="383"/>
      <c r="J69" s="149" t="s">
        <v>430</v>
      </c>
      <c r="K69" s="149" t="s">
        <v>431</v>
      </c>
      <c r="L69" s="149" t="s">
        <v>168</v>
      </c>
      <c r="M69" s="112">
        <v>4000</v>
      </c>
      <c r="N69" s="303"/>
      <c r="O69" s="333"/>
      <c r="P69" s="280"/>
      <c r="Q69" s="280"/>
      <c r="R69" s="280"/>
      <c r="S69" s="280"/>
      <c r="T69" s="322"/>
      <c r="U69" s="318"/>
      <c r="V69" s="318"/>
      <c r="W69" s="322"/>
      <c r="X69" s="322"/>
      <c r="Y69" s="322"/>
      <c r="Z69" s="322"/>
      <c r="AA69" s="322"/>
      <c r="AB69" s="318"/>
      <c r="AC69" s="322"/>
      <c r="AD69" s="322"/>
      <c r="AE69" s="318"/>
      <c r="AF69" s="322"/>
      <c r="AG69" s="322"/>
      <c r="AH69" s="370"/>
      <c r="AI69" s="370"/>
      <c r="AJ69" s="373"/>
    </row>
    <row r="70" spans="2:36" ht="25.5" x14ac:dyDescent="0.25">
      <c r="B70" s="378"/>
      <c r="C70" s="280"/>
      <c r="D70" s="280"/>
      <c r="E70" s="280"/>
      <c r="F70" s="322"/>
      <c r="G70" s="303"/>
      <c r="H70" s="322"/>
      <c r="I70" s="383"/>
      <c r="J70" s="149" t="s">
        <v>432</v>
      </c>
      <c r="K70" s="149" t="s">
        <v>433</v>
      </c>
      <c r="L70" s="149" t="s">
        <v>232</v>
      </c>
      <c r="M70" s="112">
        <v>0.3</v>
      </c>
      <c r="N70" s="303"/>
      <c r="O70" s="333"/>
      <c r="P70" s="280"/>
      <c r="Q70" s="280"/>
      <c r="R70" s="280"/>
      <c r="S70" s="280"/>
      <c r="T70" s="322"/>
      <c r="U70" s="318"/>
      <c r="V70" s="318"/>
      <c r="W70" s="322"/>
      <c r="X70" s="322"/>
      <c r="Y70" s="322"/>
      <c r="Z70" s="322"/>
      <c r="AA70" s="322"/>
      <c r="AB70" s="318"/>
      <c r="AC70" s="322"/>
      <c r="AD70" s="322"/>
      <c r="AE70" s="318"/>
      <c r="AF70" s="322"/>
      <c r="AG70" s="322"/>
      <c r="AH70" s="370"/>
      <c r="AI70" s="370"/>
      <c r="AJ70" s="373"/>
    </row>
    <row r="71" spans="2:36" ht="26.25" thickBot="1" x14ac:dyDescent="0.3">
      <c r="B71" s="379"/>
      <c r="C71" s="376"/>
      <c r="D71" s="376"/>
      <c r="E71" s="376"/>
      <c r="F71" s="334"/>
      <c r="G71" s="381"/>
      <c r="H71" s="334"/>
      <c r="I71" s="384"/>
      <c r="J71" s="151" t="s">
        <v>424</v>
      </c>
      <c r="K71" s="151" t="s">
        <v>425</v>
      </c>
      <c r="L71" s="151" t="s">
        <v>426</v>
      </c>
      <c r="M71" s="147">
        <v>1</v>
      </c>
      <c r="N71" s="381"/>
      <c r="O71" s="343"/>
      <c r="P71" s="376"/>
      <c r="Q71" s="376"/>
      <c r="R71" s="376"/>
      <c r="S71" s="376"/>
      <c r="T71" s="334"/>
      <c r="U71" s="342"/>
      <c r="V71" s="342"/>
      <c r="W71" s="334"/>
      <c r="X71" s="334"/>
      <c r="Y71" s="334"/>
      <c r="Z71" s="334"/>
      <c r="AA71" s="334"/>
      <c r="AB71" s="342"/>
      <c r="AC71" s="334"/>
      <c r="AD71" s="334"/>
      <c r="AE71" s="342"/>
      <c r="AF71" s="334"/>
      <c r="AG71" s="334"/>
      <c r="AH71" s="371"/>
      <c r="AI71" s="371"/>
      <c r="AJ71" s="374"/>
    </row>
    <row r="72" spans="2:36" ht="38.25" x14ac:dyDescent="0.25">
      <c r="B72" s="377" t="s">
        <v>479</v>
      </c>
      <c r="C72" s="363" t="s">
        <v>480</v>
      </c>
      <c r="D72" s="363" t="s">
        <v>413</v>
      </c>
      <c r="E72" s="363" t="s">
        <v>414</v>
      </c>
      <c r="F72" s="321" t="s">
        <v>481</v>
      </c>
      <c r="G72" s="380" t="s">
        <v>416</v>
      </c>
      <c r="H72" s="321" t="s">
        <v>93</v>
      </c>
      <c r="I72" s="382" t="s">
        <v>417</v>
      </c>
      <c r="J72" s="148" t="s">
        <v>418</v>
      </c>
      <c r="K72" s="148" t="s">
        <v>419</v>
      </c>
      <c r="L72" s="148" t="s">
        <v>383</v>
      </c>
      <c r="M72" s="146">
        <v>0.8</v>
      </c>
      <c r="N72" s="380" t="s">
        <v>97</v>
      </c>
      <c r="O72" s="332" t="s">
        <v>123</v>
      </c>
      <c r="P72" s="363" t="s">
        <v>420</v>
      </c>
      <c r="Q72" s="363" t="s">
        <v>100</v>
      </c>
      <c r="R72" s="363" t="s">
        <v>101</v>
      </c>
      <c r="S72" s="363" t="s">
        <v>102</v>
      </c>
      <c r="T72" s="328">
        <f>+U72+U77</f>
        <v>3794877</v>
      </c>
      <c r="U72" s="328">
        <v>962844</v>
      </c>
      <c r="V72" s="328">
        <f>+U72</f>
        <v>962844</v>
      </c>
      <c r="W72" s="321" t="s">
        <v>103</v>
      </c>
      <c r="X72" s="321" t="s">
        <v>103</v>
      </c>
      <c r="Y72" s="321" t="s">
        <v>103</v>
      </c>
      <c r="Z72" s="321" t="s">
        <v>103</v>
      </c>
      <c r="AA72" s="321" t="s">
        <v>103</v>
      </c>
      <c r="AB72" s="328">
        <v>169914</v>
      </c>
      <c r="AC72" s="321" t="s">
        <v>104</v>
      </c>
      <c r="AD72" s="321"/>
      <c r="AE72" s="328">
        <f>U72</f>
        <v>962844</v>
      </c>
      <c r="AF72" s="321"/>
      <c r="AG72" s="321"/>
      <c r="AH72" s="369" t="s">
        <v>482</v>
      </c>
      <c r="AI72" s="369" t="s">
        <v>483</v>
      </c>
      <c r="AJ72" s="372" t="s">
        <v>417</v>
      </c>
    </row>
    <row r="73" spans="2:36" ht="25.5" x14ac:dyDescent="0.25">
      <c r="B73" s="378"/>
      <c r="C73" s="280"/>
      <c r="D73" s="280"/>
      <c r="E73" s="280"/>
      <c r="F73" s="322"/>
      <c r="G73" s="303"/>
      <c r="H73" s="322"/>
      <c r="I73" s="383"/>
      <c r="J73" s="149" t="s">
        <v>421</v>
      </c>
      <c r="K73" s="149" t="s">
        <v>422</v>
      </c>
      <c r="L73" s="149" t="s">
        <v>423</v>
      </c>
      <c r="M73" s="112">
        <v>4000</v>
      </c>
      <c r="N73" s="303"/>
      <c r="O73" s="333"/>
      <c r="P73" s="280"/>
      <c r="Q73" s="280"/>
      <c r="R73" s="280"/>
      <c r="S73" s="280"/>
      <c r="T73" s="318"/>
      <c r="U73" s="318"/>
      <c r="V73" s="318"/>
      <c r="W73" s="322"/>
      <c r="X73" s="322"/>
      <c r="Y73" s="322"/>
      <c r="Z73" s="322"/>
      <c r="AA73" s="322"/>
      <c r="AB73" s="318"/>
      <c r="AC73" s="322"/>
      <c r="AD73" s="322"/>
      <c r="AE73" s="318"/>
      <c r="AF73" s="322"/>
      <c r="AG73" s="322"/>
      <c r="AH73" s="370"/>
      <c r="AI73" s="370"/>
      <c r="AJ73" s="373"/>
    </row>
    <row r="74" spans="2:36" ht="25.5" x14ac:dyDescent="0.25">
      <c r="B74" s="378"/>
      <c r="C74" s="280"/>
      <c r="D74" s="280"/>
      <c r="E74" s="280"/>
      <c r="F74" s="322"/>
      <c r="G74" s="303"/>
      <c r="H74" s="322"/>
      <c r="I74" s="383"/>
      <c r="J74" s="149" t="s">
        <v>430</v>
      </c>
      <c r="K74" s="149" t="s">
        <v>431</v>
      </c>
      <c r="L74" s="149" t="s">
        <v>168</v>
      </c>
      <c r="M74" s="112">
        <v>6000</v>
      </c>
      <c r="N74" s="303"/>
      <c r="O74" s="333"/>
      <c r="P74" s="280"/>
      <c r="Q74" s="280"/>
      <c r="R74" s="280"/>
      <c r="S74" s="280"/>
      <c r="T74" s="318"/>
      <c r="U74" s="318"/>
      <c r="V74" s="318"/>
      <c r="W74" s="322"/>
      <c r="X74" s="322"/>
      <c r="Y74" s="322"/>
      <c r="Z74" s="322"/>
      <c r="AA74" s="322"/>
      <c r="AB74" s="318"/>
      <c r="AC74" s="322"/>
      <c r="AD74" s="322"/>
      <c r="AE74" s="318"/>
      <c r="AF74" s="322"/>
      <c r="AG74" s="322"/>
      <c r="AH74" s="370"/>
      <c r="AI74" s="370"/>
      <c r="AJ74" s="373"/>
    </row>
    <row r="75" spans="2:36" ht="25.5" x14ac:dyDescent="0.25">
      <c r="B75" s="378"/>
      <c r="C75" s="280"/>
      <c r="D75" s="280"/>
      <c r="E75" s="280"/>
      <c r="F75" s="322"/>
      <c r="G75" s="303"/>
      <c r="H75" s="322"/>
      <c r="I75" s="383"/>
      <c r="J75" s="149" t="s">
        <v>432</v>
      </c>
      <c r="K75" s="149" t="s">
        <v>433</v>
      </c>
      <c r="L75" s="149" t="s">
        <v>232</v>
      </c>
      <c r="M75" s="112">
        <v>1.33</v>
      </c>
      <c r="N75" s="303"/>
      <c r="O75" s="333"/>
      <c r="P75" s="280"/>
      <c r="Q75" s="280"/>
      <c r="R75" s="280"/>
      <c r="S75" s="280"/>
      <c r="T75" s="318"/>
      <c r="U75" s="318"/>
      <c r="V75" s="318"/>
      <c r="W75" s="322"/>
      <c r="X75" s="322"/>
      <c r="Y75" s="322"/>
      <c r="Z75" s="322"/>
      <c r="AA75" s="322"/>
      <c r="AB75" s="318"/>
      <c r="AC75" s="322"/>
      <c r="AD75" s="322"/>
      <c r="AE75" s="318"/>
      <c r="AF75" s="322"/>
      <c r="AG75" s="322"/>
      <c r="AH75" s="370"/>
      <c r="AI75" s="370"/>
      <c r="AJ75" s="373"/>
    </row>
    <row r="76" spans="2:36" ht="25.5" x14ac:dyDescent="0.25">
      <c r="B76" s="378"/>
      <c r="C76" s="280"/>
      <c r="D76" s="280"/>
      <c r="E76" s="280"/>
      <c r="F76" s="385"/>
      <c r="G76" s="303"/>
      <c r="H76" s="322"/>
      <c r="I76" s="383"/>
      <c r="J76" s="149" t="s">
        <v>424</v>
      </c>
      <c r="K76" s="150" t="s">
        <v>425</v>
      </c>
      <c r="L76" s="150" t="s">
        <v>426</v>
      </c>
      <c r="M76" s="112">
        <v>1</v>
      </c>
      <c r="N76" s="303"/>
      <c r="O76" s="333"/>
      <c r="P76" s="280"/>
      <c r="Q76" s="280"/>
      <c r="R76" s="280"/>
      <c r="S76" s="280"/>
      <c r="T76" s="322"/>
      <c r="U76" s="386"/>
      <c r="V76" s="386"/>
      <c r="W76" s="385"/>
      <c r="X76" s="385"/>
      <c r="Y76" s="385"/>
      <c r="Z76" s="385"/>
      <c r="AA76" s="385"/>
      <c r="AB76" s="386"/>
      <c r="AC76" s="385"/>
      <c r="AD76" s="385"/>
      <c r="AE76" s="386"/>
      <c r="AF76" s="385"/>
      <c r="AG76" s="385"/>
      <c r="AH76" s="370"/>
      <c r="AI76" s="370"/>
      <c r="AJ76" s="373"/>
    </row>
    <row r="77" spans="2:36" ht="38.25" customHeight="1" x14ac:dyDescent="0.25">
      <c r="B77" s="378"/>
      <c r="C77" s="280"/>
      <c r="D77" s="280"/>
      <c r="E77" s="280"/>
      <c r="F77" s="296" t="s">
        <v>484</v>
      </c>
      <c r="G77" s="303"/>
      <c r="H77" s="322"/>
      <c r="I77" s="383"/>
      <c r="J77" s="149" t="s">
        <v>418</v>
      </c>
      <c r="K77" s="149" t="s">
        <v>419</v>
      </c>
      <c r="L77" s="149" t="s">
        <v>383</v>
      </c>
      <c r="M77" s="112">
        <v>1</v>
      </c>
      <c r="N77" s="303"/>
      <c r="O77" s="296" t="s">
        <v>123</v>
      </c>
      <c r="P77" s="280"/>
      <c r="Q77" s="280"/>
      <c r="R77" s="280"/>
      <c r="S77" s="280"/>
      <c r="T77" s="322"/>
      <c r="U77" s="298">
        <f>V77</f>
        <v>2832033</v>
      </c>
      <c r="V77" s="298">
        <v>2832033</v>
      </c>
      <c r="W77" s="296" t="s">
        <v>103</v>
      </c>
      <c r="X77" s="296" t="s">
        <v>103</v>
      </c>
      <c r="Y77" s="296" t="s">
        <v>103</v>
      </c>
      <c r="Z77" s="296" t="s">
        <v>103</v>
      </c>
      <c r="AA77" s="296" t="s">
        <v>103</v>
      </c>
      <c r="AB77" s="298">
        <v>499771</v>
      </c>
      <c r="AC77" s="296" t="s">
        <v>104</v>
      </c>
      <c r="AD77" s="296"/>
      <c r="AE77" s="298">
        <f>U77</f>
        <v>2832033</v>
      </c>
      <c r="AF77" s="296"/>
      <c r="AG77" s="296"/>
      <c r="AH77" s="370"/>
      <c r="AI77" s="370"/>
      <c r="AJ77" s="373"/>
    </row>
    <row r="78" spans="2:36" ht="25.5" x14ac:dyDescent="0.25">
      <c r="B78" s="378"/>
      <c r="C78" s="280"/>
      <c r="D78" s="280"/>
      <c r="E78" s="280"/>
      <c r="F78" s="322"/>
      <c r="G78" s="303"/>
      <c r="H78" s="322"/>
      <c r="I78" s="383"/>
      <c r="J78" s="149" t="s">
        <v>421</v>
      </c>
      <c r="K78" s="149" t="s">
        <v>422</v>
      </c>
      <c r="L78" s="149" t="s">
        <v>423</v>
      </c>
      <c r="M78" s="112">
        <v>5050</v>
      </c>
      <c r="N78" s="303"/>
      <c r="O78" s="322"/>
      <c r="P78" s="280"/>
      <c r="Q78" s="280"/>
      <c r="R78" s="280"/>
      <c r="S78" s="280"/>
      <c r="T78" s="322"/>
      <c r="U78" s="318"/>
      <c r="V78" s="318"/>
      <c r="W78" s="322"/>
      <c r="X78" s="322"/>
      <c r="Y78" s="322"/>
      <c r="Z78" s="322"/>
      <c r="AA78" s="322"/>
      <c r="AB78" s="318"/>
      <c r="AC78" s="322"/>
      <c r="AD78" s="322"/>
      <c r="AE78" s="318"/>
      <c r="AF78" s="322"/>
      <c r="AG78" s="322"/>
      <c r="AH78" s="370"/>
      <c r="AI78" s="370"/>
      <c r="AJ78" s="373"/>
    </row>
    <row r="79" spans="2:36" ht="26.25" thickBot="1" x14ac:dyDescent="0.3">
      <c r="B79" s="379"/>
      <c r="C79" s="376"/>
      <c r="D79" s="376"/>
      <c r="E79" s="376"/>
      <c r="F79" s="334"/>
      <c r="G79" s="381"/>
      <c r="H79" s="334"/>
      <c r="I79" s="384"/>
      <c r="J79" s="151" t="s">
        <v>424</v>
      </c>
      <c r="K79" s="151" t="s">
        <v>425</v>
      </c>
      <c r="L79" s="151" t="s">
        <v>426</v>
      </c>
      <c r="M79" s="147">
        <v>1</v>
      </c>
      <c r="N79" s="381"/>
      <c r="O79" s="334"/>
      <c r="P79" s="376"/>
      <c r="Q79" s="376"/>
      <c r="R79" s="376"/>
      <c r="S79" s="376"/>
      <c r="T79" s="334"/>
      <c r="U79" s="342"/>
      <c r="V79" s="342"/>
      <c r="W79" s="334"/>
      <c r="X79" s="334"/>
      <c r="Y79" s="334"/>
      <c r="Z79" s="334"/>
      <c r="AA79" s="334"/>
      <c r="AB79" s="342"/>
      <c r="AC79" s="334"/>
      <c r="AD79" s="334"/>
      <c r="AE79" s="342"/>
      <c r="AF79" s="334"/>
      <c r="AG79" s="334"/>
      <c r="AH79" s="371"/>
      <c r="AI79" s="371"/>
      <c r="AJ79" s="374"/>
    </row>
    <row r="80" spans="2:36" ht="38.25" x14ac:dyDescent="0.25">
      <c r="B80" s="337" t="s">
        <v>485</v>
      </c>
      <c r="C80" s="321" t="s">
        <v>486</v>
      </c>
      <c r="D80" s="321" t="s">
        <v>413</v>
      </c>
      <c r="E80" s="321" t="s">
        <v>414</v>
      </c>
      <c r="F80" s="321" t="s">
        <v>487</v>
      </c>
      <c r="G80" s="321" t="s">
        <v>416</v>
      </c>
      <c r="H80" s="326" t="s">
        <v>93</v>
      </c>
      <c r="I80" s="326" t="s">
        <v>417</v>
      </c>
      <c r="J80" s="148" t="s">
        <v>418</v>
      </c>
      <c r="K80" s="148" t="s">
        <v>419</v>
      </c>
      <c r="L80" s="148" t="s">
        <v>383</v>
      </c>
      <c r="M80" s="146">
        <v>7.4832999999999998</v>
      </c>
      <c r="N80" s="319" t="s">
        <v>97</v>
      </c>
      <c r="O80" s="321" t="s">
        <v>113</v>
      </c>
      <c r="P80" s="323" t="s">
        <v>420</v>
      </c>
      <c r="Q80" s="323" t="s">
        <v>100</v>
      </c>
      <c r="R80" s="323" t="s">
        <v>101</v>
      </c>
      <c r="S80" s="323" t="s">
        <v>102</v>
      </c>
      <c r="T80" s="331">
        <f>+U80</f>
        <v>567500</v>
      </c>
      <c r="U80" s="328">
        <v>567500</v>
      </c>
      <c r="V80" s="328">
        <f>+U80</f>
        <v>567500</v>
      </c>
      <c r="W80" s="321" t="s">
        <v>103</v>
      </c>
      <c r="X80" s="321" t="s">
        <v>103</v>
      </c>
      <c r="Y80" s="321" t="s">
        <v>103</v>
      </c>
      <c r="Z80" s="321" t="s">
        <v>103</v>
      </c>
      <c r="AA80" s="321" t="s">
        <v>103</v>
      </c>
      <c r="AB80" s="328">
        <v>100148</v>
      </c>
      <c r="AC80" s="321" t="s">
        <v>104</v>
      </c>
      <c r="AD80" s="321"/>
      <c r="AE80" s="328">
        <f>U80</f>
        <v>567500</v>
      </c>
      <c r="AF80" s="321"/>
      <c r="AG80" s="321"/>
      <c r="AH80" s="369" t="s">
        <v>567</v>
      </c>
      <c r="AI80" s="329" t="s">
        <v>352</v>
      </c>
      <c r="AJ80" s="306" t="s">
        <v>417</v>
      </c>
    </row>
    <row r="81" spans="2:36" ht="25.5" x14ac:dyDescent="0.25">
      <c r="B81" s="338"/>
      <c r="C81" s="322"/>
      <c r="D81" s="322"/>
      <c r="E81" s="322"/>
      <c r="F81" s="322"/>
      <c r="G81" s="322"/>
      <c r="H81" s="327"/>
      <c r="I81" s="327"/>
      <c r="J81" s="149" t="s">
        <v>421</v>
      </c>
      <c r="K81" s="149" t="s">
        <v>422</v>
      </c>
      <c r="L81" s="149" t="s">
        <v>423</v>
      </c>
      <c r="M81" s="112">
        <v>74833</v>
      </c>
      <c r="N81" s="320"/>
      <c r="O81" s="322"/>
      <c r="P81" s="324"/>
      <c r="Q81" s="324"/>
      <c r="R81" s="324"/>
      <c r="S81" s="324"/>
      <c r="T81" s="324"/>
      <c r="U81" s="318"/>
      <c r="V81" s="318"/>
      <c r="W81" s="322"/>
      <c r="X81" s="322"/>
      <c r="Y81" s="322"/>
      <c r="Z81" s="322"/>
      <c r="AA81" s="322"/>
      <c r="AB81" s="318"/>
      <c r="AC81" s="322"/>
      <c r="AD81" s="322"/>
      <c r="AE81" s="318"/>
      <c r="AF81" s="322"/>
      <c r="AG81" s="322"/>
      <c r="AH81" s="370"/>
      <c r="AI81" s="330"/>
      <c r="AJ81" s="307"/>
    </row>
    <row r="82" spans="2:36" ht="26.25" thickBot="1" x14ac:dyDescent="0.3">
      <c r="B82" s="345"/>
      <c r="C82" s="334"/>
      <c r="D82" s="334"/>
      <c r="E82" s="334"/>
      <c r="F82" s="334"/>
      <c r="G82" s="334"/>
      <c r="H82" s="346"/>
      <c r="I82" s="346"/>
      <c r="J82" s="151" t="s">
        <v>424</v>
      </c>
      <c r="K82" s="151" t="s">
        <v>425</v>
      </c>
      <c r="L82" s="151" t="s">
        <v>426</v>
      </c>
      <c r="M82" s="147">
        <v>1</v>
      </c>
      <c r="N82" s="347"/>
      <c r="O82" s="334"/>
      <c r="P82" s="344"/>
      <c r="Q82" s="344"/>
      <c r="R82" s="344"/>
      <c r="S82" s="344"/>
      <c r="T82" s="344"/>
      <c r="U82" s="342"/>
      <c r="V82" s="342"/>
      <c r="W82" s="334"/>
      <c r="X82" s="334"/>
      <c r="Y82" s="334"/>
      <c r="Z82" s="334"/>
      <c r="AA82" s="334"/>
      <c r="AB82" s="342"/>
      <c r="AC82" s="334"/>
      <c r="AD82" s="334"/>
      <c r="AE82" s="342"/>
      <c r="AF82" s="334"/>
      <c r="AG82" s="334"/>
      <c r="AH82" s="371"/>
      <c r="AI82" s="335"/>
      <c r="AJ82" s="336"/>
    </row>
    <row r="83" spans="2:36" ht="38.25" x14ac:dyDescent="0.25">
      <c r="B83" s="337" t="s">
        <v>488</v>
      </c>
      <c r="C83" s="321" t="s">
        <v>486</v>
      </c>
      <c r="D83" s="321" t="s">
        <v>413</v>
      </c>
      <c r="E83" s="321" t="s">
        <v>414</v>
      </c>
      <c r="F83" s="296" t="s">
        <v>492</v>
      </c>
      <c r="G83" s="321" t="s">
        <v>416</v>
      </c>
      <c r="H83" s="326" t="s">
        <v>93</v>
      </c>
      <c r="I83" s="326" t="s">
        <v>417</v>
      </c>
      <c r="J83" s="149" t="s">
        <v>418</v>
      </c>
      <c r="K83" s="149" t="s">
        <v>419</v>
      </c>
      <c r="L83" s="149" t="s">
        <v>383</v>
      </c>
      <c r="M83" s="112">
        <v>0.85229999999999995</v>
      </c>
      <c r="N83" s="319" t="s">
        <v>97</v>
      </c>
      <c r="O83" s="375" t="s">
        <v>113</v>
      </c>
      <c r="P83" s="323" t="s">
        <v>420</v>
      </c>
      <c r="Q83" s="323" t="s">
        <v>100</v>
      </c>
      <c r="R83" s="323" t="s">
        <v>101</v>
      </c>
      <c r="S83" s="323" t="s">
        <v>102</v>
      </c>
      <c r="T83" s="318">
        <f>U83</f>
        <v>807965</v>
      </c>
      <c r="U83" s="298">
        <v>807965</v>
      </c>
      <c r="V83" s="298">
        <f>+U83</f>
        <v>807965</v>
      </c>
      <c r="W83" s="296" t="s">
        <v>103</v>
      </c>
      <c r="X83" s="296" t="s">
        <v>103</v>
      </c>
      <c r="Y83" s="296" t="s">
        <v>103</v>
      </c>
      <c r="Z83" s="296" t="s">
        <v>103</v>
      </c>
      <c r="AA83" s="296" t="s">
        <v>103</v>
      </c>
      <c r="AB83" s="298">
        <v>142583</v>
      </c>
      <c r="AC83" s="296" t="s">
        <v>104</v>
      </c>
      <c r="AD83" s="296"/>
      <c r="AE83" s="298">
        <f>U83</f>
        <v>807965</v>
      </c>
      <c r="AF83" s="296"/>
      <c r="AG83" s="296"/>
      <c r="AH83" s="370" t="s">
        <v>441</v>
      </c>
      <c r="AI83" s="370" t="s">
        <v>380</v>
      </c>
      <c r="AJ83" s="373" t="s">
        <v>227</v>
      </c>
    </row>
    <row r="84" spans="2:36" ht="25.5" x14ac:dyDescent="0.25">
      <c r="B84" s="338"/>
      <c r="C84" s="322"/>
      <c r="D84" s="322"/>
      <c r="E84" s="322"/>
      <c r="F84" s="322"/>
      <c r="G84" s="322"/>
      <c r="H84" s="327"/>
      <c r="I84" s="327"/>
      <c r="J84" s="149" t="s">
        <v>421</v>
      </c>
      <c r="K84" s="149" t="s">
        <v>422</v>
      </c>
      <c r="L84" s="149" t="s">
        <v>423</v>
      </c>
      <c r="M84" s="112">
        <v>8523</v>
      </c>
      <c r="N84" s="320"/>
      <c r="O84" s="333"/>
      <c r="P84" s="324"/>
      <c r="Q84" s="324"/>
      <c r="R84" s="324"/>
      <c r="S84" s="324"/>
      <c r="T84" s="322"/>
      <c r="U84" s="318"/>
      <c r="V84" s="318"/>
      <c r="W84" s="322"/>
      <c r="X84" s="322"/>
      <c r="Y84" s="322"/>
      <c r="Z84" s="322"/>
      <c r="AA84" s="322"/>
      <c r="AB84" s="318"/>
      <c r="AC84" s="322"/>
      <c r="AD84" s="322"/>
      <c r="AE84" s="318"/>
      <c r="AF84" s="322"/>
      <c r="AG84" s="322"/>
      <c r="AH84" s="370"/>
      <c r="AI84" s="370"/>
      <c r="AJ84" s="373"/>
    </row>
    <row r="85" spans="2:36" ht="26.25" thickBot="1" x14ac:dyDescent="0.3">
      <c r="B85" s="345"/>
      <c r="C85" s="334"/>
      <c r="D85" s="334"/>
      <c r="E85" s="334"/>
      <c r="F85" s="334"/>
      <c r="G85" s="334"/>
      <c r="H85" s="346"/>
      <c r="I85" s="346"/>
      <c r="J85" s="151" t="s">
        <v>424</v>
      </c>
      <c r="K85" s="151" t="s">
        <v>425</v>
      </c>
      <c r="L85" s="151" t="s">
        <v>426</v>
      </c>
      <c r="M85" s="147">
        <v>1</v>
      </c>
      <c r="N85" s="347"/>
      <c r="O85" s="343"/>
      <c r="P85" s="344"/>
      <c r="Q85" s="344"/>
      <c r="R85" s="344"/>
      <c r="S85" s="344"/>
      <c r="T85" s="334"/>
      <c r="U85" s="342"/>
      <c r="V85" s="342"/>
      <c r="W85" s="334"/>
      <c r="X85" s="334"/>
      <c r="Y85" s="334"/>
      <c r="Z85" s="334"/>
      <c r="AA85" s="334"/>
      <c r="AB85" s="342"/>
      <c r="AC85" s="334"/>
      <c r="AD85" s="334"/>
      <c r="AE85" s="342"/>
      <c r="AF85" s="334"/>
      <c r="AG85" s="334"/>
      <c r="AH85" s="371"/>
      <c r="AI85" s="371"/>
      <c r="AJ85" s="374"/>
    </row>
    <row r="86" spans="2:36" ht="38.25" x14ac:dyDescent="0.25">
      <c r="B86" s="377" t="s">
        <v>493</v>
      </c>
      <c r="C86" s="363" t="s">
        <v>494</v>
      </c>
      <c r="D86" s="363" t="s">
        <v>413</v>
      </c>
      <c r="E86" s="363" t="s">
        <v>414</v>
      </c>
      <c r="F86" s="321" t="s">
        <v>495</v>
      </c>
      <c r="G86" s="380" t="s">
        <v>416</v>
      </c>
      <c r="H86" s="321" t="s">
        <v>93</v>
      </c>
      <c r="I86" s="382" t="s">
        <v>417</v>
      </c>
      <c r="J86" s="148" t="s">
        <v>418</v>
      </c>
      <c r="K86" s="148" t="s">
        <v>419</v>
      </c>
      <c r="L86" s="148" t="s">
        <v>383</v>
      </c>
      <c r="M86" s="146">
        <v>4.8499999999999996</v>
      </c>
      <c r="N86" s="380" t="s">
        <v>97</v>
      </c>
      <c r="O86" s="332" t="s">
        <v>98</v>
      </c>
      <c r="P86" s="363" t="s">
        <v>420</v>
      </c>
      <c r="Q86" s="363" t="s">
        <v>100</v>
      </c>
      <c r="R86" s="363" t="s">
        <v>101</v>
      </c>
      <c r="S86" s="363" t="s">
        <v>102</v>
      </c>
      <c r="T86" s="328">
        <f>+U86+U89</f>
        <v>935000</v>
      </c>
      <c r="U86" s="328">
        <v>612000</v>
      </c>
      <c r="V86" s="328">
        <f>+U86</f>
        <v>612000</v>
      </c>
      <c r="W86" s="321" t="s">
        <v>103</v>
      </c>
      <c r="X86" s="321" t="s">
        <v>103</v>
      </c>
      <c r="Y86" s="321" t="s">
        <v>103</v>
      </c>
      <c r="Z86" s="321" t="s">
        <v>103</v>
      </c>
      <c r="AA86" s="321" t="s">
        <v>103</v>
      </c>
      <c r="AB86" s="328">
        <v>108000</v>
      </c>
      <c r="AC86" s="321" t="s">
        <v>104</v>
      </c>
      <c r="AD86" s="321"/>
      <c r="AE86" s="328">
        <f>U86</f>
        <v>612000</v>
      </c>
      <c r="AF86" s="321"/>
      <c r="AG86" s="321"/>
      <c r="AH86" s="369" t="s">
        <v>457</v>
      </c>
      <c r="AI86" s="369" t="s">
        <v>458</v>
      </c>
      <c r="AJ86" s="372" t="s">
        <v>417</v>
      </c>
    </row>
    <row r="87" spans="2:36" ht="25.5" x14ac:dyDescent="0.25">
      <c r="B87" s="378"/>
      <c r="C87" s="280"/>
      <c r="D87" s="280"/>
      <c r="E87" s="280"/>
      <c r="F87" s="322"/>
      <c r="G87" s="303"/>
      <c r="H87" s="322"/>
      <c r="I87" s="383"/>
      <c r="J87" s="149" t="s">
        <v>421</v>
      </c>
      <c r="K87" s="149" t="s">
        <v>422</v>
      </c>
      <c r="L87" s="149" t="s">
        <v>423</v>
      </c>
      <c r="M87" s="112">
        <v>48557</v>
      </c>
      <c r="N87" s="303"/>
      <c r="O87" s="333"/>
      <c r="P87" s="280"/>
      <c r="Q87" s="280"/>
      <c r="R87" s="280"/>
      <c r="S87" s="280"/>
      <c r="T87" s="318"/>
      <c r="U87" s="318"/>
      <c r="V87" s="318"/>
      <c r="W87" s="322"/>
      <c r="X87" s="322"/>
      <c r="Y87" s="322"/>
      <c r="Z87" s="322"/>
      <c r="AA87" s="322"/>
      <c r="AB87" s="318"/>
      <c r="AC87" s="322"/>
      <c r="AD87" s="322"/>
      <c r="AE87" s="318"/>
      <c r="AF87" s="322"/>
      <c r="AG87" s="322"/>
      <c r="AH87" s="370"/>
      <c r="AI87" s="370"/>
      <c r="AJ87" s="373"/>
    </row>
    <row r="88" spans="2:36" ht="25.5" x14ac:dyDescent="0.25">
      <c r="B88" s="378"/>
      <c r="C88" s="280"/>
      <c r="D88" s="280"/>
      <c r="E88" s="280"/>
      <c r="F88" s="322"/>
      <c r="G88" s="303"/>
      <c r="H88" s="322"/>
      <c r="I88" s="383"/>
      <c r="J88" s="149" t="s">
        <v>424</v>
      </c>
      <c r="K88" s="150" t="s">
        <v>425</v>
      </c>
      <c r="L88" s="150" t="s">
        <v>426</v>
      </c>
      <c r="M88" s="112">
        <v>1</v>
      </c>
      <c r="N88" s="303"/>
      <c r="O88" s="333"/>
      <c r="P88" s="280"/>
      <c r="Q88" s="280"/>
      <c r="R88" s="280"/>
      <c r="S88" s="280"/>
      <c r="T88" s="318"/>
      <c r="U88" s="318"/>
      <c r="V88" s="318"/>
      <c r="W88" s="322"/>
      <c r="X88" s="322"/>
      <c r="Y88" s="322"/>
      <c r="Z88" s="322"/>
      <c r="AA88" s="322"/>
      <c r="AB88" s="318"/>
      <c r="AC88" s="322"/>
      <c r="AD88" s="322"/>
      <c r="AE88" s="318"/>
      <c r="AF88" s="322"/>
      <c r="AG88" s="322"/>
      <c r="AH88" s="370"/>
      <c r="AI88" s="370"/>
      <c r="AJ88" s="373"/>
    </row>
    <row r="89" spans="2:36" ht="38.25" x14ac:dyDescent="0.25">
      <c r="B89" s="378"/>
      <c r="C89" s="280"/>
      <c r="D89" s="280"/>
      <c r="E89" s="280"/>
      <c r="F89" s="296" t="s">
        <v>496</v>
      </c>
      <c r="G89" s="303"/>
      <c r="H89" s="322"/>
      <c r="I89" s="383"/>
      <c r="J89" s="149" t="s">
        <v>418</v>
      </c>
      <c r="K89" s="149" t="s">
        <v>419</v>
      </c>
      <c r="L89" s="149" t="s">
        <v>383</v>
      </c>
      <c r="M89" s="112">
        <v>1.2589999999999999</v>
      </c>
      <c r="N89" s="303"/>
      <c r="O89" s="375" t="s">
        <v>98</v>
      </c>
      <c r="P89" s="280"/>
      <c r="Q89" s="280"/>
      <c r="R89" s="280"/>
      <c r="S89" s="280"/>
      <c r="T89" s="322"/>
      <c r="U89" s="298">
        <v>323000</v>
      </c>
      <c r="V89" s="298">
        <f>+U89</f>
        <v>323000</v>
      </c>
      <c r="W89" s="296" t="s">
        <v>103</v>
      </c>
      <c r="X89" s="296" t="s">
        <v>103</v>
      </c>
      <c r="Y89" s="296" t="s">
        <v>103</v>
      </c>
      <c r="Z89" s="296" t="s">
        <v>103</v>
      </c>
      <c r="AA89" s="296" t="s">
        <v>103</v>
      </c>
      <c r="AB89" s="298">
        <v>57000</v>
      </c>
      <c r="AC89" s="296" t="s">
        <v>104</v>
      </c>
      <c r="AD89" s="296"/>
      <c r="AE89" s="298">
        <f>U89</f>
        <v>323000</v>
      </c>
      <c r="AF89" s="296"/>
      <c r="AG89" s="296"/>
      <c r="AH89" s="370"/>
      <c r="AI89" s="370"/>
      <c r="AJ89" s="373"/>
    </row>
    <row r="90" spans="2:36" ht="25.5" x14ac:dyDescent="0.25">
      <c r="B90" s="378"/>
      <c r="C90" s="280"/>
      <c r="D90" s="280"/>
      <c r="E90" s="280"/>
      <c r="F90" s="322"/>
      <c r="G90" s="303"/>
      <c r="H90" s="322"/>
      <c r="I90" s="383"/>
      <c r="J90" s="149" t="s">
        <v>421</v>
      </c>
      <c r="K90" s="149" t="s">
        <v>422</v>
      </c>
      <c r="L90" s="149" t="s">
        <v>423</v>
      </c>
      <c r="M90" s="112">
        <v>12590</v>
      </c>
      <c r="N90" s="303"/>
      <c r="O90" s="333"/>
      <c r="P90" s="280"/>
      <c r="Q90" s="280"/>
      <c r="R90" s="280"/>
      <c r="S90" s="280"/>
      <c r="T90" s="322"/>
      <c r="U90" s="318"/>
      <c r="V90" s="318"/>
      <c r="W90" s="322"/>
      <c r="X90" s="322"/>
      <c r="Y90" s="322"/>
      <c r="Z90" s="322"/>
      <c r="AA90" s="322"/>
      <c r="AB90" s="318"/>
      <c r="AC90" s="322"/>
      <c r="AD90" s="322"/>
      <c r="AE90" s="318"/>
      <c r="AF90" s="322"/>
      <c r="AG90" s="322"/>
      <c r="AH90" s="370"/>
      <c r="AI90" s="370"/>
      <c r="AJ90" s="373"/>
    </row>
    <row r="91" spans="2:36" ht="26.25" thickBot="1" x14ac:dyDescent="0.3">
      <c r="B91" s="379"/>
      <c r="C91" s="376"/>
      <c r="D91" s="376"/>
      <c r="E91" s="376"/>
      <c r="F91" s="334"/>
      <c r="G91" s="381"/>
      <c r="H91" s="334"/>
      <c r="I91" s="384"/>
      <c r="J91" s="151" t="s">
        <v>424</v>
      </c>
      <c r="K91" s="151" t="s">
        <v>425</v>
      </c>
      <c r="L91" s="151" t="s">
        <v>426</v>
      </c>
      <c r="M91" s="147">
        <v>1</v>
      </c>
      <c r="N91" s="381"/>
      <c r="O91" s="343"/>
      <c r="P91" s="376"/>
      <c r="Q91" s="376"/>
      <c r="R91" s="376"/>
      <c r="S91" s="376"/>
      <c r="T91" s="334"/>
      <c r="U91" s="342"/>
      <c r="V91" s="342"/>
      <c r="W91" s="334"/>
      <c r="X91" s="334"/>
      <c r="Y91" s="334"/>
      <c r="Z91" s="334"/>
      <c r="AA91" s="334"/>
      <c r="AB91" s="342"/>
      <c r="AC91" s="334"/>
      <c r="AD91" s="334"/>
      <c r="AE91" s="342"/>
      <c r="AF91" s="334"/>
      <c r="AG91" s="334"/>
      <c r="AH91" s="371"/>
      <c r="AI91" s="371"/>
      <c r="AJ91" s="374"/>
    </row>
    <row r="92" spans="2:36" ht="45.75" customHeight="1" x14ac:dyDescent="0.25">
      <c r="B92" s="337" t="s">
        <v>497</v>
      </c>
      <c r="C92" s="321" t="s">
        <v>498</v>
      </c>
      <c r="D92" s="321" t="s">
        <v>413</v>
      </c>
      <c r="E92" s="321" t="s">
        <v>414</v>
      </c>
      <c r="F92" s="321" t="s">
        <v>499</v>
      </c>
      <c r="G92" s="321" t="s">
        <v>416</v>
      </c>
      <c r="H92" s="326" t="s">
        <v>93</v>
      </c>
      <c r="I92" s="326" t="s">
        <v>417</v>
      </c>
      <c r="J92" s="148" t="s">
        <v>437</v>
      </c>
      <c r="K92" s="148" t="s">
        <v>438</v>
      </c>
      <c r="L92" s="148" t="s">
        <v>439</v>
      </c>
      <c r="M92" s="146">
        <v>600</v>
      </c>
      <c r="N92" s="319" t="s">
        <v>97</v>
      </c>
      <c r="O92" s="321" t="s">
        <v>113</v>
      </c>
      <c r="P92" s="323" t="s">
        <v>420</v>
      </c>
      <c r="Q92" s="323" t="s">
        <v>100</v>
      </c>
      <c r="R92" s="323" t="s">
        <v>101</v>
      </c>
      <c r="S92" s="323" t="s">
        <v>102</v>
      </c>
      <c r="T92" s="331">
        <f>+U92</f>
        <v>1498968</v>
      </c>
      <c r="U92" s="328">
        <v>1498968</v>
      </c>
      <c r="V92" s="328">
        <f>+U92</f>
        <v>1498968</v>
      </c>
      <c r="W92" s="321" t="s">
        <v>103</v>
      </c>
      <c r="X92" s="321" t="s">
        <v>103</v>
      </c>
      <c r="Y92" s="321" t="s">
        <v>103</v>
      </c>
      <c r="Z92" s="321" t="s">
        <v>103</v>
      </c>
      <c r="AA92" s="321" t="s">
        <v>103</v>
      </c>
      <c r="AB92" s="328">
        <v>264524</v>
      </c>
      <c r="AC92" s="321" t="s">
        <v>104</v>
      </c>
      <c r="AD92" s="321"/>
      <c r="AE92" s="328">
        <f>U92</f>
        <v>1498968</v>
      </c>
      <c r="AF92" s="321"/>
      <c r="AG92" s="321"/>
      <c r="AH92" s="329" t="s">
        <v>352</v>
      </c>
      <c r="AI92" s="329" t="s">
        <v>466</v>
      </c>
      <c r="AJ92" s="306" t="s">
        <v>417</v>
      </c>
    </row>
    <row r="93" spans="2:36" ht="52.5" customHeight="1" thickBot="1" x14ac:dyDescent="0.3">
      <c r="B93" s="345"/>
      <c r="C93" s="334"/>
      <c r="D93" s="334"/>
      <c r="E93" s="334"/>
      <c r="F93" s="334"/>
      <c r="G93" s="334"/>
      <c r="H93" s="346"/>
      <c r="I93" s="346"/>
      <c r="J93" s="151" t="s">
        <v>424</v>
      </c>
      <c r="K93" s="151" t="s">
        <v>425</v>
      </c>
      <c r="L93" s="151" t="s">
        <v>426</v>
      </c>
      <c r="M93" s="147">
        <v>1</v>
      </c>
      <c r="N93" s="347"/>
      <c r="O93" s="334"/>
      <c r="P93" s="344"/>
      <c r="Q93" s="344"/>
      <c r="R93" s="344"/>
      <c r="S93" s="344"/>
      <c r="T93" s="344"/>
      <c r="U93" s="342"/>
      <c r="V93" s="342"/>
      <c r="W93" s="334"/>
      <c r="X93" s="334"/>
      <c r="Y93" s="334"/>
      <c r="Z93" s="334"/>
      <c r="AA93" s="334"/>
      <c r="AB93" s="342"/>
      <c r="AC93" s="334"/>
      <c r="AD93" s="334"/>
      <c r="AE93" s="342"/>
      <c r="AF93" s="334"/>
      <c r="AG93" s="334"/>
      <c r="AH93" s="335"/>
      <c r="AI93" s="335"/>
      <c r="AJ93" s="336"/>
    </row>
    <row r="94" spans="2:36" ht="25.5" x14ac:dyDescent="0.25">
      <c r="B94" s="377" t="s">
        <v>500</v>
      </c>
      <c r="C94" s="363" t="s">
        <v>501</v>
      </c>
      <c r="D94" s="363" t="s">
        <v>502</v>
      </c>
      <c r="E94" s="363" t="s">
        <v>503</v>
      </c>
      <c r="F94" s="321" t="s">
        <v>504</v>
      </c>
      <c r="G94" s="380" t="s">
        <v>505</v>
      </c>
      <c r="H94" s="321" t="s">
        <v>93</v>
      </c>
      <c r="I94" s="382" t="s">
        <v>417</v>
      </c>
      <c r="J94" s="148" t="s">
        <v>424</v>
      </c>
      <c r="K94" s="160" t="s">
        <v>425</v>
      </c>
      <c r="L94" s="160" t="s">
        <v>426</v>
      </c>
      <c r="M94" s="146">
        <v>1</v>
      </c>
      <c r="N94" s="380" t="s">
        <v>97</v>
      </c>
      <c r="O94" s="332" t="s">
        <v>123</v>
      </c>
      <c r="P94" s="363" t="s">
        <v>420</v>
      </c>
      <c r="Q94" s="363" t="s">
        <v>100</v>
      </c>
      <c r="R94" s="363" t="s">
        <v>101</v>
      </c>
      <c r="S94" s="363" t="s">
        <v>102</v>
      </c>
      <c r="T94" s="328">
        <f>+U94+U96+U98</f>
        <v>5137655</v>
      </c>
      <c r="U94" s="328">
        <v>2106232</v>
      </c>
      <c r="V94" s="328">
        <f>+U94</f>
        <v>2106232</v>
      </c>
      <c r="W94" s="321" t="s">
        <v>103</v>
      </c>
      <c r="X94" s="321" t="s">
        <v>103</v>
      </c>
      <c r="Y94" s="321" t="s">
        <v>103</v>
      </c>
      <c r="Z94" s="321" t="s">
        <v>103</v>
      </c>
      <c r="AA94" s="321" t="s">
        <v>103</v>
      </c>
      <c r="AB94" s="328">
        <v>3699994</v>
      </c>
      <c r="AC94" s="321" t="s">
        <v>104</v>
      </c>
      <c r="AD94" s="321"/>
      <c r="AE94" s="328">
        <f>U94</f>
        <v>2106232</v>
      </c>
      <c r="AF94" s="321"/>
      <c r="AG94" s="321"/>
      <c r="AH94" s="369" t="s">
        <v>367</v>
      </c>
      <c r="AI94" s="369" t="s">
        <v>441</v>
      </c>
      <c r="AJ94" s="372" t="s">
        <v>417</v>
      </c>
    </row>
    <row r="95" spans="2:36" ht="25.5" x14ac:dyDescent="0.25">
      <c r="B95" s="378"/>
      <c r="C95" s="280"/>
      <c r="D95" s="280"/>
      <c r="E95" s="280"/>
      <c r="F95" s="385"/>
      <c r="G95" s="303"/>
      <c r="H95" s="322"/>
      <c r="I95" s="383"/>
      <c r="J95" s="149" t="s">
        <v>437</v>
      </c>
      <c r="K95" s="150" t="s">
        <v>438</v>
      </c>
      <c r="L95" s="150" t="s">
        <v>439</v>
      </c>
      <c r="M95" s="112">
        <v>115290</v>
      </c>
      <c r="N95" s="303"/>
      <c r="O95" s="333"/>
      <c r="P95" s="280"/>
      <c r="Q95" s="280"/>
      <c r="R95" s="280"/>
      <c r="S95" s="280"/>
      <c r="T95" s="322"/>
      <c r="U95" s="386"/>
      <c r="V95" s="386"/>
      <c r="W95" s="385"/>
      <c r="X95" s="385"/>
      <c r="Y95" s="385"/>
      <c r="Z95" s="385"/>
      <c r="AA95" s="385"/>
      <c r="AB95" s="386"/>
      <c r="AC95" s="385"/>
      <c r="AD95" s="385"/>
      <c r="AE95" s="386"/>
      <c r="AF95" s="385"/>
      <c r="AG95" s="385"/>
      <c r="AH95" s="370"/>
      <c r="AI95" s="370"/>
      <c r="AJ95" s="373"/>
    </row>
    <row r="96" spans="2:36" ht="25.5" x14ac:dyDescent="0.25">
      <c r="B96" s="378"/>
      <c r="C96" s="280"/>
      <c r="D96" s="280"/>
      <c r="E96" s="280"/>
      <c r="F96" s="296" t="s">
        <v>506</v>
      </c>
      <c r="G96" s="303"/>
      <c r="H96" s="322"/>
      <c r="I96" s="383"/>
      <c r="J96" s="149" t="s">
        <v>424</v>
      </c>
      <c r="K96" s="150" t="s">
        <v>425</v>
      </c>
      <c r="L96" s="150" t="s">
        <v>426</v>
      </c>
      <c r="M96" s="112">
        <v>1</v>
      </c>
      <c r="N96" s="303"/>
      <c r="O96" s="375" t="s">
        <v>123</v>
      </c>
      <c r="P96" s="280"/>
      <c r="Q96" s="280"/>
      <c r="R96" s="280"/>
      <c r="S96" s="280"/>
      <c r="T96" s="322"/>
      <c r="U96" s="298">
        <v>2721173</v>
      </c>
      <c r="V96" s="298">
        <f>+U96</f>
        <v>2721173</v>
      </c>
      <c r="W96" s="296" t="s">
        <v>103</v>
      </c>
      <c r="X96" s="296" t="s">
        <v>103</v>
      </c>
      <c r="Y96" s="296" t="s">
        <v>103</v>
      </c>
      <c r="Z96" s="296" t="s">
        <v>103</v>
      </c>
      <c r="AA96" s="296" t="s">
        <v>103</v>
      </c>
      <c r="AB96" s="298">
        <v>480207</v>
      </c>
      <c r="AC96" s="296" t="s">
        <v>104</v>
      </c>
      <c r="AD96" s="296"/>
      <c r="AE96" s="298">
        <f>U96</f>
        <v>2721173</v>
      </c>
      <c r="AF96" s="296"/>
      <c r="AG96" s="296"/>
      <c r="AH96" s="370"/>
      <c r="AI96" s="370"/>
      <c r="AJ96" s="373"/>
    </row>
    <row r="97" spans="2:36" ht="25.5" x14ac:dyDescent="0.25">
      <c r="B97" s="378"/>
      <c r="C97" s="280"/>
      <c r="D97" s="280"/>
      <c r="E97" s="280"/>
      <c r="F97" s="385"/>
      <c r="G97" s="303"/>
      <c r="H97" s="322"/>
      <c r="I97" s="383"/>
      <c r="J97" s="149" t="s">
        <v>437</v>
      </c>
      <c r="K97" s="150" t="s">
        <v>438</v>
      </c>
      <c r="L97" s="150" t="s">
        <v>439</v>
      </c>
      <c r="M97" s="112">
        <v>85680</v>
      </c>
      <c r="N97" s="303"/>
      <c r="O97" s="333"/>
      <c r="P97" s="280"/>
      <c r="Q97" s="280"/>
      <c r="R97" s="280"/>
      <c r="S97" s="280"/>
      <c r="T97" s="322"/>
      <c r="U97" s="386"/>
      <c r="V97" s="386"/>
      <c r="W97" s="385"/>
      <c r="X97" s="385"/>
      <c r="Y97" s="385"/>
      <c r="Z97" s="385"/>
      <c r="AA97" s="385"/>
      <c r="AB97" s="386"/>
      <c r="AC97" s="385"/>
      <c r="AD97" s="385"/>
      <c r="AE97" s="386"/>
      <c r="AF97" s="385"/>
      <c r="AG97" s="385"/>
      <c r="AH97" s="370"/>
      <c r="AI97" s="370"/>
      <c r="AJ97" s="373"/>
    </row>
    <row r="98" spans="2:36" ht="25.5" x14ac:dyDescent="0.25">
      <c r="B98" s="378"/>
      <c r="C98" s="280"/>
      <c r="D98" s="280"/>
      <c r="E98" s="280"/>
      <c r="F98" s="296" t="s">
        <v>507</v>
      </c>
      <c r="G98" s="303"/>
      <c r="H98" s="322"/>
      <c r="I98" s="383"/>
      <c r="J98" s="149" t="s">
        <v>424</v>
      </c>
      <c r="K98" s="150" t="s">
        <v>425</v>
      </c>
      <c r="L98" s="150" t="s">
        <v>426</v>
      </c>
      <c r="M98" s="112">
        <v>1</v>
      </c>
      <c r="N98" s="303"/>
      <c r="O98" s="375" t="s">
        <v>123</v>
      </c>
      <c r="P98" s="280"/>
      <c r="Q98" s="280"/>
      <c r="R98" s="280"/>
      <c r="S98" s="280"/>
      <c r="T98" s="322"/>
      <c r="U98" s="298">
        <v>310250</v>
      </c>
      <c r="V98" s="298">
        <f>+U98</f>
        <v>310250</v>
      </c>
      <c r="W98" s="296" t="s">
        <v>103</v>
      </c>
      <c r="X98" s="296" t="s">
        <v>103</v>
      </c>
      <c r="Y98" s="296" t="s">
        <v>103</v>
      </c>
      <c r="Z98" s="296" t="s">
        <v>103</v>
      </c>
      <c r="AA98" s="296" t="s">
        <v>103</v>
      </c>
      <c r="AB98" s="298">
        <v>54750</v>
      </c>
      <c r="AC98" s="296" t="s">
        <v>104</v>
      </c>
      <c r="AD98" s="296"/>
      <c r="AE98" s="298">
        <f>U98</f>
        <v>310250</v>
      </c>
      <c r="AF98" s="296"/>
      <c r="AG98" s="296"/>
      <c r="AH98" s="370"/>
      <c r="AI98" s="370"/>
      <c r="AJ98" s="373"/>
    </row>
    <row r="99" spans="2:36" ht="26.25" thickBot="1" x14ac:dyDescent="0.3">
      <c r="B99" s="379"/>
      <c r="C99" s="376"/>
      <c r="D99" s="376"/>
      <c r="E99" s="376"/>
      <c r="F99" s="334"/>
      <c r="G99" s="381"/>
      <c r="H99" s="334"/>
      <c r="I99" s="384"/>
      <c r="J99" s="151" t="s">
        <v>437</v>
      </c>
      <c r="K99" s="151" t="s">
        <v>438</v>
      </c>
      <c r="L99" s="151" t="s">
        <v>439</v>
      </c>
      <c r="M99" s="147">
        <v>3306</v>
      </c>
      <c r="N99" s="381"/>
      <c r="O99" s="343"/>
      <c r="P99" s="376"/>
      <c r="Q99" s="376"/>
      <c r="R99" s="376"/>
      <c r="S99" s="376"/>
      <c r="T99" s="334"/>
      <c r="U99" s="342"/>
      <c r="V99" s="342"/>
      <c r="W99" s="334"/>
      <c r="X99" s="334"/>
      <c r="Y99" s="334"/>
      <c r="Z99" s="334"/>
      <c r="AA99" s="334"/>
      <c r="AB99" s="342"/>
      <c r="AC99" s="334"/>
      <c r="AD99" s="334"/>
      <c r="AE99" s="342"/>
      <c r="AF99" s="334"/>
      <c r="AG99" s="334"/>
      <c r="AH99" s="371"/>
      <c r="AI99" s="371"/>
      <c r="AJ99" s="374"/>
    </row>
    <row r="100" spans="2:36" ht="25.5" x14ac:dyDescent="0.25">
      <c r="B100" s="377" t="s">
        <v>508</v>
      </c>
      <c r="C100" s="363" t="s">
        <v>509</v>
      </c>
      <c r="D100" s="363" t="s">
        <v>502</v>
      </c>
      <c r="E100" s="363" t="s">
        <v>503</v>
      </c>
      <c r="F100" s="321" t="s">
        <v>510</v>
      </c>
      <c r="G100" s="380" t="s">
        <v>505</v>
      </c>
      <c r="H100" s="321" t="s">
        <v>93</v>
      </c>
      <c r="I100" s="382" t="s">
        <v>417</v>
      </c>
      <c r="J100" s="148" t="s">
        <v>424</v>
      </c>
      <c r="K100" s="160" t="s">
        <v>425</v>
      </c>
      <c r="L100" s="160" t="s">
        <v>426</v>
      </c>
      <c r="M100" s="146">
        <v>1</v>
      </c>
      <c r="N100" s="380" t="s">
        <v>97</v>
      </c>
      <c r="O100" s="332" t="s">
        <v>123</v>
      </c>
      <c r="P100" s="363" t="s">
        <v>420</v>
      </c>
      <c r="Q100" s="363" t="s">
        <v>100</v>
      </c>
      <c r="R100" s="363" t="s">
        <v>101</v>
      </c>
      <c r="S100" s="363" t="s">
        <v>102</v>
      </c>
      <c r="T100" s="328">
        <f>+U100+U103+U106</f>
        <v>2584846</v>
      </c>
      <c r="U100" s="328">
        <v>340000</v>
      </c>
      <c r="V100" s="328">
        <f>+U100</f>
        <v>340000</v>
      </c>
      <c r="W100" s="321" t="s">
        <v>103</v>
      </c>
      <c r="X100" s="321" t="s">
        <v>103</v>
      </c>
      <c r="Y100" s="321" t="s">
        <v>103</v>
      </c>
      <c r="Z100" s="321" t="s">
        <v>103</v>
      </c>
      <c r="AA100" s="321" t="s">
        <v>103</v>
      </c>
      <c r="AB100" s="328">
        <v>60000</v>
      </c>
      <c r="AC100" s="321" t="s">
        <v>104</v>
      </c>
      <c r="AD100" s="321"/>
      <c r="AE100" s="328">
        <f>U100</f>
        <v>340000</v>
      </c>
      <c r="AF100" s="321"/>
      <c r="AG100" s="321"/>
      <c r="AH100" s="369" t="s">
        <v>441</v>
      </c>
      <c r="AI100" s="369" t="s">
        <v>380</v>
      </c>
      <c r="AJ100" s="372" t="s">
        <v>417</v>
      </c>
    </row>
    <row r="101" spans="2:36" ht="25.5" x14ac:dyDescent="0.25">
      <c r="B101" s="378"/>
      <c r="C101" s="280"/>
      <c r="D101" s="280"/>
      <c r="E101" s="280"/>
      <c r="F101" s="322"/>
      <c r="G101" s="303"/>
      <c r="H101" s="322"/>
      <c r="I101" s="383"/>
      <c r="J101" s="149" t="s">
        <v>511</v>
      </c>
      <c r="K101" s="149" t="s">
        <v>512</v>
      </c>
      <c r="L101" s="149" t="s">
        <v>423</v>
      </c>
      <c r="M101" s="112">
        <v>3500</v>
      </c>
      <c r="N101" s="303"/>
      <c r="O101" s="333"/>
      <c r="P101" s="280"/>
      <c r="Q101" s="280"/>
      <c r="R101" s="280"/>
      <c r="S101" s="280"/>
      <c r="T101" s="318"/>
      <c r="U101" s="318"/>
      <c r="V101" s="318"/>
      <c r="W101" s="322"/>
      <c r="X101" s="322"/>
      <c r="Y101" s="322"/>
      <c r="Z101" s="322"/>
      <c r="AA101" s="322"/>
      <c r="AB101" s="318"/>
      <c r="AC101" s="322"/>
      <c r="AD101" s="322"/>
      <c r="AE101" s="318"/>
      <c r="AF101" s="322"/>
      <c r="AG101" s="322"/>
      <c r="AH101" s="370"/>
      <c r="AI101" s="370"/>
      <c r="AJ101" s="373"/>
    </row>
    <row r="102" spans="2:36" ht="38.25" x14ac:dyDescent="0.25">
      <c r="B102" s="378"/>
      <c r="C102" s="280"/>
      <c r="D102" s="280"/>
      <c r="E102" s="280"/>
      <c r="F102" s="385"/>
      <c r="G102" s="303"/>
      <c r="H102" s="322"/>
      <c r="I102" s="383"/>
      <c r="J102" s="149" t="s">
        <v>513</v>
      </c>
      <c r="K102" s="150" t="s">
        <v>514</v>
      </c>
      <c r="L102" s="150" t="s">
        <v>383</v>
      </c>
      <c r="M102" s="112">
        <v>1</v>
      </c>
      <c r="N102" s="303"/>
      <c r="O102" s="333"/>
      <c r="P102" s="280"/>
      <c r="Q102" s="280"/>
      <c r="R102" s="280"/>
      <c r="S102" s="280"/>
      <c r="T102" s="322"/>
      <c r="U102" s="386"/>
      <c r="V102" s="386"/>
      <c r="W102" s="385"/>
      <c r="X102" s="385"/>
      <c r="Y102" s="385"/>
      <c r="Z102" s="385"/>
      <c r="AA102" s="385"/>
      <c r="AB102" s="386"/>
      <c r="AC102" s="385"/>
      <c r="AD102" s="385"/>
      <c r="AE102" s="386"/>
      <c r="AF102" s="385"/>
      <c r="AG102" s="385"/>
      <c r="AH102" s="370"/>
      <c r="AI102" s="370"/>
      <c r="AJ102" s="373"/>
    </row>
    <row r="103" spans="2:36" ht="25.5" x14ac:dyDescent="0.25">
      <c r="B103" s="378"/>
      <c r="C103" s="280"/>
      <c r="D103" s="280"/>
      <c r="E103" s="280"/>
      <c r="F103" s="296" t="s">
        <v>515</v>
      </c>
      <c r="G103" s="303"/>
      <c r="H103" s="322"/>
      <c r="I103" s="383"/>
      <c r="J103" s="149" t="s">
        <v>424</v>
      </c>
      <c r="K103" s="150" t="s">
        <v>425</v>
      </c>
      <c r="L103" s="150" t="s">
        <v>426</v>
      </c>
      <c r="M103" s="112">
        <v>1</v>
      </c>
      <c r="N103" s="303"/>
      <c r="O103" s="375" t="s">
        <v>123</v>
      </c>
      <c r="P103" s="280"/>
      <c r="Q103" s="280"/>
      <c r="R103" s="280"/>
      <c r="S103" s="280"/>
      <c r="T103" s="322"/>
      <c r="U103" s="298">
        <v>595000</v>
      </c>
      <c r="V103" s="298">
        <f>+U103</f>
        <v>595000</v>
      </c>
      <c r="W103" s="296" t="s">
        <v>103</v>
      </c>
      <c r="X103" s="296" t="s">
        <v>103</v>
      </c>
      <c r="Y103" s="296" t="s">
        <v>103</v>
      </c>
      <c r="Z103" s="296" t="s">
        <v>103</v>
      </c>
      <c r="AA103" s="296" t="s">
        <v>103</v>
      </c>
      <c r="AB103" s="298">
        <v>105000</v>
      </c>
      <c r="AC103" s="296" t="s">
        <v>104</v>
      </c>
      <c r="AD103" s="296"/>
      <c r="AE103" s="298">
        <f>U103</f>
        <v>595000</v>
      </c>
      <c r="AF103" s="296"/>
      <c r="AG103" s="296"/>
      <c r="AH103" s="370"/>
      <c r="AI103" s="370"/>
      <c r="AJ103" s="373"/>
    </row>
    <row r="104" spans="2:36" ht="25.5" x14ac:dyDescent="0.25">
      <c r="B104" s="378"/>
      <c r="C104" s="280"/>
      <c r="D104" s="280"/>
      <c r="E104" s="280"/>
      <c r="F104" s="322"/>
      <c r="G104" s="303"/>
      <c r="H104" s="322"/>
      <c r="I104" s="383"/>
      <c r="J104" s="149" t="s">
        <v>511</v>
      </c>
      <c r="K104" s="149" t="s">
        <v>512</v>
      </c>
      <c r="L104" s="149" t="s">
        <v>423</v>
      </c>
      <c r="M104" s="112">
        <v>23000</v>
      </c>
      <c r="N104" s="303"/>
      <c r="O104" s="333"/>
      <c r="P104" s="280"/>
      <c r="Q104" s="280"/>
      <c r="R104" s="280"/>
      <c r="S104" s="280"/>
      <c r="T104" s="322"/>
      <c r="U104" s="318"/>
      <c r="V104" s="318"/>
      <c r="W104" s="322"/>
      <c r="X104" s="322"/>
      <c r="Y104" s="322"/>
      <c r="Z104" s="322"/>
      <c r="AA104" s="322"/>
      <c r="AB104" s="318"/>
      <c r="AC104" s="322"/>
      <c r="AD104" s="322"/>
      <c r="AE104" s="318"/>
      <c r="AF104" s="322"/>
      <c r="AG104" s="322"/>
      <c r="AH104" s="370"/>
      <c r="AI104" s="370"/>
      <c r="AJ104" s="373"/>
    </row>
    <row r="105" spans="2:36" ht="38.25" x14ac:dyDescent="0.25">
      <c r="B105" s="378"/>
      <c r="C105" s="280"/>
      <c r="D105" s="280"/>
      <c r="E105" s="280"/>
      <c r="F105" s="385"/>
      <c r="G105" s="303"/>
      <c r="H105" s="322"/>
      <c r="I105" s="383"/>
      <c r="J105" s="149" t="s">
        <v>513</v>
      </c>
      <c r="K105" s="150" t="s">
        <v>514</v>
      </c>
      <c r="L105" s="150" t="s">
        <v>383</v>
      </c>
      <c r="M105" s="112">
        <v>2.2999999999999998</v>
      </c>
      <c r="N105" s="303"/>
      <c r="O105" s="333"/>
      <c r="P105" s="280"/>
      <c r="Q105" s="280"/>
      <c r="R105" s="280"/>
      <c r="S105" s="280"/>
      <c r="T105" s="322"/>
      <c r="U105" s="386"/>
      <c r="V105" s="386"/>
      <c r="W105" s="385"/>
      <c r="X105" s="385"/>
      <c r="Y105" s="385"/>
      <c r="Z105" s="385"/>
      <c r="AA105" s="385"/>
      <c r="AB105" s="386"/>
      <c r="AC105" s="385"/>
      <c r="AD105" s="385"/>
      <c r="AE105" s="386"/>
      <c r="AF105" s="385"/>
      <c r="AG105" s="385"/>
      <c r="AH105" s="370"/>
      <c r="AI105" s="370"/>
      <c r="AJ105" s="373"/>
    </row>
    <row r="106" spans="2:36" ht="25.5" x14ac:dyDescent="0.25">
      <c r="B106" s="378"/>
      <c r="C106" s="280"/>
      <c r="D106" s="280"/>
      <c r="E106" s="280"/>
      <c r="F106" s="296" t="s">
        <v>516</v>
      </c>
      <c r="G106" s="303"/>
      <c r="H106" s="322"/>
      <c r="I106" s="383"/>
      <c r="J106" s="149" t="s">
        <v>424</v>
      </c>
      <c r="K106" s="150" t="s">
        <v>425</v>
      </c>
      <c r="L106" s="150" t="s">
        <v>426</v>
      </c>
      <c r="M106" s="112">
        <v>1</v>
      </c>
      <c r="N106" s="303"/>
      <c r="O106" s="375" t="s">
        <v>123</v>
      </c>
      <c r="P106" s="280"/>
      <c r="Q106" s="280"/>
      <c r="R106" s="280"/>
      <c r="S106" s="280"/>
      <c r="T106" s="322"/>
      <c r="U106" s="298">
        <v>1649846</v>
      </c>
      <c r="V106" s="298">
        <f>+U106</f>
        <v>1649846</v>
      </c>
      <c r="W106" s="296" t="s">
        <v>103</v>
      </c>
      <c r="X106" s="296" t="s">
        <v>103</v>
      </c>
      <c r="Y106" s="296" t="s">
        <v>103</v>
      </c>
      <c r="Z106" s="296" t="s">
        <v>103</v>
      </c>
      <c r="AA106" s="296" t="s">
        <v>103</v>
      </c>
      <c r="AB106" s="298">
        <v>291150</v>
      </c>
      <c r="AC106" s="296" t="s">
        <v>104</v>
      </c>
      <c r="AD106" s="296"/>
      <c r="AE106" s="298">
        <f>U106</f>
        <v>1649846</v>
      </c>
      <c r="AF106" s="296"/>
      <c r="AG106" s="296"/>
      <c r="AH106" s="370"/>
      <c r="AI106" s="370"/>
      <c r="AJ106" s="373"/>
    </row>
    <row r="107" spans="2:36" ht="25.5" x14ac:dyDescent="0.25">
      <c r="B107" s="378"/>
      <c r="C107" s="280"/>
      <c r="D107" s="280"/>
      <c r="E107" s="280"/>
      <c r="F107" s="322"/>
      <c r="G107" s="303"/>
      <c r="H107" s="322"/>
      <c r="I107" s="383"/>
      <c r="J107" s="149" t="s">
        <v>511</v>
      </c>
      <c r="K107" s="149" t="s">
        <v>512</v>
      </c>
      <c r="L107" s="149" t="s">
        <v>423</v>
      </c>
      <c r="M107" s="112">
        <v>13000</v>
      </c>
      <c r="N107" s="303"/>
      <c r="O107" s="333"/>
      <c r="P107" s="280"/>
      <c r="Q107" s="280"/>
      <c r="R107" s="280"/>
      <c r="S107" s="280"/>
      <c r="T107" s="322"/>
      <c r="U107" s="318"/>
      <c r="V107" s="318"/>
      <c r="W107" s="322"/>
      <c r="X107" s="322"/>
      <c r="Y107" s="322"/>
      <c r="Z107" s="322"/>
      <c r="AA107" s="322"/>
      <c r="AB107" s="318"/>
      <c r="AC107" s="322"/>
      <c r="AD107" s="322"/>
      <c r="AE107" s="318"/>
      <c r="AF107" s="322"/>
      <c r="AG107" s="322"/>
      <c r="AH107" s="370"/>
      <c r="AI107" s="370"/>
      <c r="AJ107" s="373"/>
    </row>
    <row r="108" spans="2:36" ht="39" thickBot="1" x14ac:dyDescent="0.3">
      <c r="B108" s="379"/>
      <c r="C108" s="376"/>
      <c r="D108" s="376"/>
      <c r="E108" s="376"/>
      <c r="F108" s="334"/>
      <c r="G108" s="381"/>
      <c r="H108" s="334"/>
      <c r="I108" s="384"/>
      <c r="J108" s="151" t="s">
        <v>513</v>
      </c>
      <c r="K108" s="151" t="s">
        <v>514</v>
      </c>
      <c r="L108" s="151" t="s">
        <v>383</v>
      </c>
      <c r="M108" s="147">
        <v>1.8</v>
      </c>
      <c r="N108" s="381"/>
      <c r="O108" s="343"/>
      <c r="P108" s="376"/>
      <c r="Q108" s="376"/>
      <c r="R108" s="376"/>
      <c r="S108" s="376"/>
      <c r="T108" s="334"/>
      <c r="U108" s="342"/>
      <c r="V108" s="342"/>
      <c r="W108" s="334"/>
      <c r="X108" s="334"/>
      <c r="Y108" s="334"/>
      <c r="Z108" s="334"/>
      <c r="AA108" s="334"/>
      <c r="AB108" s="342"/>
      <c r="AC108" s="334"/>
      <c r="AD108" s="334"/>
      <c r="AE108" s="342"/>
      <c r="AF108" s="334"/>
      <c r="AG108" s="334"/>
      <c r="AH108" s="371"/>
      <c r="AI108" s="371"/>
      <c r="AJ108" s="374"/>
    </row>
    <row r="109" spans="2:36" ht="25.5" x14ac:dyDescent="0.25">
      <c r="B109" s="377" t="s">
        <v>517</v>
      </c>
      <c r="C109" s="363" t="s">
        <v>518</v>
      </c>
      <c r="D109" s="363" t="s">
        <v>502</v>
      </c>
      <c r="E109" s="363" t="s">
        <v>503</v>
      </c>
      <c r="F109" s="321" t="s">
        <v>519</v>
      </c>
      <c r="G109" s="380" t="s">
        <v>505</v>
      </c>
      <c r="H109" s="321" t="s">
        <v>93</v>
      </c>
      <c r="I109" s="382" t="s">
        <v>417</v>
      </c>
      <c r="J109" s="148" t="s">
        <v>424</v>
      </c>
      <c r="K109" s="160" t="s">
        <v>425</v>
      </c>
      <c r="L109" s="160" t="s">
        <v>426</v>
      </c>
      <c r="M109" s="146">
        <v>1</v>
      </c>
      <c r="N109" s="380" t="s">
        <v>97</v>
      </c>
      <c r="O109" s="332" t="s">
        <v>123</v>
      </c>
      <c r="P109" s="363" t="s">
        <v>420</v>
      </c>
      <c r="Q109" s="363" t="s">
        <v>100</v>
      </c>
      <c r="R109" s="363" t="s">
        <v>101</v>
      </c>
      <c r="S109" s="363" t="s">
        <v>102</v>
      </c>
      <c r="T109" s="328">
        <f>+U109+U112</f>
        <v>1399627</v>
      </c>
      <c r="U109" s="328">
        <v>342125</v>
      </c>
      <c r="V109" s="328">
        <f>+U109</f>
        <v>342125</v>
      </c>
      <c r="W109" s="321" t="s">
        <v>103</v>
      </c>
      <c r="X109" s="321" t="s">
        <v>103</v>
      </c>
      <c r="Y109" s="321" t="s">
        <v>103</v>
      </c>
      <c r="Z109" s="321" t="s">
        <v>103</v>
      </c>
      <c r="AA109" s="321" t="s">
        <v>103</v>
      </c>
      <c r="AB109" s="328">
        <v>60375</v>
      </c>
      <c r="AC109" s="321" t="s">
        <v>104</v>
      </c>
      <c r="AD109" s="321"/>
      <c r="AE109" s="328">
        <f>U109</f>
        <v>342125</v>
      </c>
      <c r="AF109" s="321"/>
      <c r="AG109" s="321"/>
      <c r="AH109" s="369" t="s">
        <v>405</v>
      </c>
      <c r="AI109" s="369" t="s">
        <v>384</v>
      </c>
      <c r="AJ109" s="372" t="s">
        <v>417</v>
      </c>
    </row>
    <row r="110" spans="2:36" ht="25.5" x14ac:dyDescent="0.25">
      <c r="B110" s="378"/>
      <c r="C110" s="280"/>
      <c r="D110" s="280"/>
      <c r="E110" s="280"/>
      <c r="F110" s="322"/>
      <c r="G110" s="303"/>
      <c r="H110" s="322"/>
      <c r="I110" s="383"/>
      <c r="J110" s="149" t="s">
        <v>511</v>
      </c>
      <c r="K110" s="149" t="s">
        <v>512</v>
      </c>
      <c r="L110" s="149" t="s">
        <v>423</v>
      </c>
      <c r="M110" s="112">
        <v>2500</v>
      </c>
      <c r="N110" s="303"/>
      <c r="O110" s="333"/>
      <c r="P110" s="280"/>
      <c r="Q110" s="280"/>
      <c r="R110" s="280"/>
      <c r="S110" s="280"/>
      <c r="T110" s="318"/>
      <c r="U110" s="318"/>
      <c r="V110" s="318"/>
      <c r="W110" s="322"/>
      <c r="X110" s="322"/>
      <c r="Y110" s="322"/>
      <c r="Z110" s="322"/>
      <c r="AA110" s="322"/>
      <c r="AB110" s="318"/>
      <c r="AC110" s="322"/>
      <c r="AD110" s="322"/>
      <c r="AE110" s="318"/>
      <c r="AF110" s="322"/>
      <c r="AG110" s="322"/>
      <c r="AH110" s="370"/>
      <c r="AI110" s="370"/>
      <c r="AJ110" s="373"/>
    </row>
    <row r="111" spans="2:36" ht="38.25" x14ac:dyDescent="0.25">
      <c r="B111" s="378"/>
      <c r="C111" s="280"/>
      <c r="D111" s="280"/>
      <c r="E111" s="280"/>
      <c r="F111" s="322"/>
      <c r="G111" s="303"/>
      <c r="H111" s="322"/>
      <c r="I111" s="383"/>
      <c r="J111" s="149" t="s">
        <v>513</v>
      </c>
      <c r="K111" s="150" t="s">
        <v>514</v>
      </c>
      <c r="L111" s="150" t="s">
        <v>383</v>
      </c>
      <c r="M111" s="112">
        <v>0.25</v>
      </c>
      <c r="N111" s="303"/>
      <c r="O111" s="333"/>
      <c r="P111" s="280"/>
      <c r="Q111" s="280"/>
      <c r="R111" s="280"/>
      <c r="S111" s="280"/>
      <c r="T111" s="318"/>
      <c r="U111" s="318"/>
      <c r="V111" s="318"/>
      <c r="W111" s="322"/>
      <c r="X111" s="322"/>
      <c r="Y111" s="322"/>
      <c r="Z111" s="322"/>
      <c r="AA111" s="322"/>
      <c r="AB111" s="318"/>
      <c r="AC111" s="322"/>
      <c r="AD111" s="322"/>
      <c r="AE111" s="318"/>
      <c r="AF111" s="322"/>
      <c r="AG111" s="322"/>
      <c r="AH111" s="370"/>
      <c r="AI111" s="370"/>
      <c r="AJ111" s="373"/>
    </row>
    <row r="112" spans="2:36" ht="25.5" x14ac:dyDescent="0.25">
      <c r="B112" s="378"/>
      <c r="C112" s="280"/>
      <c r="D112" s="280"/>
      <c r="E112" s="280"/>
      <c r="F112" s="296" t="s">
        <v>520</v>
      </c>
      <c r="G112" s="303"/>
      <c r="H112" s="322"/>
      <c r="I112" s="383"/>
      <c r="J112" s="149" t="s">
        <v>424</v>
      </c>
      <c r="K112" s="150" t="s">
        <v>425</v>
      </c>
      <c r="L112" s="150" t="s">
        <v>426</v>
      </c>
      <c r="M112" s="112">
        <v>1</v>
      </c>
      <c r="N112" s="303"/>
      <c r="O112" s="375" t="s">
        <v>123</v>
      </c>
      <c r="P112" s="280"/>
      <c r="Q112" s="280"/>
      <c r="R112" s="280"/>
      <c r="S112" s="280"/>
      <c r="T112" s="322"/>
      <c r="U112" s="298">
        <v>1057502</v>
      </c>
      <c r="V112" s="298">
        <f>+U112</f>
        <v>1057502</v>
      </c>
      <c r="W112" s="296" t="s">
        <v>103</v>
      </c>
      <c r="X112" s="296" t="s">
        <v>103</v>
      </c>
      <c r="Y112" s="296" t="s">
        <v>103</v>
      </c>
      <c r="Z112" s="296" t="s">
        <v>103</v>
      </c>
      <c r="AA112" s="296" t="s">
        <v>103</v>
      </c>
      <c r="AB112" s="298">
        <v>186618</v>
      </c>
      <c r="AC112" s="296" t="s">
        <v>104</v>
      </c>
      <c r="AD112" s="296"/>
      <c r="AE112" s="298">
        <f>U112</f>
        <v>1057502</v>
      </c>
      <c r="AF112" s="296"/>
      <c r="AG112" s="296"/>
      <c r="AH112" s="370"/>
      <c r="AI112" s="370"/>
      <c r="AJ112" s="373"/>
    </row>
    <row r="113" spans="2:38" ht="25.5" x14ac:dyDescent="0.25">
      <c r="B113" s="378"/>
      <c r="C113" s="280"/>
      <c r="D113" s="280"/>
      <c r="E113" s="280"/>
      <c r="F113" s="322"/>
      <c r="G113" s="303"/>
      <c r="H113" s="322"/>
      <c r="I113" s="383"/>
      <c r="J113" s="149" t="s">
        <v>511</v>
      </c>
      <c r="K113" s="149" t="s">
        <v>512</v>
      </c>
      <c r="L113" s="149" t="s">
        <v>423</v>
      </c>
      <c r="M113" s="112">
        <v>61000</v>
      </c>
      <c r="N113" s="303"/>
      <c r="O113" s="333"/>
      <c r="P113" s="280"/>
      <c r="Q113" s="280"/>
      <c r="R113" s="280"/>
      <c r="S113" s="280"/>
      <c r="T113" s="322"/>
      <c r="U113" s="318"/>
      <c r="V113" s="318"/>
      <c r="W113" s="322"/>
      <c r="X113" s="322"/>
      <c r="Y113" s="322"/>
      <c r="Z113" s="322"/>
      <c r="AA113" s="322"/>
      <c r="AB113" s="318"/>
      <c r="AC113" s="322"/>
      <c r="AD113" s="322"/>
      <c r="AE113" s="318"/>
      <c r="AF113" s="322"/>
      <c r="AG113" s="322"/>
      <c r="AH113" s="370"/>
      <c r="AI113" s="370"/>
      <c r="AJ113" s="373"/>
    </row>
    <row r="114" spans="2:38" ht="39" thickBot="1" x14ac:dyDescent="0.3">
      <c r="B114" s="379"/>
      <c r="C114" s="376"/>
      <c r="D114" s="280"/>
      <c r="E114" s="376"/>
      <c r="F114" s="334"/>
      <c r="G114" s="381"/>
      <c r="H114" s="334"/>
      <c r="I114" s="384"/>
      <c r="J114" s="151" t="s">
        <v>513</v>
      </c>
      <c r="K114" s="151" t="s">
        <v>514</v>
      </c>
      <c r="L114" s="151" t="s">
        <v>383</v>
      </c>
      <c r="M114" s="147">
        <v>23.6</v>
      </c>
      <c r="N114" s="381"/>
      <c r="O114" s="343"/>
      <c r="P114" s="376"/>
      <c r="Q114" s="376"/>
      <c r="R114" s="376"/>
      <c r="S114" s="376"/>
      <c r="T114" s="334"/>
      <c r="U114" s="342"/>
      <c r="V114" s="342"/>
      <c r="W114" s="334"/>
      <c r="X114" s="334"/>
      <c r="Y114" s="334"/>
      <c r="Z114" s="334"/>
      <c r="AA114" s="334"/>
      <c r="AB114" s="342"/>
      <c r="AC114" s="334"/>
      <c r="AD114" s="334"/>
      <c r="AE114" s="342"/>
      <c r="AF114" s="334"/>
      <c r="AG114" s="334"/>
      <c r="AH114" s="371"/>
      <c r="AI114" s="371"/>
      <c r="AJ114" s="374"/>
    </row>
    <row r="115" spans="2:38" ht="25.5" x14ac:dyDescent="0.25">
      <c r="B115" s="337" t="s">
        <v>521</v>
      </c>
      <c r="C115" s="321" t="s">
        <v>522</v>
      </c>
      <c r="D115" s="363" t="s">
        <v>502</v>
      </c>
      <c r="E115" s="321" t="s">
        <v>503</v>
      </c>
      <c r="F115" s="321" t="s">
        <v>523</v>
      </c>
      <c r="G115" s="321" t="s">
        <v>505</v>
      </c>
      <c r="H115" s="326" t="s">
        <v>93</v>
      </c>
      <c r="I115" s="326" t="s">
        <v>417</v>
      </c>
      <c r="J115" s="148" t="s">
        <v>424</v>
      </c>
      <c r="K115" s="160" t="s">
        <v>425</v>
      </c>
      <c r="L115" s="160" t="s">
        <v>426</v>
      </c>
      <c r="M115" s="146">
        <v>1</v>
      </c>
      <c r="N115" s="319" t="s">
        <v>97</v>
      </c>
      <c r="O115" s="332" t="s">
        <v>123</v>
      </c>
      <c r="P115" s="323" t="s">
        <v>420</v>
      </c>
      <c r="Q115" s="323" t="s">
        <v>100</v>
      </c>
      <c r="R115" s="323" t="s">
        <v>101</v>
      </c>
      <c r="S115" s="323" t="s">
        <v>102</v>
      </c>
      <c r="T115" s="331">
        <f>+U115</f>
        <v>595000</v>
      </c>
      <c r="U115" s="328">
        <v>595000</v>
      </c>
      <c r="V115" s="328">
        <f>+U115</f>
        <v>595000</v>
      </c>
      <c r="W115" s="321" t="s">
        <v>103</v>
      </c>
      <c r="X115" s="321" t="s">
        <v>103</v>
      </c>
      <c r="Y115" s="321" t="s">
        <v>103</v>
      </c>
      <c r="Z115" s="321" t="s">
        <v>103</v>
      </c>
      <c r="AA115" s="321" t="s">
        <v>103</v>
      </c>
      <c r="AB115" s="328">
        <v>105000</v>
      </c>
      <c r="AC115" s="321" t="s">
        <v>104</v>
      </c>
      <c r="AD115" s="321"/>
      <c r="AE115" s="328">
        <f>U115</f>
        <v>595000</v>
      </c>
      <c r="AF115" s="321"/>
      <c r="AG115" s="321"/>
      <c r="AH115" s="329" t="s">
        <v>457</v>
      </c>
      <c r="AI115" s="329" t="s">
        <v>458</v>
      </c>
      <c r="AJ115" s="306" t="s">
        <v>417</v>
      </c>
    </row>
    <row r="116" spans="2:38" ht="25.5" x14ac:dyDescent="0.25">
      <c r="B116" s="338"/>
      <c r="C116" s="322"/>
      <c r="D116" s="280"/>
      <c r="E116" s="322"/>
      <c r="F116" s="322"/>
      <c r="G116" s="322"/>
      <c r="H116" s="327"/>
      <c r="I116" s="327"/>
      <c r="J116" s="149" t="s">
        <v>511</v>
      </c>
      <c r="K116" s="149" t="s">
        <v>512</v>
      </c>
      <c r="L116" s="149" t="s">
        <v>423</v>
      </c>
      <c r="M116" s="112">
        <v>8000</v>
      </c>
      <c r="N116" s="320"/>
      <c r="O116" s="333"/>
      <c r="P116" s="324"/>
      <c r="Q116" s="324"/>
      <c r="R116" s="324"/>
      <c r="S116" s="324"/>
      <c r="T116" s="368"/>
      <c r="U116" s="318"/>
      <c r="V116" s="318"/>
      <c r="W116" s="322"/>
      <c r="X116" s="322"/>
      <c r="Y116" s="322"/>
      <c r="Z116" s="322"/>
      <c r="AA116" s="322"/>
      <c r="AB116" s="318"/>
      <c r="AC116" s="322"/>
      <c r="AD116" s="322"/>
      <c r="AE116" s="318"/>
      <c r="AF116" s="322"/>
      <c r="AG116" s="322"/>
      <c r="AH116" s="330"/>
      <c r="AI116" s="330"/>
      <c r="AJ116" s="307"/>
    </row>
    <row r="117" spans="2:38" ht="39" thickBot="1" x14ac:dyDescent="0.3">
      <c r="B117" s="345"/>
      <c r="C117" s="334"/>
      <c r="D117" s="280"/>
      <c r="E117" s="334"/>
      <c r="F117" s="334"/>
      <c r="G117" s="334"/>
      <c r="H117" s="346"/>
      <c r="I117" s="346"/>
      <c r="J117" s="151" t="s">
        <v>513</v>
      </c>
      <c r="K117" s="151" t="s">
        <v>514</v>
      </c>
      <c r="L117" s="151" t="s">
        <v>383</v>
      </c>
      <c r="M117" s="147">
        <v>3.8</v>
      </c>
      <c r="N117" s="347"/>
      <c r="O117" s="343"/>
      <c r="P117" s="344"/>
      <c r="Q117" s="344"/>
      <c r="R117" s="344"/>
      <c r="S117" s="344"/>
      <c r="T117" s="344"/>
      <c r="U117" s="342"/>
      <c r="V117" s="342"/>
      <c r="W117" s="334"/>
      <c r="X117" s="334"/>
      <c r="Y117" s="334"/>
      <c r="Z117" s="334"/>
      <c r="AA117" s="334"/>
      <c r="AB117" s="342"/>
      <c r="AC117" s="334"/>
      <c r="AD117" s="334"/>
      <c r="AE117" s="342"/>
      <c r="AF117" s="334"/>
      <c r="AG117" s="334"/>
      <c r="AH117" s="335"/>
      <c r="AI117" s="335"/>
      <c r="AJ117" s="336"/>
    </row>
    <row r="118" spans="2:38" ht="25.5" x14ac:dyDescent="0.25">
      <c r="B118" s="337" t="s">
        <v>524</v>
      </c>
      <c r="C118" s="321" t="s">
        <v>525</v>
      </c>
      <c r="D118" s="363" t="s">
        <v>502</v>
      </c>
      <c r="E118" s="321" t="s">
        <v>503</v>
      </c>
      <c r="F118" s="321" t="s">
        <v>526</v>
      </c>
      <c r="G118" s="321" t="s">
        <v>505</v>
      </c>
      <c r="H118" s="326" t="s">
        <v>93</v>
      </c>
      <c r="I118" s="326" t="s">
        <v>417</v>
      </c>
      <c r="J118" s="148" t="s">
        <v>424</v>
      </c>
      <c r="K118" s="160" t="s">
        <v>425</v>
      </c>
      <c r="L118" s="160" t="s">
        <v>426</v>
      </c>
      <c r="M118" s="146">
        <v>1</v>
      </c>
      <c r="N118" s="319" t="s">
        <v>97</v>
      </c>
      <c r="O118" s="332" t="s">
        <v>123</v>
      </c>
      <c r="P118" s="323" t="s">
        <v>420</v>
      </c>
      <c r="Q118" s="323" t="s">
        <v>100</v>
      </c>
      <c r="R118" s="323" t="s">
        <v>101</v>
      </c>
      <c r="S118" s="323" t="s">
        <v>102</v>
      </c>
      <c r="T118" s="331">
        <f>+U118</f>
        <v>1181500</v>
      </c>
      <c r="U118" s="328">
        <v>1181500</v>
      </c>
      <c r="V118" s="328">
        <f>+U118</f>
        <v>1181500</v>
      </c>
      <c r="W118" s="321" t="s">
        <v>103</v>
      </c>
      <c r="X118" s="321" t="s">
        <v>103</v>
      </c>
      <c r="Y118" s="321" t="s">
        <v>103</v>
      </c>
      <c r="Z118" s="321" t="s">
        <v>103</v>
      </c>
      <c r="AA118" s="321" t="s">
        <v>103</v>
      </c>
      <c r="AB118" s="328">
        <v>208500</v>
      </c>
      <c r="AC118" s="321" t="s">
        <v>104</v>
      </c>
      <c r="AD118" s="321"/>
      <c r="AE118" s="328">
        <f>U118</f>
        <v>1181500</v>
      </c>
      <c r="AF118" s="321"/>
      <c r="AG118" s="321"/>
      <c r="AH118" s="329" t="s">
        <v>470</v>
      </c>
      <c r="AI118" s="329" t="s">
        <v>471</v>
      </c>
      <c r="AJ118" s="306" t="s">
        <v>417</v>
      </c>
    </row>
    <row r="119" spans="2:38" ht="25.5" x14ac:dyDescent="0.25">
      <c r="B119" s="338"/>
      <c r="C119" s="322"/>
      <c r="D119" s="280"/>
      <c r="E119" s="322"/>
      <c r="F119" s="322"/>
      <c r="G119" s="322"/>
      <c r="H119" s="327"/>
      <c r="I119" s="327"/>
      <c r="J119" s="149" t="s">
        <v>511</v>
      </c>
      <c r="K119" s="149" t="s">
        <v>512</v>
      </c>
      <c r="L119" s="149" t="s">
        <v>423</v>
      </c>
      <c r="M119" s="112">
        <v>12000</v>
      </c>
      <c r="N119" s="320"/>
      <c r="O119" s="333"/>
      <c r="P119" s="324"/>
      <c r="Q119" s="324"/>
      <c r="R119" s="324"/>
      <c r="S119" s="324"/>
      <c r="T119" s="368"/>
      <c r="U119" s="318"/>
      <c r="V119" s="318"/>
      <c r="W119" s="322"/>
      <c r="X119" s="322"/>
      <c r="Y119" s="322"/>
      <c r="Z119" s="322"/>
      <c r="AA119" s="322"/>
      <c r="AB119" s="318"/>
      <c r="AC119" s="322"/>
      <c r="AD119" s="322"/>
      <c r="AE119" s="318"/>
      <c r="AF119" s="322"/>
      <c r="AG119" s="322"/>
      <c r="AH119" s="330"/>
      <c r="AI119" s="330"/>
      <c r="AJ119" s="307"/>
    </row>
    <row r="120" spans="2:38" ht="39" thickBot="1" x14ac:dyDescent="0.3">
      <c r="B120" s="345"/>
      <c r="C120" s="334"/>
      <c r="D120" s="280"/>
      <c r="E120" s="334"/>
      <c r="F120" s="334"/>
      <c r="G120" s="334"/>
      <c r="H120" s="346"/>
      <c r="I120" s="346"/>
      <c r="J120" s="151" t="s">
        <v>513</v>
      </c>
      <c r="K120" s="151" t="s">
        <v>514</v>
      </c>
      <c r="L120" s="151" t="s">
        <v>383</v>
      </c>
      <c r="M120" s="147">
        <v>1.2</v>
      </c>
      <c r="N120" s="347"/>
      <c r="O120" s="343"/>
      <c r="P120" s="344"/>
      <c r="Q120" s="344"/>
      <c r="R120" s="344"/>
      <c r="S120" s="344"/>
      <c r="T120" s="344"/>
      <c r="U120" s="342"/>
      <c r="V120" s="342"/>
      <c r="W120" s="334"/>
      <c r="X120" s="334"/>
      <c r="Y120" s="334"/>
      <c r="Z120" s="334"/>
      <c r="AA120" s="334"/>
      <c r="AB120" s="342"/>
      <c r="AC120" s="334"/>
      <c r="AD120" s="334"/>
      <c r="AE120" s="342"/>
      <c r="AF120" s="334"/>
      <c r="AG120" s="334"/>
      <c r="AH120" s="335"/>
      <c r="AI120" s="335"/>
      <c r="AJ120" s="336"/>
    </row>
    <row r="121" spans="2:38" ht="25.5" customHeight="1" x14ac:dyDescent="0.25">
      <c r="B121" s="361" t="s">
        <v>541</v>
      </c>
      <c r="C121" s="348" t="s">
        <v>527</v>
      </c>
      <c r="D121" s="363" t="s">
        <v>502</v>
      </c>
      <c r="E121" s="340" t="s">
        <v>604</v>
      </c>
      <c r="F121" s="348" t="s">
        <v>528</v>
      </c>
      <c r="G121" s="321" t="s">
        <v>604</v>
      </c>
      <c r="H121" s="364" t="s">
        <v>93</v>
      </c>
      <c r="I121" s="364" t="s">
        <v>417</v>
      </c>
      <c r="J121" s="161" t="s">
        <v>424</v>
      </c>
      <c r="K121" s="162" t="s">
        <v>425</v>
      </c>
      <c r="L121" s="162" t="s">
        <v>426</v>
      </c>
      <c r="M121" s="163">
        <v>1</v>
      </c>
      <c r="N121" s="366" t="s">
        <v>97</v>
      </c>
      <c r="O121" s="358" t="s">
        <v>123</v>
      </c>
      <c r="P121" s="360" t="s">
        <v>420</v>
      </c>
      <c r="Q121" s="360" t="s">
        <v>100</v>
      </c>
      <c r="R121" s="360" t="s">
        <v>101</v>
      </c>
      <c r="S121" s="360" t="s">
        <v>102</v>
      </c>
      <c r="T121" s="356">
        <v>0</v>
      </c>
      <c r="U121" s="356">
        <v>0</v>
      </c>
      <c r="V121" s="356">
        <v>0</v>
      </c>
      <c r="W121" s="348" t="s">
        <v>103</v>
      </c>
      <c r="X121" s="348" t="s">
        <v>103</v>
      </c>
      <c r="Y121" s="348" t="s">
        <v>103</v>
      </c>
      <c r="Z121" s="348" t="s">
        <v>103</v>
      </c>
      <c r="AA121" s="348" t="s">
        <v>103</v>
      </c>
      <c r="AB121" s="354">
        <v>0</v>
      </c>
      <c r="AC121" s="348" t="s">
        <v>104</v>
      </c>
      <c r="AD121" s="348"/>
      <c r="AE121" s="354">
        <f>U121</f>
        <v>0</v>
      </c>
      <c r="AF121" s="348"/>
      <c r="AG121" s="348"/>
      <c r="AH121" s="350" t="s">
        <v>367</v>
      </c>
      <c r="AI121" s="350" t="s">
        <v>441</v>
      </c>
      <c r="AJ121" s="352" t="s">
        <v>417</v>
      </c>
      <c r="AK121" s="27"/>
      <c r="AL121" s="27"/>
    </row>
    <row r="122" spans="2:38" ht="26.25" thickBot="1" x14ac:dyDescent="0.3">
      <c r="B122" s="362"/>
      <c r="C122" s="349"/>
      <c r="D122" s="280"/>
      <c r="E122" s="341"/>
      <c r="F122" s="349"/>
      <c r="G122" s="322"/>
      <c r="H122" s="365"/>
      <c r="I122" s="365"/>
      <c r="J122" s="164" t="s">
        <v>437</v>
      </c>
      <c r="K122" s="164" t="s">
        <v>438</v>
      </c>
      <c r="L122" s="164" t="s">
        <v>439</v>
      </c>
      <c r="M122" s="165">
        <v>2880</v>
      </c>
      <c r="N122" s="367"/>
      <c r="O122" s="359"/>
      <c r="P122" s="357"/>
      <c r="Q122" s="357"/>
      <c r="R122" s="357"/>
      <c r="S122" s="357"/>
      <c r="T122" s="357"/>
      <c r="U122" s="357"/>
      <c r="V122" s="357"/>
      <c r="W122" s="349"/>
      <c r="X122" s="349"/>
      <c r="Y122" s="349"/>
      <c r="Z122" s="349"/>
      <c r="AA122" s="349"/>
      <c r="AB122" s="355"/>
      <c r="AC122" s="349"/>
      <c r="AD122" s="349"/>
      <c r="AE122" s="355"/>
      <c r="AF122" s="349"/>
      <c r="AG122" s="349"/>
      <c r="AH122" s="351"/>
      <c r="AI122" s="351"/>
      <c r="AJ122" s="353"/>
      <c r="AK122" s="27"/>
      <c r="AL122" s="27"/>
    </row>
    <row r="123" spans="2:38" ht="42" customHeight="1" x14ac:dyDescent="0.25">
      <c r="B123" s="337" t="s">
        <v>529</v>
      </c>
      <c r="C123" s="321" t="s">
        <v>530</v>
      </c>
      <c r="D123" s="321" t="s">
        <v>537</v>
      </c>
      <c r="E123" s="321" t="s">
        <v>414</v>
      </c>
      <c r="F123" s="321" t="s">
        <v>531</v>
      </c>
      <c r="G123" s="321" t="s">
        <v>505</v>
      </c>
      <c r="H123" s="326" t="s">
        <v>93</v>
      </c>
      <c r="I123" s="326" t="s">
        <v>417</v>
      </c>
      <c r="J123" s="148" t="s">
        <v>424</v>
      </c>
      <c r="K123" s="160" t="s">
        <v>425</v>
      </c>
      <c r="L123" s="160" t="s">
        <v>426</v>
      </c>
      <c r="M123" s="146">
        <v>1</v>
      </c>
      <c r="N123" s="319" t="s">
        <v>97</v>
      </c>
      <c r="O123" s="332" t="s">
        <v>123</v>
      </c>
      <c r="P123" s="323" t="s">
        <v>420</v>
      </c>
      <c r="Q123" s="323" t="s">
        <v>100</v>
      </c>
      <c r="R123" s="323" t="s">
        <v>101</v>
      </c>
      <c r="S123" s="323" t="s">
        <v>102</v>
      </c>
      <c r="T123" s="331">
        <f>+U123</f>
        <v>585996</v>
      </c>
      <c r="U123" s="328">
        <f>V123</f>
        <v>585996</v>
      </c>
      <c r="V123" s="328">
        <v>585996</v>
      </c>
      <c r="W123" s="321" t="s">
        <v>103</v>
      </c>
      <c r="X123" s="321" t="s">
        <v>103</v>
      </c>
      <c r="Y123" s="321" t="s">
        <v>103</v>
      </c>
      <c r="Z123" s="321" t="s">
        <v>103</v>
      </c>
      <c r="AA123" s="321" t="s">
        <v>103</v>
      </c>
      <c r="AB123" s="328">
        <v>103412</v>
      </c>
      <c r="AC123" s="321" t="s">
        <v>104</v>
      </c>
      <c r="AD123" s="321"/>
      <c r="AE123" s="328">
        <f>U123</f>
        <v>585996</v>
      </c>
      <c r="AF123" s="321"/>
      <c r="AG123" s="321"/>
      <c r="AH123" s="329" t="s">
        <v>441</v>
      </c>
      <c r="AI123" s="329" t="s">
        <v>380</v>
      </c>
      <c r="AJ123" s="306" t="s">
        <v>417</v>
      </c>
    </row>
    <row r="124" spans="2:38" ht="42" customHeight="1" thickBot="1" x14ac:dyDescent="0.3">
      <c r="B124" s="345"/>
      <c r="C124" s="334"/>
      <c r="D124" s="334"/>
      <c r="E124" s="334"/>
      <c r="F124" s="334"/>
      <c r="G124" s="334"/>
      <c r="H124" s="346"/>
      <c r="I124" s="346"/>
      <c r="J124" s="151" t="s">
        <v>532</v>
      </c>
      <c r="K124" s="151" t="s">
        <v>533</v>
      </c>
      <c r="L124" s="151" t="s">
        <v>383</v>
      </c>
      <c r="M124" s="147">
        <v>4.4000000000000004</v>
      </c>
      <c r="N124" s="347"/>
      <c r="O124" s="343"/>
      <c r="P124" s="344"/>
      <c r="Q124" s="344"/>
      <c r="R124" s="344"/>
      <c r="S124" s="344"/>
      <c r="T124" s="344"/>
      <c r="U124" s="342"/>
      <c r="V124" s="342"/>
      <c r="W124" s="334"/>
      <c r="X124" s="334"/>
      <c r="Y124" s="334"/>
      <c r="Z124" s="334"/>
      <c r="AA124" s="334"/>
      <c r="AB124" s="342"/>
      <c r="AC124" s="334"/>
      <c r="AD124" s="334"/>
      <c r="AE124" s="342"/>
      <c r="AF124" s="334"/>
      <c r="AG124" s="334"/>
      <c r="AH124" s="335"/>
      <c r="AI124" s="335"/>
      <c r="AJ124" s="336"/>
    </row>
    <row r="125" spans="2:38" ht="42" customHeight="1" x14ac:dyDescent="0.25">
      <c r="B125" s="337" t="s">
        <v>534</v>
      </c>
      <c r="C125" s="321" t="s">
        <v>535</v>
      </c>
      <c r="D125" s="321" t="s">
        <v>537</v>
      </c>
      <c r="E125" s="321" t="s">
        <v>414</v>
      </c>
      <c r="F125" s="321" t="s">
        <v>536</v>
      </c>
      <c r="G125" s="321" t="s">
        <v>505</v>
      </c>
      <c r="H125" s="326" t="s">
        <v>93</v>
      </c>
      <c r="I125" s="326" t="s">
        <v>417</v>
      </c>
      <c r="J125" s="148" t="s">
        <v>424</v>
      </c>
      <c r="K125" s="160" t="s">
        <v>425</v>
      </c>
      <c r="L125" s="160" t="s">
        <v>426</v>
      </c>
      <c r="M125" s="146">
        <v>1</v>
      </c>
      <c r="N125" s="319" t="s">
        <v>97</v>
      </c>
      <c r="O125" s="332" t="s">
        <v>123</v>
      </c>
      <c r="P125" s="323" t="s">
        <v>420</v>
      </c>
      <c r="Q125" s="323" t="s">
        <v>100</v>
      </c>
      <c r="R125" s="323" t="s">
        <v>101</v>
      </c>
      <c r="S125" s="323" t="s">
        <v>102</v>
      </c>
      <c r="T125" s="331">
        <f>+U125</f>
        <v>4982745</v>
      </c>
      <c r="U125" s="328">
        <f>V125</f>
        <v>4982745</v>
      </c>
      <c r="V125" s="328">
        <v>4982745</v>
      </c>
      <c r="W125" s="321" t="s">
        <v>103</v>
      </c>
      <c r="X125" s="321" t="s">
        <v>103</v>
      </c>
      <c r="Y125" s="321" t="s">
        <v>103</v>
      </c>
      <c r="Z125" s="321" t="s">
        <v>103</v>
      </c>
      <c r="AA125" s="321" t="s">
        <v>103</v>
      </c>
      <c r="AB125" s="328">
        <v>879308</v>
      </c>
      <c r="AC125" s="321" t="s">
        <v>104</v>
      </c>
      <c r="AD125" s="321"/>
      <c r="AE125" s="328">
        <f>U125</f>
        <v>4982745</v>
      </c>
      <c r="AF125" s="321"/>
      <c r="AG125" s="321"/>
      <c r="AH125" s="329" t="s">
        <v>457</v>
      </c>
      <c r="AI125" s="329" t="s">
        <v>458</v>
      </c>
      <c r="AJ125" s="306" t="s">
        <v>417</v>
      </c>
    </row>
    <row r="126" spans="2:38" ht="42" customHeight="1" thickBot="1" x14ac:dyDescent="0.3">
      <c r="B126" s="345"/>
      <c r="C126" s="334"/>
      <c r="D126" s="334"/>
      <c r="E126" s="334"/>
      <c r="F126" s="334"/>
      <c r="G126" s="334"/>
      <c r="H126" s="346"/>
      <c r="I126" s="346"/>
      <c r="J126" s="151" t="s">
        <v>532</v>
      </c>
      <c r="K126" s="151" t="s">
        <v>533</v>
      </c>
      <c r="L126" s="151" t="s">
        <v>383</v>
      </c>
      <c r="M126" s="147">
        <v>3.5</v>
      </c>
      <c r="N126" s="347"/>
      <c r="O126" s="343"/>
      <c r="P126" s="344"/>
      <c r="Q126" s="344"/>
      <c r="R126" s="344"/>
      <c r="S126" s="344"/>
      <c r="T126" s="344"/>
      <c r="U126" s="342"/>
      <c r="V126" s="342"/>
      <c r="W126" s="334"/>
      <c r="X126" s="334"/>
      <c r="Y126" s="334"/>
      <c r="Z126" s="334"/>
      <c r="AA126" s="334"/>
      <c r="AB126" s="342"/>
      <c r="AC126" s="334"/>
      <c r="AD126" s="334"/>
      <c r="AE126" s="342"/>
      <c r="AF126" s="334"/>
      <c r="AG126" s="334"/>
      <c r="AH126" s="335"/>
      <c r="AI126" s="335"/>
      <c r="AJ126" s="336"/>
    </row>
    <row r="127" spans="2:38" s="26" customFormat="1" ht="51" customHeight="1" thickBot="1" x14ac:dyDescent="0.3">
      <c r="B127" s="337" t="s">
        <v>540</v>
      </c>
      <c r="C127" s="321" t="s">
        <v>527</v>
      </c>
      <c r="D127" s="321" t="s">
        <v>537</v>
      </c>
      <c r="E127" s="340" t="s">
        <v>604</v>
      </c>
      <c r="F127" s="321" t="s">
        <v>528</v>
      </c>
      <c r="G127" s="321" t="s">
        <v>604</v>
      </c>
      <c r="H127" s="326" t="s">
        <v>93</v>
      </c>
      <c r="I127" s="326" t="s">
        <v>417</v>
      </c>
      <c r="J127" s="148" t="s">
        <v>424</v>
      </c>
      <c r="K127" s="160" t="s">
        <v>425</v>
      </c>
      <c r="L127" s="160" t="s">
        <v>426</v>
      </c>
      <c r="M127" s="146">
        <v>1</v>
      </c>
      <c r="N127" s="319" t="s">
        <v>97</v>
      </c>
      <c r="O127" s="332" t="s">
        <v>123</v>
      </c>
      <c r="P127" s="323" t="s">
        <v>420</v>
      </c>
      <c r="Q127" s="323" t="s">
        <v>100</v>
      </c>
      <c r="R127" s="323" t="s">
        <v>101</v>
      </c>
      <c r="S127" s="323" t="s">
        <v>102</v>
      </c>
      <c r="T127" s="331">
        <v>0</v>
      </c>
      <c r="U127" s="328">
        <v>0</v>
      </c>
      <c r="V127" s="328">
        <f>+U127</f>
        <v>0</v>
      </c>
      <c r="W127" s="321" t="s">
        <v>103</v>
      </c>
      <c r="X127" s="321" t="s">
        <v>103</v>
      </c>
      <c r="Y127" s="321" t="s">
        <v>103</v>
      </c>
      <c r="Z127" s="321" t="s">
        <v>103</v>
      </c>
      <c r="AA127" s="321" t="s">
        <v>103</v>
      </c>
      <c r="AB127" s="328">
        <v>0</v>
      </c>
      <c r="AC127" s="321" t="s">
        <v>104</v>
      </c>
      <c r="AD127" s="321"/>
      <c r="AE127" s="328">
        <f>U127</f>
        <v>0</v>
      </c>
      <c r="AF127" s="321"/>
      <c r="AG127" s="321"/>
      <c r="AH127" s="329" t="s">
        <v>367</v>
      </c>
      <c r="AI127" s="329" t="s">
        <v>441</v>
      </c>
      <c r="AJ127" s="306" t="s">
        <v>417</v>
      </c>
    </row>
    <row r="128" spans="2:38" s="26" customFormat="1" ht="66" customHeight="1" thickBot="1" x14ac:dyDescent="0.3">
      <c r="B128" s="338"/>
      <c r="C128" s="322"/>
      <c r="D128" s="339"/>
      <c r="E128" s="341"/>
      <c r="F128" s="322"/>
      <c r="G128" s="322"/>
      <c r="H128" s="327"/>
      <c r="I128" s="327"/>
      <c r="J128" s="150" t="s">
        <v>437</v>
      </c>
      <c r="K128" s="150" t="s">
        <v>438</v>
      </c>
      <c r="L128" s="150" t="s">
        <v>439</v>
      </c>
      <c r="M128" s="145">
        <v>2880</v>
      </c>
      <c r="N128" s="320"/>
      <c r="O128" s="333"/>
      <c r="P128" s="324"/>
      <c r="Q128" s="324"/>
      <c r="R128" s="324"/>
      <c r="S128" s="324"/>
      <c r="T128" s="324"/>
      <c r="U128" s="318"/>
      <c r="V128" s="318"/>
      <c r="W128" s="322"/>
      <c r="X128" s="322"/>
      <c r="Y128" s="322"/>
      <c r="Z128" s="322"/>
      <c r="AA128" s="322"/>
      <c r="AB128" s="318"/>
      <c r="AC128" s="322"/>
      <c r="AD128" s="322"/>
      <c r="AE128" s="318"/>
      <c r="AF128" s="322"/>
      <c r="AG128" s="322"/>
      <c r="AH128" s="330"/>
      <c r="AI128" s="330"/>
      <c r="AJ128" s="307"/>
      <c r="AK128" s="325"/>
    </row>
    <row r="129" spans="1:37" ht="51.75" customHeight="1" x14ac:dyDescent="0.25">
      <c r="B129" s="321" t="s">
        <v>542</v>
      </c>
      <c r="C129" s="321" t="s">
        <v>549</v>
      </c>
      <c r="D129" s="321" t="s">
        <v>543</v>
      </c>
      <c r="E129" s="321" t="s">
        <v>503</v>
      </c>
      <c r="F129" s="321" t="s">
        <v>436</v>
      </c>
      <c r="G129" s="321" t="s">
        <v>416</v>
      </c>
      <c r="H129" s="326" t="s">
        <v>93</v>
      </c>
      <c r="I129" s="326" t="s">
        <v>417</v>
      </c>
      <c r="J129" s="149" t="s">
        <v>437</v>
      </c>
      <c r="K129" s="149" t="s">
        <v>438</v>
      </c>
      <c r="L129" s="149" t="s">
        <v>439</v>
      </c>
      <c r="M129" s="112">
        <v>5000</v>
      </c>
      <c r="N129" s="319" t="s">
        <v>97</v>
      </c>
      <c r="O129" s="321" t="s">
        <v>440</v>
      </c>
      <c r="P129" s="321" t="s">
        <v>420</v>
      </c>
      <c r="Q129" s="323" t="s">
        <v>100</v>
      </c>
      <c r="R129" s="323" t="s">
        <v>101</v>
      </c>
      <c r="S129" s="323" t="s">
        <v>102</v>
      </c>
      <c r="T129" s="298">
        <v>150000</v>
      </c>
      <c r="U129" s="298">
        <v>150000</v>
      </c>
      <c r="V129" s="298">
        <f>+U129</f>
        <v>150000</v>
      </c>
      <c r="W129" s="280" t="s">
        <v>103</v>
      </c>
      <c r="X129" s="280" t="s">
        <v>103</v>
      </c>
      <c r="Y129" s="280" t="s">
        <v>103</v>
      </c>
      <c r="Z129" s="280" t="s">
        <v>103</v>
      </c>
      <c r="AA129" s="280" t="s">
        <v>103</v>
      </c>
      <c r="AB129" s="281">
        <v>26471</v>
      </c>
      <c r="AC129" s="280" t="s">
        <v>104</v>
      </c>
      <c r="AD129" s="280"/>
      <c r="AE129" s="281">
        <f>U129</f>
        <v>150000</v>
      </c>
      <c r="AF129" s="280"/>
      <c r="AG129" s="280"/>
      <c r="AH129" s="304" t="s">
        <v>441</v>
      </c>
      <c r="AI129" s="304" t="s">
        <v>380</v>
      </c>
      <c r="AJ129" s="306" t="s">
        <v>417</v>
      </c>
      <c r="AK129" s="183"/>
    </row>
    <row r="130" spans="1:37" ht="54" customHeight="1" thickBot="1" x14ac:dyDescent="0.3">
      <c r="B130" s="322"/>
      <c r="C130" s="322"/>
      <c r="D130" s="322"/>
      <c r="E130" s="322"/>
      <c r="F130" s="322"/>
      <c r="G130" s="322"/>
      <c r="H130" s="327"/>
      <c r="I130" s="327"/>
      <c r="J130" s="150" t="s">
        <v>424</v>
      </c>
      <c r="K130" s="150" t="s">
        <v>425</v>
      </c>
      <c r="L130" s="150" t="s">
        <v>426</v>
      </c>
      <c r="M130" s="145">
        <v>1</v>
      </c>
      <c r="N130" s="320"/>
      <c r="O130" s="322"/>
      <c r="P130" s="322"/>
      <c r="Q130" s="324"/>
      <c r="R130" s="324"/>
      <c r="S130" s="324"/>
      <c r="T130" s="318"/>
      <c r="U130" s="318"/>
      <c r="V130" s="318"/>
      <c r="W130" s="296"/>
      <c r="X130" s="296"/>
      <c r="Y130" s="296"/>
      <c r="Z130" s="296"/>
      <c r="AA130" s="296"/>
      <c r="AB130" s="298"/>
      <c r="AC130" s="296"/>
      <c r="AD130" s="296"/>
      <c r="AE130" s="298"/>
      <c r="AF130" s="296"/>
      <c r="AG130" s="296"/>
      <c r="AH130" s="305"/>
      <c r="AI130" s="305"/>
      <c r="AJ130" s="307"/>
    </row>
    <row r="131" spans="1:37" ht="55.5" customHeight="1" x14ac:dyDescent="0.25">
      <c r="A131" s="316"/>
      <c r="B131" s="280" t="s">
        <v>544</v>
      </c>
      <c r="C131" s="280" t="s">
        <v>489</v>
      </c>
      <c r="D131" s="280" t="s">
        <v>543</v>
      </c>
      <c r="E131" s="280" t="s">
        <v>503</v>
      </c>
      <c r="F131" s="280" t="s">
        <v>490</v>
      </c>
      <c r="G131" s="280" t="s">
        <v>416</v>
      </c>
      <c r="H131" s="312" t="s">
        <v>93</v>
      </c>
      <c r="I131" s="312" t="s">
        <v>417</v>
      </c>
      <c r="J131" s="149" t="s">
        <v>437</v>
      </c>
      <c r="K131" s="149" t="s">
        <v>438</v>
      </c>
      <c r="L131" s="149" t="s">
        <v>439</v>
      </c>
      <c r="M131" s="112">
        <v>5000</v>
      </c>
      <c r="N131" s="314" t="s">
        <v>97</v>
      </c>
      <c r="O131" s="280" t="s">
        <v>491</v>
      </c>
      <c r="P131" s="280" t="s">
        <v>420</v>
      </c>
      <c r="Q131" s="310" t="s">
        <v>100</v>
      </c>
      <c r="R131" s="310" t="s">
        <v>101</v>
      </c>
      <c r="S131" s="310" t="s">
        <v>102</v>
      </c>
      <c r="T131" s="281">
        <v>150000</v>
      </c>
      <c r="U131" s="281">
        <v>150000</v>
      </c>
      <c r="V131" s="281">
        <f>+U131</f>
        <v>150000</v>
      </c>
      <c r="W131" s="280" t="s">
        <v>103</v>
      </c>
      <c r="X131" s="280" t="s">
        <v>103</v>
      </c>
      <c r="Y131" s="280" t="s">
        <v>103</v>
      </c>
      <c r="Z131" s="280" t="s">
        <v>103</v>
      </c>
      <c r="AA131" s="280" t="s">
        <v>103</v>
      </c>
      <c r="AB131" s="281">
        <v>26471</v>
      </c>
      <c r="AC131" s="280" t="s">
        <v>104</v>
      </c>
      <c r="AD131" s="281"/>
      <c r="AE131" s="281">
        <f>U131</f>
        <v>150000</v>
      </c>
      <c r="AF131" s="280"/>
      <c r="AG131" s="308"/>
      <c r="AH131" s="304" t="s">
        <v>441</v>
      </c>
      <c r="AI131" s="304" t="s">
        <v>380</v>
      </c>
      <c r="AJ131" s="306" t="s">
        <v>417</v>
      </c>
    </row>
    <row r="132" spans="1:37" ht="93.75" customHeight="1" x14ac:dyDescent="0.25">
      <c r="A132" s="317"/>
      <c r="B132" s="296"/>
      <c r="C132" s="296"/>
      <c r="D132" s="296"/>
      <c r="E132" s="296"/>
      <c r="F132" s="296"/>
      <c r="G132" s="296"/>
      <c r="H132" s="313"/>
      <c r="I132" s="313"/>
      <c r="J132" s="150" t="s">
        <v>424</v>
      </c>
      <c r="K132" s="150" t="s">
        <v>425</v>
      </c>
      <c r="L132" s="150" t="s">
        <v>426</v>
      </c>
      <c r="M132" s="145">
        <v>1</v>
      </c>
      <c r="N132" s="315"/>
      <c r="O132" s="296"/>
      <c r="P132" s="296"/>
      <c r="Q132" s="311"/>
      <c r="R132" s="311"/>
      <c r="S132" s="311"/>
      <c r="T132" s="298"/>
      <c r="U132" s="298"/>
      <c r="V132" s="298"/>
      <c r="W132" s="296"/>
      <c r="X132" s="296"/>
      <c r="Y132" s="296"/>
      <c r="Z132" s="296"/>
      <c r="AA132" s="296"/>
      <c r="AB132" s="298"/>
      <c r="AC132" s="296"/>
      <c r="AD132" s="298"/>
      <c r="AE132" s="298"/>
      <c r="AF132" s="296"/>
      <c r="AG132" s="309"/>
      <c r="AH132" s="305"/>
      <c r="AI132" s="305"/>
      <c r="AJ132" s="307"/>
    </row>
    <row r="133" spans="1:37" ht="38.25" x14ac:dyDescent="0.25">
      <c r="A133" s="209"/>
      <c r="B133" s="280" t="s">
        <v>550</v>
      </c>
      <c r="C133" s="280" t="s">
        <v>551</v>
      </c>
      <c r="D133" s="280" t="s">
        <v>413</v>
      </c>
      <c r="E133" s="280" t="s">
        <v>414</v>
      </c>
      <c r="F133" s="280" t="s">
        <v>445</v>
      </c>
      <c r="G133" s="280" t="s">
        <v>416</v>
      </c>
      <c r="H133" s="280" t="s">
        <v>93</v>
      </c>
      <c r="I133" s="280" t="s">
        <v>417</v>
      </c>
      <c r="J133" s="149" t="s">
        <v>418</v>
      </c>
      <c r="K133" s="149" t="s">
        <v>419</v>
      </c>
      <c r="L133" s="149" t="s">
        <v>383</v>
      </c>
      <c r="M133" s="112">
        <v>1</v>
      </c>
      <c r="N133" s="280" t="s">
        <v>97</v>
      </c>
      <c r="O133" s="280" t="s">
        <v>113</v>
      </c>
      <c r="P133" s="280" t="s">
        <v>420</v>
      </c>
      <c r="Q133" s="280" t="s">
        <v>100</v>
      </c>
      <c r="R133" s="280" t="s">
        <v>101</v>
      </c>
      <c r="S133" s="280" t="s">
        <v>102</v>
      </c>
      <c r="T133" s="281">
        <f>U133</f>
        <v>425000</v>
      </c>
      <c r="U133" s="281">
        <v>425000</v>
      </c>
      <c r="V133" s="281">
        <f>+U133</f>
        <v>425000</v>
      </c>
      <c r="W133" s="280" t="s">
        <v>103</v>
      </c>
      <c r="X133" s="280" t="s">
        <v>103</v>
      </c>
      <c r="Y133" s="280" t="s">
        <v>103</v>
      </c>
      <c r="Z133" s="280" t="s">
        <v>103</v>
      </c>
      <c r="AA133" s="280" t="s">
        <v>103</v>
      </c>
      <c r="AB133" s="281">
        <v>75000</v>
      </c>
      <c r="AC133" s="280" t="s">
        <v>104</v>
      </c>
      <c r="AD133" s="280" t="s">
        <v>227</v>
      </c>
      <c r="AE133" s="281">
        <f>U133</f>
        <v>425000</v>
      </c>
      <c r="AF133" s="280"/>
      <c r="AG133" s="280"/>
      <c r="AH133" s="287">
        <v>45931</v>
      </c>
      <c r="AI133" s="287">
        <v>45992</v>
      </c>
      <c r="AJ133" s="280"/>
    </row>
    <row r="134" spans="1:37" ht="25.5" x14ac:dyDescent="0.25">
      <c r="A134" s="209"/>
      <c r="B134" s="280"/>
      <c r="C134" s="280"/>
      <c r="D134" s="280"/>
      <c r="E134" s="280"/>
      <c r="F134" s="280"/>
      <c r="G134" s="280"/>
      <c r="H134" s="280"/>
      <c r="I134" s="280"/>
      <c r="J134" s="149" t="s">
        <v>421</v>
      </c>
      <c r="K134" s="149" t="s">
        <v>422</v>
      </c>
      <c r="L134" s="149" t="s">
        <v>423</v>
      </c>
      <c r="M134" s="112">
        <v>10000</v>
      </c>
      <c r="N134" s="280"/>
      <c r="O134" s="280"/>
      <c r="P134" s="280"/>
      <c r="Q134" s="280"/>
      <c r="R134" s="280"/>
      <c r="S134" s="280"/>
      <c r="T134" s="280"/>
      <c r="U134" s="281"/>
      <c r="V134" s="281"/>
      <c r="W134" s="280"/>
      <c r="X134" s="280"/>
      <c r="Y134" s="280"/>
      <c r="Z134" s="280"/>
      <c r="AA134" s="280"/>
      <c r="AB134" s="281"/>
      <c r="AC134" s="280"/>
      <c r="AD134" s="280"/>
      <c r="AE134" s="281"/>
      <c r="AF134" s="280"/>
      <c r="AG134" s="280"/>
      <c r="AH134" s="287"/>
      <c r="AI134" s="287"/>
      <c r="AJ134" s="280"/>
    </row>
    <row r="135" spans="1:37" ht="25.5" x14ac:dyDescent="0.25">
      <c r="A135" s="209"/>
      <c r="B135" s="280"/>
      <c r="C135" s="280"/>
      <c r="D135" s="280"/>
      <c r="E135" s="280"/>
      <c r="F135" s="280"/>
      <c r="G135" s="280"/>
      <c r="H135" s="280"/>
      <c r="I135" s="280"/>
      <c r="J135" s="149" t="s">
        <v>424</v>
      </c>
      <c r="K135" s="149" t="s">
        <v>425</v>
      </c>
      <c r="L135" s="149" t="s">
        <v>426</v>
      </c>
      <c r="M135" s="112">
        <v>1</v>
      </c>
      <c r="N135" s="280"/>
      <c r="O135" s="280"/>
      <c r="P135" s="280"/>
      <c r="Q135" s="280"/>
      <c r="R135" s="280"/>
      <c r="S135" s="280"/>
      <c r="T135" s="280"/>
      <c r="U135" s="281"/>
      <c r="V135" s="281"/>
      <c r="W135" s="280"/>
      <c r="X135" s="280"/>
      <c r="Y135" s="280"/>
      <c r="Z135" s="280"/>
      <c r="AA135" s="280"/>
      <c r="AB135" s="281"/>
      <c r="AC135" s="280"/>
      <c r="AD135" s="280"/>
      <c r="AE135" s="281"/>
      <c r="AF135" s="280"/>
      <c r="AG135" s="280"/>
      <c r="AH135" s="287"/>
      <c r="AI135" s="287"/>
      <c r="AJ135" s="280"/>
    </row>
    <row r="136" spans="1:37" ht="38.25" x14ac:dyDescent="0.25">
      <c r="A136" s="302"/>
      <c r="B136" s="280" t="s">
        <v>607</v>
      </c>
      <c r="C136" s="280" t="s">
        <v>608</v>
      </c>
      <c r="D136" s="280" t="s">
        <v>413</v>
      </c>
      <c r="E136" s="280" t="s">
        <v>414</v>
      </c>
      <c r="F136" s="280" t="s">
        <v>442</v>
      </c>
      <c r="G136" s="280" t="s">
        <v>416</v>
      </c>
      <c r="H136" s="280" t="s">
        <v>93</v>
      </c>
      <c r="I136" s="280" t="s">
        <v>417</v>
      </c>
      <c r="J136" s="149" t="s">
        <v>418</v>
      </c>
      <c r="K136" s="149" t="s">
        <v>419</v>
      </c>
      <c r="L136" s="149" t="s">
        <v>383</v>
      </c>
      <c r="M136" s="112">
        <v>1.8</v>
      </c>
      <c r="N136" s="301" t="s">
        <v>97</v>
      </c>
      <c r="O136" s="280" t="s">
        <v>443</v>
      </c>
      <c r="P136" s="301" t="s">
        <v>420</v>
      </c>
      <c r="Q136" s="301" t="s">
        <v>100</v>
      </c>
      <c r="R136" s="301" t="s">
        <v>101</v>
      </c>
      <c r="S136" s="301" t="s">
        <v>102</v>
      </c>
      <c r="T136" s="299">
        <f>U136</f>
        <v>689920</v>
      </c>
      <c r="U136" s="281">
        <v>689920</v>
      </c>
      <c r="V136" s="281">
        <f>+U136</f>
        <v>689920</v>
      </c>
      <c r="W136" s="280" t="s">
        <v>103</v>
      </c>
      <c r="X136" s="280" t="s">
        <v>103</v>
      </c>
      <c r="Y136" s="280" t="s">
        <v>103</v>
      </c>
      <c r="Z136" s="280" t="s">
        <v>103</v>
      </c>
      <c r="AA136" s="280" t="s">
        <v>103</v>
      </c>
      <c r="AB136" s="281">
        <v>121751</v>
      </c>
      <c r="AC136" s="280" t="s">
        <v>104</v>
      </c>
      <c r="AD136" s="280"/>
      <c r="AE136" s="281">
        <f>U136</f>
        <v>689920</v>
      </c>
      <c r="AF136" s="280"/>
      <c r="AG136" s="280"/>
      <c r="AH136" s="287">
        <v>45717</v>
      </c>
      <c r="AI136" s="287">
        <v>45808</v>
      </c>
      <c r="AJ136" s="280"/>
    </row>
    <row r="137" spans="1:37" ht="25.5" x14ac:dyDescent="0.25">
      <c r="A137" s="303"/>
      <c r="B137" s="280"/>
      <c r="C137" s="280"/>
      <c r="D137" s="280"/>
      <c r="E137" s="280"/>
      <c r="F137" s="280"/>
      <c r="G137" s="280"/>
      <c r="H137" s="280"/>
      <c r="I137" s="280"/>
      <c r="J137" s="149" t="s">
        <v>421</v>
      </c>
      <c r="K137" s="149" t="s">
        <v>422</v>
      </c>
      <c r="L137" s="149" t="s">
        <v>423</v>
      </c>
      <c r="M137" s="112">
        <v>2155</v>
      </c>
      <c r="N137" s="300"/>
      <c r="O137" s="280"/>
      <c r="P137" s="300"/>
      <c r="Q137" s="300"/>
      <c r="R137" s="300"/>
      <c r="S137" s="300"/>
      <c r="T137" s="300"/>
      <c r="U137" s="281"/>
      <c r="V137" s="281"/>
      <c r="W137" s="280"/>
      <c r="X137" s="280"/>
      <c r="Y137" s="280"/>
      <c r="Z137" s="280"/>
      <c r="AA137" s="280"/>
      <c r="AB137" s="281"/>
      <c r="AC137" s="280"/>
      <c r="AD137" s="280"/>
      <c r="AE137" s="281"/>
      <c r="AF137" s="280"/>
      <c r="AG137" s="280"/>
      <c r="AH137" s="287"/>
      <c r="AI137" s="287"/>
      <c r="AJ137" s="280"/>
    </row>
    <row r="138" spans="1:37" ht="25.5" x14ac:dyDescent="0.25">
      <c r="A138" s="303"/>
      <c r="B138" s="280"/>
      <c r="C138" s="280"/>
      <c r="D138" s="280"/>
      <c r="E138" s="280"/>
      <c r="F138" s="280"/>
      <c r="G138" s="280"/>
      <c r="H138" s="280"/>
      <c r="I138" s="280"/>
      <c r="J138" s="149" t="s">
        <v>430</v>
      </c>
      <c r="K138" s="149" t="s">
        <v>431</v>
      </c>
      <c r="L138" s="149" t="s">
        <v>168</v>
      </c>
      <c r="M138" s="112">
        <v>2000</v>
      </c>
      <c r="N138" s="300"/>
      <c r="O138" s="280"/>
      <c r="P138" s="300"/>
      <c r="Q138" s="300"/>
      <c r="R138" s="300"/>
      <c r="S138" s="300"/>
      <c r="T138" s="300"/>
      <c r="U138" s="281"/>
      <c r="V138" s="281"/>
      <c r="W138" s="280"/>
      <c r="X138" s="280"/>
      <c r="Y138" s="280"/>
      <c r="Z138" s="280"/>
      <c r="AA138" s="280"/>
      <c r="AB138" s="281"/>
      <c r="AC138" s="280"/>
      <c r="AD138" s="280"/>
      <c r="AE138" s="281"/>
      <c r="AF138" s="280"/>
      <c r="AG138" s="280"/>
      <c r="AH138" s="287"/>
      <c r="AI138" s="287"/>
      <c r="AJ138" s="280"/>
    </row>
    <row r="139" spans="1:37" ht="25.5" x14ac:dyDescent="0.25">
      <c r="A139" s="303"/>
      <c r="B139" s="280"/>
      <c r="C139" s="280"/>
      <c r="D139" s="280"/>
      <c r="E139" s="280"/>
      <c r="F139" s="280"/>
      <c r="G139" s="280"/>
      <c r="H139" s="280"/>
      <c r="I139" s="280"/>
      <c r="J139" s="149" t="s">
        <v>432</v>
      </c>
      <c r="K139" s="149" t="s">
        <v>433</v>
      </c>
      <c r="L139" s="149" t="s">
        <v>232</v>
      </c>
      <c r="M139" s="112">
        <v>0.82</v>
      </c>
      <c r="N139" s="300"/>
      <c r="O139" s="280"/>
      <c r="P139" s="300"/>
      <c r="Q139" s="300"/>
      <c r="R139" s="300"/>
      <c r="S139" s="300"/>
      <c r="T139" s="300"/>
      <c r="U139" s="281"/>
      <c r="V139" s="281"/>
      <c r="W139" s="280"/>
      <c r="X139" s="280"/>
      <c r="Y139" s="280"/>
      <c r="Z139" s="280"/>
      <c r="AA139" s="280"/>
      <c r="AB139" s="281"/>
      <c r="AC139" s="280"/>
      <c r="AD139" s="280"/>
      <c r="AE139" s="281"/>
      <c r="AF139" s="280"/>
      <c r="AG139" s="280"/>
      <c r="AH139" s="287"/>
      <c r="AI139" s="287"/>
      <c r="AJ139" s="280"/>
    </row>
    <row r="140" spans="1:37" ht="25.5" x14ac:dyDescent="0.25">
      <c r="A140" s="303"/>
      <c r="B140" s="296"/>
      <c r="C140" s="296"/>
      <c r="D140" s="296"/>
      <c r="E140" s="296"/>
      <c r="F140" s="296"/>
      <c r="G140" s="296"/>
      <c r="H140" s="296"/>
      <c r="I140" s="296"/>
      <c r="J140" s="150" t="s">
        <v>424</v>
      </c>
      <c r="K140" s="150" t="s">
        <v>425</v>
      </c>
      <c r="L140" s="150" t="s">
        <v>426</v>
      </c>
      <c r="M140" s="145">
        <v>1</v>
      </c>
      <c r="N140" s="300"/>
      <c r="O140" s="296"/>
      <c r="P140" s="300"/>
      <c r="Q140" s="300"/>
      <c r="R140" s="300"/>
      <c r="S140" s="300"/>
      <c r="T140" s="300"/>
      <c r="U140" s="298"/>
      <c r="V140" s="298"/>
      <c r="W140" s="296"/>
      <c r="X140" s="296"/>
      <c r="Y140" s="296"/>
      <c r="Z140" s="296"/>
      <c r="AA140" s="296"/>
      <c r="AB140" s="298"/>
      <c r="AC140" s="296"/>
      <c r="AD140" s="296"/>
      <c r="AE140" s="298"/>
      <c r="AF140" s="296"/>
      <c r="AG140" s="296"/>
      <c r="AH140" s="297"/>
      <c r="AI140" s="297"/>
      <c r="AJ140" s="296"/>
    </row>
    <row r="141" spans="1:37" ht="38.25" x14ac:dyDescent="0.25">
      <c r="A141" s="167"/>
      <c r="B141" s="280" t="s">
        <v>609</v>
      </c>
      <c r="C141" s="280" t="s">
        <v>610</v>
      </c>
      <c r="D141" s="280" t="s">
        <v>413</v>
      </c>
      <c r="E141" s="280" t="s">
        <v>414</v>
      </c>
      <c r="F141" s="280" t="s">
        <v>611</v>
      </c>
      <c r="G141" s="294" t="s">
        <v>416</v>
      </c>
      <c r="H141" s="294" t="s">
        <v>93</v>
      </c>
      <c r="I141" s="294" t="s">
        <v>417</v>
      </c>
      <c r="J141" s="149" t="s">
        <v>418</v>
      </c>
      <c r="K141" s="149" t="s">
        <v>419</v>
      </c>
      <c r="L141" s="149" t="s">
        <v>383</v>
      </c>
      <c r="M141" s="112">
        <v>8.9099999999999999E-2</v>
      </c>
      <c r="N141" s="295" t="s">
        <v>97</v>
      </c>
      <c r="O141" s="280" t="s">
        <v>113</v>
      </c>
      <c r="P141" s="292" t="s">
        <v>420</v>
      </c>
      <c r="Q141" s="289" t="s">
        <v>100</v>
      </c>
      <c r="R141" s="292" t="s">
        <v>101</v>
      </c>
      <c r="S141" s="292" t="s">
        <v>102</v>
      </c>
      <c r="T141" s="293">
        <f>U141+U144</f>
        <v>611000</v>
      </c>
      <c r="U141" s="281">
        <v>255000</v>
      </c>
      <c r="V141" s="281">
        <f>+U141</f>
        <v>255000</v>
      </c>
      <c r="W141" s="288" t="s">
        <v>103</v>
      </c>
      <c r="X141" s="288" t="s">
        <v>227</v>
      </c>
      <c r="Y141" s="280" t="s">
        <v>103</v>
      </c>
      <c r="Z141" s="280" t="s">
        <v>103</v>
      </c>
      <c r="AA141" s="280" t="s">
        <v>103</v>
      </c>
      <c r="AB141" s="281">
        <v>45000</v>
      </c>
      <c r="AC141" s="280" t="s">
        <v>104</v>
      </c>
      <c r="AD141" s="280"/>
      <c r="AE141" s="281">
        <f>U141</f>
        <v>255000</v>
      </c>
      <c r="AF141" s="280"/>
      <c r="AG141" s="280"/>
      <c r="AH141" s="287">
        <v>45748</v>
      </c>
      <c r="AI141" s="287">
        <v>45838</v>
      </c>
      <c r="AJ141" s="280"/>
    </row>
    <row r="142" spans="1:37" ht="25.5" x14ac:dyDescent="0.25">
      <c r="A142" s="167"/>
      <c r="B142" s="280"/>
      <c r="C142" s="280"/>
      <c r="D142" s="280"/>
      <c r="E142" s="280"/>
      <c r="F142" s="280"/>
      <c r="G142" s="294"/>
      <c r="H142" s="294"/>
      <c r="I142" s="294"/>
      <c r="J142" s="149" t="s">
        <v>421</v>
      </c>
      <c r="K142" s="149" t="s">
        <v>422</v>
      </c>
      <c r="L142" s="149" t="s">
        <v>423</v>
      </c>
      <c r="M142" s="112">
        <v>891</v>
      </c>
      <c r="N142" s="295"/>
      <c r="O142" s="280"/>
      <c r="P142" s="292"/>
      <c r="Q142" s="290"/>
      <c r="R142" s="292"/>
      <c r="S142" s="292"/>
      <c r="T142" s="292"/>
      <c r="U142" s="281"/>
      <c r="V142" s="281"/>
      <c r="W142" s="288"/>
      <c r="X142" s="288"/>
      <c r="Y142" s="280"/>
      <c r="Z142" s="280"/>
      <c r="AA142" s="280"/>
      <c r="AB142" s="281"/>
      <c r="AC142" s="280"/>
      <c r="AD142" s="280"/>
      <c r="AE142" s="281"/>
      <c r="AF142" s="280"/>
      <c r="AG142" s="280"/>
      <c r="AH142" s="287"/>
      <c r="AI142" s="287"/>
      <c r="AJ142" s="280"/>
    </row>
    <row r="143" spans="1:37" ht="25.5" x14ac:dyDescent="0.25">
      <c r="A143" s="167"/>
      <c r="B143" s="280"/>
      <c r="C143" s="280"/>
      <c r="D143" s="280"/>
      <c r="E143" s="280"/>
      <c r="F143" s="280"/>
      <c r="G143" s="294"/>
      <c r="H143" s="294"/>
      <c r="I143" s="294"/>
      <c r="J143" s="149" t="s">
        <v>424</v>
      </c>
      <c r="K143" s="149" t="s">
        <v>425</v>
      </c>
      <c r="L143" s="149" t="s">
        <v>426</v>
      </c>
      <c r="M143" s="112">
        <v>1</v>
      </c>
      <c r="N143" s="295"/>
      <c r="O143" s="280"/>
      <c r="P143" s="292"/>
      <c r="Q143" s="290"/>
      <c r="R143" s="292"/>
      <c r="S143" s="292"/>
      <c r="T143" s="292"/>
      <c r="U143" s="281"/>
      <c r="V143" s="281"/>
      <c r="W143" s="288"/>
      <c r="X143" s="288"/>
      <c r="Y143" s="280"/>
      <c r="Z143" s="280"/>
      <c r="AA143" s="280"/>
      <c r="AB143" s="281"/>
      <c r="AC143" s="280"/>
      <c r="AD143" s="280"/>
      <c r="AE143" s="281"/>
      <c r="AF143" s="280"/>
      <c r="AG143" s="280"/>
      <c r="AH143" s="287"/>
      <c r="AI143" s="287"/>
      <c r="AJ143" s="280"/>
    </row>
    <row r="144" spans="1:37" ht="38.25" x14ac:dyDescent="0.25">
      <c r="A144" s="167"/>
      <c r="B144" s="280"/>
      <c r="C144" s="280"/>
      <c r="D144" s="280"/>
      <c r="E144" s="280"/>
      <c r="F144" s="280" t="s">
        <v>612</v>
      </c>
      <c r="G144" s="294"/>
      <c r="H144" s="294"/>
      <c r="I144" s="294"/>
      <c r="J144" s="149" t="s">
        <v>418</v>
      </c>
      <c r="K144" s="149" t="s">
        <v>419</v>
      </c>
      <c r="L144" s="149" t="s">
        <v>383</v>
      </c>
      <c r="M144" s="112">
        <v>0.65369999999999995</v>
      </c>
      <c r="N144" s="295"/>
      <c r="O144" s="280" t="s">
        <v>113</v>
      </c>
      <c r="P144" s="292"/>
      <c r="Q144" s="290"/>
      <c r="R144" s="292"/>
      <c r="S144" s="292"/>
      <c r="T144" s="292"/>
      <c r="U144" s="281">
        <v>356000</v>
      </c>
      <c r="V144" s="281">
        <f>+U144</f>
        <v>356000</v>
      </c>
      <c r="W144" s="288" t="s">
        <v>103</v>
      </c>
      <c r="X144" s="288" t="s">
        <v>103</v>
      </c>
      <c r="Y144" s="280" t="s">
        <v>103</v>
      </c>
      <c r="Z144" s="280" t="s">
        <v>103</v>
      </c>
      <c r="AA144" s="280" t="s">
        <v>103</v>
      </c>
      <c r="AB144" s="281">
        <v>62824</v>
      </c>
      <c r="AC144" s="280"/>
      <c r="AD144" s="280"/>
      <c r="AE144" s="281">
        <f>U144</f>
        <v>356000</v>
      </c>
      <c r="AF144" s="280"/>
      <c r="AG144" s="280"/>
      <c r="AH144" s="287"/>
      <c r="AI144" s="287"/>
      <c r="AJ144" s="280"/>
    </row>
    <row r="145" spans="1:36" ht="25.5" x14ac:dyDescent="0.25">
      <c r="A145" s="167"/>
      <c r="B145" s="280"/>
      <c r="C145" s="280"/>
      <c r="D145" s="280"/>
      <c r="E145" s="280"/>
      <c r="F145" s="280"/>
      <c r="G145" s="294"/>
      <c r="H145" s="294"/>
      <c r="I145" s="294"/>
      <c r="J145" s="149" t="s">
        <v>421</v>
      </c>
      <c r="K145" s="149" t="s">
        <v>422</v>
      </c>
      <c r="L145" s="149" t="s">
        <v>423</v>
      </c>
      <c r="M145" s="112">
        <v>6537</v>
      </c>
      <c r="N145" s="295"/>
      <c r="O145" s="280"/>
      <c r="P145" s="292"/>
      <c r="Q145" s="290"/>
      <c r="R145" s="292"/>
      <c r="S145" s="292"/>
      <c r="T145" s="292"/>
      <c r="U145" s="281"/>
      <c r="V145" s="281"/>
      <c r="W145" s="288"/>
      <c r="X145" s="288"/>
      <c r="Y145" s="280"/>
      <c r="Z145" s="280"/>
      <c r="AA145" s="280"/>
      <c r="AB145" s="281"/>
      <c r="AC145" s="280"/>
      <c r="AD145" s="280"/>
      <c r="AE145" s="281"/>
      <c r="AF145" s="280"/>
      <c r="AG145" s="280"/>
      <c r="AH145" s="287"/>
      <c r="AI145" s="287"/>
      <c r="AJ145" s="280"/>
    </row>
    <row r="146" spans="1:36" ht="25.5" x14ac:dyDescent="0.25">
      <c r="A146" s="167"/>
      <c r="B146" s="280"/>
      <c r="C146" s="280"/>
      <c r="D146" s="280"/>
      <c r="E146" s="280"/>
      <c r="F146" s="280"/>
      <c r="G146" s="294"/>
      <c r="H146" s="294"/>
      <c r="I146" s="294"/>
      <c r="J146" s="149" t="s">
        <v>424</v>
      </c>
      <c r="K146" s="149" t="s">
        <v>425</v>
      </c>
      <c r="L146" s="149" t="s">
        <v>426</v>
      </c>
      <c r="M146" s="112">
        <v>1</v>
      </c>
      <c r="N146" s="295"/>
      <c r="O146" s="280"/>
      <c r="P146" s="292"/>
      <c r="Q146" s="291"/>
      <c r="R146" s="292"/>
      <c r="S146" s="292"/>
      <c r="T146" s="292"/>
      <c r="U146" s="281"/>
      <c r="V146" s="281"/>
      <c r="W146" s="288"/>
      <c r="X146" s="288"/>
      <c r="Y146" s="280"/>
      <c r="Z146" s="280"/>
      <c r="AA146" s="280"/>
      <c r="AB146" s="281"/>
      <c r="AC146" s="280"/>
      <c r="AD146" s="280"/>
      <c r="AE146" s="281"/>
      <c r="AF146" s="280"/>
      <c r="AG146" s="280"/>
      <c r="AH146" s="287"/>
      <c r="AI146" s="287"/>
      <c r="AJ146" s="280"/>
    </row>
    <row r="147" spans="1:36" ht="38.25" x14ac:dyDescent="0.25">
      <c r="A147" s="167"/>
      <c r="B147" s="282" t="s">
        <v>613</v>
      </c>
      <c r="C147" s="286" t="s">
        <v>614</v>
      </c>
      <c r="D147" s="286" t="s">
        <v>413</v>
      </c>
      <c r="E147" s="286" t="s">
        <v>414</v>
      </c>
      <c r="F147" s="280" t="s">
        <v>449</v>
      </c>
      <c r="G147" s="286" t="s">
        <v>416</v>
      </c>
      <c r="H147" s="282" t="s">
        <v>93</v>
      </c>
      <c r="I147" s="282" t="s">
        <v>417</v>
      </c>
      <c r="J147" s="149" t="s">
        <v>418</v>
      </c>
      <c r="K147" s="149" t="s">
        <v>419</v>
      </c>
      <c r="L147" s="149" t="s">
        <v>383</v>
      </c>
      <c r="M147" s="112">
        <v>11.76</v>
      </c>
      <c r="N147" s="282" t="s">
        <v>97</v>
      </c>
      <c r="O147" s="280" t="s">
        <v>112</v>
      </c>
      <c r="P147" s="282" t="s">
        <v>420</v>
      </c>
      <c r="Q147" s="282" t="s">
        <v>100</v>
      </c>
      <c r="R147" s="282" t="s">
        <v>101</v>
      </c>
      <c r="S147" s="282" t="s">
        <v>102</v>
      </c>
      <c r="T147" s="285">
        <f>U147+U150+U153+U156</f>
        <v>1516630</v>
      </c>
      <c r="U147" s="281">
        <v>532525</v>
      </c>
      <c r="V147" s="281">
        <f>+U147</f>
        <v>532525</v>
      </c>
      <c r="W147" s="282" t="s">
        <v>103</v>
      </c>
      <c r="X147" s="282" t="s">
        <v>103</v>
      </c>
      <c r="Y147" s="282" t="s">
        <v>103</v>
      </c>
      <c r="Z147" s="282" t="s">
        <v>103</v>
      </c>
      <c r="AA147" s="282" t="s">
        <v>103</v>
      </c>
      <c r="AB147" s="281">
        <v>93975</v>
      </c>
      <c r="AC147" s="282" t="s">
        <v>104</v>
      </c>
      <c r="AD147" s="282"/>
      <c r="AE147" s="281">
        <f>U147</f>
        <v>532525</v>
      </c>
      <c r="AF147" s="283"/>
      <c r="AG147" s="283"/>
      <c r="AH147" s="284">
        <v>45809</v>
      </c>
      <c r="AI147" s="284">
        <v>45900</v>
      </c>
      <c r="AJ147" s="279"/>
    </row>
    <row r="148" spans="1:36" ht="25.5" x14ac:dyDescent="0.25">
      <c r="A148" s="167"/>
      <c r="B148" s="282"/>
      <c r="C148" s="286"/>
      <c r="D148" s="286"/>
      <c r="E148" s="286"/>
      <c r="F148" s="280"/>
      <c r="G148" s="286"/>
      <c r="H148" s="282"/>
      <c r="I148" s="282"/>
      <c r="J148" s="149" t="s">
        <v>421</v>
      </c>
      <c r="K148" s="149" t="s">
        <v>422</v>
      </c>
      <c r="L148" s="149" t="s">
        <v>423</v>
      </c>
      <c r="M148" s="112">
        <v>117600</v>
      </c>
      <c r="N148" s="282"/>
      <c r="O148" s="280"/>
      <c r="P148" s="282"/>
      <c r="Q148" s="282"/>
      <c r="R148" s="282"/>
      <c r="S148" s="282"/>
      <c r="T148" s="282"/>
      <c r="U148" s="281"/>
      <c r="V148" s="281"/>
      <c r="W148" s="282"/>
      <c r="X148" s="282"/>
      <c r="Y148" s="282"/>
      <c r="Z148" s="282"/>
      <c r="AA148" s="282"/>
      <c r="AB148" s="281"/>
      <c r="AC148" s="282"/>
      <c r="AD148" s="282"/>
      <c r="AE148" s="281"/>
      <c r="AF148" s="283"/>
      <c r="AG148" s="283"/>
      <c r="AH148" s="284"/>
      <c r="AI148" s="284"/>
      <c r="AJ148" s="279"/>
    </row>
    <row r="149" spans="1:36" ht="25.5" x14ac:dyDescent="0.25">
      <c r="A149" s="167"/>
      <c r="B149" s="282"/>
      <c r="C149" s="286"/>
      <c r="D149" s="286"/>
      <c r="E149" s="286"/>
      <c r="F149" s="280"/>
      <c r="G149" s="286"/>
      <c r="H149" s="282"/>
      <c r="I149" s="282"/>
      <c r="J149" s="149" t="s">
        <v>424</v>
      </c>
      <c r="K149" s="149" t="s">
        <v>425</v>
      </c>
      <c r="L149" s="149" t="s">
        <v>426</v>
      </c>
      <c r="M149" s="112">
        <v>1</v>
      </c>
      <c r="N149" s="282"/>
      <c r="O149" s="280"/>
      <c r="P149" s="282"/>
      <c r="Q149" s="282"/>
      <c r="R149" s="282"/>
      <c r="S149" s="282"/>
      <c r="T149" s="282"/>
      <c r="U149" s="281"/>
      <c r="V149" s="281"/>
      <c r="W149" s="282"/>
      <c r="X149" s="282"/>
      <c r="Y149" s="282"/>
      <c r="Z149" s="282"/>
      <c r="AA149" s="282"/>
      <c r="AB149" s="281"/>
      <c r="AC149" s="282"/>
      <c r="AD149" s="282"/>
      <c r="AE149" s="281"/>
      <c r="AF149" s="283"/>
      <c r="AG149" s="283"/>
      <c r="AH149" s="284"/>
      <c r="AI149" s="284"/>
      <c r="AJ149" s="279"/>
    </row>
    <row r="150" spans="1:36" ht="38.25" x14ac:dyDescent="0.25">
      <c r="A150" s="167"/>
      <c r="B150" s="282"/>
      <c r="C150" s="286"/>
      <c r="D150" s="286"/>
      <c r="E150" s="286"/>
      <c r="F150" s="280" t="s">
        <v>450</v>
      </c>
      <c r="G150" s="286"/>
      <c r="H150" s="282"/>
      <c r="I150" s="282"/>
      <c r="J150" s="149" t="s">
        <v>418</v>
      </c>
      <c r="K150" s="149" t="s">
        <v>419</v>
      </c>
      <c r="L150" s="149" t="s">
        <v>383</v>
      </c>
      <c r="M150" s="112">
        <v>5.6639999999999997</v>
      </c>
      <c r="N150" s="282"/>
      <c r="O150" s="280" t="s">
        <v>112</v>
      </c>
      <c r="P150" s="282"/>
      <c r="Q150" s="282"/>
      <c r="R150" s="282"/>
      <c r="S150" s="282"/>
      <c r="T150" s="282"/>
      <c r="U150" s="281">
        <v>381237</v>
      </c>
      <c r="V150" s="281">
        <f>+U150</f>
        <v>381237</v>
      </c>
      <c r="W150" s="282" t="s">
        <v>103</v>
      </c>
      <c r="X150" s="282" t="s">
        <v>103</v>
      </c>
      <c r="Y150" s="282" t="s">
        <v>103</v>
      </c>
      <c r="Z150" s="282" t="s">
        <v>103</v>
      </c>
      <c r="AA150" s="282" t="s">
        <v>103</v>
      </c>
      <c r="AB150" s="281">
        <v>67278</v>
      </c>
      <c r="AC150" s="282" t="s">
        <v>104</v>
      </c>
      <c r="AD150" s="282"/>
      <c r="AE150" s="281">
        <f>U150</f>
        <v>381237</v>
      </c>
      <c r="AF150" s="283"/>
      <c r="AG150" s="283"/>
      <c r="AH150" s="284"/>
      <c r="AI150" s="284"/>
      <c r="AJ150" s="279"/>
    </row>
    <row r="151" spans="1:36" ht="25.5" x14ac:dyDescent="0.25">
      <c r="A151" s="167"/>
      <c r="B151" s="282"/>
      <c r="C151" s="286"/>
      <c r="D151" s="286"/>
      <c r="E151" s="286"/>
      <c r="F151" s="280"/>
      <c r="G151" s="286"/>
      <c r="H151" s="282"/>
      <c r="I151" s="282"/>
      <c r="J151" s="149" t="s">
        <v>421</v>
      </c>
      <c r="K151" s="149" t="s">
        <v>422</v>
      </c>
      <c r="L151" s="149" t="s">
        <v>423</v>
      </c>
      <c r="M151" s="112">
        <v>56640</v>
      </c>
      <c r="N151" s="282"/>
      <c r="O151" s="280"/>
      <c r="P151" s="282"/>
      <c r="Q151" s="282"/>
      <c r="R151" s="282"/>
      <c r="S151" s="282"/>
      <c r="T151" s="282"/>
      <c r="U151" s="281"/>
      <c r="V151" s="281"/>
      <c r="W151" s="282"/>
      <c r="X151" s="282"/>
      <c r="Y151" s="282"/>
      <c r="Z151" s="282"/>
      <c r="AA151" s="282"/>
      <c r="AB151" s="281"/>
      <c r="AC151" s="282"/>
      <c r="AD151" s="282"/>
      <c r="AE151" s="281"/>
      <c r="AF151" s="283"/>
      <c r="AG151" s="283"/>
      <c r="AH151" s="284"/>
      <c r="AI151" s="284"/>
      <c r="AJ151" s="279"/>
    </row>
    <row r="152" spans="1:36" ht="25.5" x14ac:dyDescent="0.25">
      <c r="A152" s="167"/>
      <c r="B152" s="282"/>
      <c r="C152" s="286"/>
      <c r="D152" s="286"/>
      <c r="E152" s="286"/>
      <c r="F152" s="280"/>
      <c r="G152" s="286"/>
      <c r="H152" s="282"/>
      <c r="I152" s="282"/>
      <c r="J152" s="149" t="s">
        <v>424</v>
      </c>
      <c r="K152" s="149" t="s">
        <v>425</v>
      </c>
      <c r="L152" s="149" t="s">
        <v>426</v>
      </c>
      <c r="M152" s="112">
        <v>1</v>
      </c>
      <c r="N152" s="282"/>
      <c r="O152" s="280"/>
      <c r="P152" s="282"/>
      <c r="Q152" s="282"/>
      <c r="R152" s="282"/>
      <c r="S152" s="282"/>
      <c r="T152" s="282"/>
      <c r="U152" s="281"/>
      <c r="V152" s="281"/>
      <c r="W152" s="282"/>
      <c r="X152" s="282"/>
      <c r="Y152" s="282"/>
      <c r="Z152" s="282"/>
      <c r="AA152" s="282"/>
      <c r="AB152" s="281"/>
      <c r="AC152" s="282"/>
      <c r="AD152" s="282"/>
      <c r="AE152" s="281"/>
      <c r="AF152" s="283"/>
      <c r="AG152" s="283"/>
      <c r="AH152" s="284"/>
      <c r="AI152" s="284"/>
      <c r="AJ152" s="279"/>
    </row>
    <row r="153" spans="1:36" ht="38.25" x14ac:dyDescent="0.25">
      <c r="A153" s="167"/>
      <c r="B153" s="282"/>
      <c r="C153" s="286"/>
      <c r="D153" s="286"/>
      <c r="E153" s="286"/>
      <c r="F153" s="280" t="s">
        <v>451</v>
      </c>
      <c r="G153" s="286"/>
      <c r="H153" s="282"/>
      <c r="I153" s="282"/>
      <c r="J153" s="149" t="s">
        <v>418</v>
      </c>
      <c r="K153" s="149" t="s">
        <v>419</v>
      </c>
      <c r="L153" s="149" t="s">
        <v>383</v>
      </c>
      <c r="M153" s="112">
        <v>28.9</v>
      </c>
      <c r="N153" s="282"/>
      <c r="O153" s="280" t="s">
        <v>112</v>
      </c>
      <c r="P153" s="282"/>
      <c r="Q153" s="282"/>
      <c r="R153" s="282"/>
      <c r="S153" s="282"/>
      <c r="T153" s="282"/>
      <c r="U153" s="281">
        <v>283050</v>
      </c>
      <c r="V153" s="281">
        <f>+U153</f>
        <v>283050</v>
      </c>
      <c r="W153" s="282" t="s">
        <v>103</v>
      </c>
      <c r="X153" s="282" t="s">
        <v>103</v>
      </c>
      <c r="Y153" s="282" t="s">
        <v>103</v>
      </c>
      <c r="Z153" s="282" t="s">
        <v>103</v>
      </c>
      <c r="AA153" s="282" t="s">
        <v>103</v>
      </c>
      <c r="AB153" s="281">
        <v>49950</v>
      </c>
      <c r="AC153" s="282" t="s">
        <v>104</v>
      </c>
      <c r="AD153" s="282"/>
      <c r="AE153" s="281">
        <f>U153</f>
        <v>283050</v>
      </c>
      <c r="AF153" s="283"/>
      <c r="AG153" s="283"/>
      <c r="AH153" s="284"/>
      <c r="AI153" s="284"/>
      <c r="AJ153" s="279"/>
    </row>
    <row r="154" spans="1:36" ht="25.5" x14ac:dyDescent="0.25">
      <c r="A154" s="167"/>
      <c r="B154" s="282"/>
      <c r="C154" s="286"/>
      <c r="D154" s="286"/>
      <c r="E154" s="286"/>
      <c r="F154" s="280"/>
      <c r="G154" s="286"/>
      <c r="H154" s="282"/>
      <c r="I154" s="282"/>
      <c r="J154" s="149" t="s">
        <v>421</v>
      </c>
      <c r="K154" s="149" t="s">
        <v>422</v>
      </c>
      <c r="L154" s="149" t="s">
        <v>423</v>
      </c>
      <c r="M154" s="112">
        <v>289000</v>
      </c>
      <c r="N154" s="282"/>
      <c r="O154" s="280"/>
      <c r="P154" s="282"/>
      <c r="Q154" s="282"/>
      <c r="R154" s="282"/>
      <c r="S154" s="282"/>
      <c r="T154" s="282"/>
      <c r="U154" s="281"/>
      <c r="V154" s="281"/>
      <c r="W154" s="282"/>
      <c r="X154" s="282"/>
      <c r="Y154" s="282"/>
      <c r="Z154" s="282"/>
      <c r="AA154" s="282"/>
      <c r="AB154" s="281"/>
      <c r="AC154" s="282"/>
      <c r="AD154" s="282"/>
      <c r="AE154" s="281"/>
      <c r="AF154" s="283"/>
      <c r="AG154" s="283"/>
      <c r="AH154" s="284"/>
      <c r="AI154" s="284"/>
      <c r="AJ154" s="279"/>
    </row>
    <row r="155" spans="1:36" ht="25.5" x14ac:dyDescent="0.25">
      <c r="A155" s="167"/>
      <c r="B155" s="282"/>
      <c r="C155" s="286"/>
      <c r="D155" s="286"/>
      <c r="E155" s="286"/>
      <c r="F155" s="280"/>
      <c r="G155" s="286"/>
      <c r="H155" s="282"/>
      <c r="I155" s="282"/>
      <c r="J155" s="149" t="s">
        <v>424</v>
      </c>
      <c r="K155" s="149" t="s">
        <v>425</v>
      </c>
      <c r="L155" s="149" t="s">
        <v>426</v>
      </c>
      <c r="M155" s="112">
        <v>1</v>
      </c>
      <c r="N155" s="282"/>
      <c r="O155" s="280"/>
      <c r="P155" s="282"/>
      <c r="Q155" s="282"/>
      <c r="R155" s="282"/>
      <c r="S155" s="282"/>
      <c r="T155" s="282"/>
      <c r="U155" s="281"/>
      <c r="V155" s="281"/>
      <c r="W155" s="282"/>
      <c r="X155" s="282"/>
      <c r="Y155" s="282"/>
      <c r="Z155" s="282"/>
      <c r="AA155" s="282"/>
      <c r="AB155" s="281"/>
      <c r="AC155" s="282"/>
      <c r="AD155" s="282"/>
      <c r="AE155" s="281"/>
      <c r="AF155" s="283"/>
      <c r="AG155" s="283"/>
      <c r="AH155" s="284"/>
      <c r="AI155" s="284"/>
      <c r="AJ155" s="279"/>
    </row>
    <row r="156" spans="1:36" ht="38.25" x14ac:dyDescent="0.25">
      <c r="A156" s="167"/>
      <c r="B156" s="282"/>
      <c r="C156" s="286"/>
      <c r="D156" s="286"/>
      <c r="E156" s="286"/>
      <c r="F156" s="280" t="s">
        <v>452</v>
      </c>
      <c r="G156" s="286"/>
      <c r="H156" s="282"/>
      <c r="I156" s="282"/>
      <c r="J156" s="149" t="s">
        <v>418</v>
      </c>
      <c r="K156" s="149" t="s">
        <v>419</v>
      </c>
      <c r="L156" s="149" t="s">
        <v>383</v>
      </c>
      <c r="M156" s="112">
        <v>93.4</v>
      </c>
      <c r="N156" s="282"/>
      <c r="O156" s="280" t="s">
        <v>112</v>
      </c>
      <c r="P156" s="282"/>
      <c r="Q156" s="282"/>
      <c r="R156" s="282"/>
      <c r="S156" s="282"/>
      <c r="T156" s="282"/>
      <c r="U156" s="281">
        <v>319818</v>
      </c>
      <c r="V156" s="281">
        <f>+U156</f>
        <v>319818</v>
      </c>
      <c r="W156" s="282" t="s">
        <v>103</v>
      </c>
      <c r="X156" s="282" t="s">
        <v>103</v>
      </c>
      <c r="Y156" s="282" t="s">
        <v>103</v>
      </c>
      <c r="Z156" s="282" t="s">
        <v>103</v>
      </c>
      <c r="AA156" s="282" t="s">
        <v>103</v>
      </c>
      <c r="AB156" s="281">
        <v>56439</v>
      </c>
      <c r="AC156" s="282" t="s">
        <v>104</v>
      </c>
      <c r="AD156" s="282"/>
      <c r="AE156" s="281">
        <f>U156</f>
        <v>319818</v>
      </c>
      <c r="AF156" s="283"/>
      <c r="AG156" s="283"/>
      <c r="AH156" s="284"/>
      <c r="AI156" s="284"/>
      <c r="AJ156" s="279"/>
    </row>
    <row r="157" spans="1:36" ht="25.5" x14ac:dyDescent="0.25">
      <c r="A157" s="167"/>
      <c r="B157" s="282"/>
      <c r="C157" s="286"/>
      <c r="D157" s="286"/>
      <c r="E157" s="286"/>
      <c r="F157" s="280"/>
      <c r="G157" s="286"/>
      <c r="H157" s="282"/>
      <c r="I157" s="282"/>
      <c r="J157" s="149" t="s">
        <v>421</v>
      </c>
      <c r="K157" s="149" t="s">
        <v>422</v>
      </c>
      <c r="L157" s="149" t="s">
        <v>423</v>
      </c>
      <c r="M157" s="112">
        <v>934000</v>
      </c>
      <c r="N157" s="282"/>
      <c r="O157" s="280"/>
      <c r="P157" s="282"/>
      <c r="Q157" s="282"/>
      <c r="R157" s="282"/>
      <c r="S157" s="282"/>
      <c r="T157" s="282"/>
      <c r="U157" s="281"/>
      <c r="V157" s="281"/>
      <c r="W157" s="282"/>
      <c r="X157" s="282"/>
      <c r="Y157" s="282"/>
      <c r="Z157" s="282"/>
      <c r="AA157" s="282"/>
      <c r="AB157" s="281"/>
      <c r="AC157" s="282"/>
      <c r="AD157" s="282"/>
      <c r="AE157" s="281"/>
      <c r="AF157" s="283"/>
      <c r="AG157" s="283"/>
      <c r="AH157" s="284"/>
      <c r="AI157" s="284"/>
      <c r="AJ157" s="279"/>
    </row>
    <row r="158" spans="1:36" ht="25.5" x14ac:dyDescent="0.25">
      <c r="A158" s="167"/>
      <c r="B158" s="282"/>
      <c r="C158" s="286"/>
      <c r="D158" s="286"/>
      <c r="E158" s="286"/>
      <c r="F158" s="280"/>
      <c r="G158" s="286"/>
      <c r="H158" s="282"/>
      <c r="I158" s="282"/>
      <c r="J158" s="149" t="s">
        <v>424</v>
      </c>
      <c r="K158" s="149" t="s">
        <v>425</v>
      </c>
      <c r="L158" s="149" t="s">
        <v>426</v>
      </c>
      <c r="M158" s="112">
        <v>1</v>
      </c>
      <c r="N158" s="282"/>
      <c r="O158" s="280"/>
      <c r="P158" s="282"/>
      <c r="Q158" s="282"/>
      <c r="R158" s="282"/>
      <c r="S158" s="282"/>
      <c r="T158" s="282"/>
      <c r="U158" s="281"/>
      <c r="V158" s="281"/>
      <c r="W158" s="282"/>
      <c r="X158" s="282"/>
      <c r="Y158" s="282"/>
      <c r="Z158" s="282"/>
      <c r="AA158" s="282"/>
      <c r="AB158" s="281"/>
      <c r="AC158" s="282"/>
      <c r="AD158" s="282"/>
      <c r="AE158" s="281"/>
      <c r="AF158" s="283"/>
      <c r="AG158" s="283"/>
      <c r="AH158" s="284"/>
      <c r="AI158" s="284"/>
      <c r="AJ158" s="279"/>
    </row>
    <row r="159" spans="1:36" ht="15.75" x14ac:dyDescent="0.25">
      <c r="A159" s="27"/>
      <c r="B159" s="27"/>
      <c r="K159" s="28"/>
      <c r="X159" s="116"/>
    </row>
    <row r="160" spans="1:36" ht="15.75" x14ac:dyDescent="0.25">
      <c r="A160" s="27"/>
      <c r="B160" s="27"/>
      <c r="T160" s="111"/>
      <c r="U160" s="111"/>
      <c r="V160" s="111"/>
      <c r="W160" s="111"/>
      <c r="X160" s="116"/>
      <c r="Y160" s="111"/>
      <c r="Z160" s="111"/>
      <c r="AA160" s="111"/>
      <c r="AB160" s="111"/>
    </row>
    <row r="161" spans="1:24" ht="15.75" x14ac:dyDescent="0.25">
      <c r="A161" s="27"/>
      <c r="B161" s="27"/>
      <c r="K161" s="28"/>
      <c r="X161" s="116"/>
    </row>
    <row r="162" spans="1:24" x14ac:dyDescent="0.25">
      <c r="A162" s="27"/>
      <c r="B162" s="27"/>
      <c r="K162" s="28"/>
    </row>
    <row r="163" spans="1:24" x14ac:dyDescent="0.25">
      <c r="A163" s="27"/>
      <c r="B163" s="27"/>
      <c r="K163" s="28"/>
    </row>
  </sheetData>
  <autoFilter ref="B8:AJ79" xr:uid="{E0335641-86E3-4601-8931-80FB16655894}"/>
  <mergeCells count="1169">
    <mergeCell ref="B1:AI1"/>
    <mergeCell ref="J4:O4"/>
    <mergeCell ref="B5:B6"/>
    <mergeCell ref="C5:C6"/>
    <mergeCell ref="D5:D6"/>
    <mergeCell ref="E5:E6"/>
    <mergeCell ref="F5:F6"/>
    <mergeCell ref="G5:G6"/>
    <mergeCell ref="H5:H6"/>
    <mergeCell ref="I5:I6"/>
    <mergeCell ref="V9:V11"/>
    <mergeCell ref="G9:G23"/>
    <mergeCell ref="H9:H23"/>
    <mergeCell ref="I9:I23"/>
    <mergeCell ref="N9:N23"/>
    <mergeCell ref="O9:O11"/>
    <mergeCell ref="P9:P23"/>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Q9:Q23"/>
    <mergeCell ref="R9:R23"/>
    <mergeCell ref="S9:S23"/>
    <mergeCell ref="T9:T23"/>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O24:O26"/>
    <mergeCell ref="P24:P26"/>
    <mergeCell ref="Q24:Q26"/>
    <mergeCell ref="R24:R26"/>
    <mergeCell ref="S24:S26"/>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T27:T32"/>
    <mergeCell ref="U27:U29"/>
    <mergeCell ref="V27:V29"/>
    <mergeCell ref="G27:G32"/>
    <mergeCell ref="H27:H32"/>
    <mergeCell ref="I27:I32"/>
    <mergeCell ref="N27:N32"/>
    <mergeCell ref="O27:O29"/>
    <mergeCell ref="P27:P32"/>
    <mergeCell ref="AF24:AF26"/>
    <mergeCell ref="AG24:AG26"/>
    <mergeCell ref="AH24:AH26"/>
    <mergeCell ref="AI24:AI26"/>
    <mergeCell ref="AJ24:AJ26"/>
    <mergeCell ref="B27:B32"/>
    <mergeCell ref="C27:C32"/>
    <mergeCell ref="D27:D32"/>
    <mergeCell ref="E27:E32"/>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AA30:AA32"/>
    <mergeCell ref="AB30:AB32"/>
    <mergeCell ref="AC30:AC32"/>
    <mergeCell ref="AD30:AD32"/>
    <mergeCell ref="AE30:AE32"/>
    <mergeCell ref="AF30:AF32"/>
    <mergeCell ref="AI27:AI32"/>
    <mergeCell ref="AJ27:AJ32"/>
    <mergeCell ref="F30:F32"/>
    <mergeCell ref="O30:O32"/>
    <mergeCell ref="U30:U32"/>
    <mergeCell ref="V30:V32"/>
    <mergeCell ref="W30:W32"/>
    <mergeCell ref="X30:X32"/>
    <mergeCell ref="Y30:Y32"/>
    <mergeCell ref="Z30:Z32"/>
    <mergeCell ref="AC27:AC29"/>
    <mergeCell ref="AD27:AD29"/>
    <mergeCell ref="AE27:AE29"/>
    <mergeCell ref="AF27:AF29"/>
    <mergeCell ref="AG27:AG29"/>
    <mergeCell ref="AH27:AH32"/>
    <mergeCell ref="AG30:AG32"/>
    <mergeCell ref="W27:W29"/>
    <mergeCell ref="X27:X29"/>
    <mergeCell ref="Y27:Y29"/>
    <mergeCell ref="Z27:Z29"/>
    <mergeCell ref="AA27:AA29"/>
    <mergeCell ref="AB27:AB29"/>
    <mergeCell ref="Q27:Q32"/>
    <mergeCell ref="R27:R32"/>
    <mergeCell ref="S27:S32"/>
    <mergeCell ref="U44:U46"/>
    <mergeCell ref="H33:H49"/>
    <mergeCell ref="I33:I49"/>
    <mergeCell ref="N33:N49"/>
    <mergeCell ref="O33:O37"/>
    <mergeCell ref="P33:P49"/>
    <mergeCell ref="Q33:Q49"/>
    <mergeCell ref="O41:O43"/>
    <mergeCell ref="O44:O46"/>
    <mergeCell ref="O47:O49"/>
    <mergeCell ref="B33:B49"/>
    <mergeCell ref="C33:C49"/>
    <mergeCell ref="D33:D49"/>
    <mergeCell ref="E33:E49"/>
    <mergeCell ref="F33:F37"/>
    <mergeCell ref="G33:G49"/>
    <mergeCell ref="F41:F43"/>
    <mergeCell ref="F44:F46"/>
    <mergeCell ref="F47:F49"/>
    <mergeCell ref="AB38:AB40"/>
    <mergeCell ref="AC38:AC40"/>
    <mergeCell ref="AD38:AD40"/>
    <mergeCell ref="AE38:AE40"/>
    <mergeCell ref="AF38:AF40"/>
    <mergeCell ref="AG38:AG40"/>
    <mergeCell ref="AJ33:AJ49"/>
    <mergeCell ref="F38:F40"/>
    <mergeCell ref="O38:O40"/>
    <mergeCell ref="U38:U40"/>
    <mergeCell ref="V38:V40"/>
    <mergeCell ref="W38:W40"/>
    <mergeCell ref="X38:X40"/>
    <mergeCell ref="Y38:Y40"/>
    <mergeCell ref="Z38:Z40"/>
    <mergeCell ref="AA38:AA40"/>
    <mergeCell ref="AD33:AD37"/>
    <mergeCell ref="AE33:AE37"/>
    <mergeCell ref="AF33:AF37"/>
    <mergeCell ref="AG33:AG37"/>
    <mergeCell ref="AH33:AH49"/>
    <mergeCell ref="AI33:AI49"/>
    <mergeCell ref="AD41:AD43"/>
    <mergeCell ref="AE41:AE43"/>
    <mergeCell ref="AF41:AF43"/>
    <mergeCell ref="AG41:AG43"/>
    <mergeCell ref="X33:X37"/>
    <mergeCell ref="Y33:Y37"/>
    <mergeCell ref="Z33:Z37"/>
    <mergeCell ref="AA33:AA37"/>
    <mergeCell ref="AB33:AB37"/>
    <mergeCell ref="AC33:AC37"/>
    <mergeCell ref="AB44:AB46"/>
    <mergeCell ref="AC44:AC46"/>
    <mergeCell ref="AD44:AD46"/>
    <mergeCell ref="AE44:AE46"/>
    <mergeCell ref="AF44:AF46"/>
    <mergeCell ref="AG44:AG46"/>
    <mergeCell ref="V44:V46"/>
    <mergeCell ref="W44:W46"/>
    <mergeCell ref="X44:X46"/>
    <mergeCell ref="Y44:Y46"/>
    <mergeCell ref="Z44:Z46"/>
    <mergeCell ref="AA44:AA46"/>
    <mergeCell ref="X41:X43"/>
    <mergeCell ref="Y41:Y43"/>
    <mergeCell ref="Z41:Z43"/>
    <mergeCell ref="AA41:AA43"/>
    <mergeCell ref="AB41:AB43"/>
    <mergeCell ref="AC41:AC43"/>
    <mergeCell ref="V41:V43"/>
    <mergeCell ref="W41:W43"/>
    <mergeCell ref="R50:R52"/>
    <mergeCell ref="S50:S52"/>
    <mergeCell ref="T50:T52"/>
    <mergeCell ref="AG47:AG49"/>
    <mergeCell ref="B50:B52"/>
    <mergeCell ref="C50:C52"/>
    <mergeCell ref="D50:D52"/>
    <mergeCell ref="E50:E52"/>
    <mergeCell ref="F50:F52"/>
    <mergeCell ref="G50:G52"/>
    <mergeCell ref="H50:H52"/>
    <mergeCell ref="I50:I52"/>
    <mergeCell ref="N50:N52"/>
    <mergeCell ref="AA47:AA49"/>
    <mergeCell ref="AB47:AB49"/>
    <mergeCell ref="AC47:AC49"/>
    <mergeCell ref="AD47:AD49"/>
    <mergeCell ref="AE47:AE49"/>
    <mergeCell ref="AF47:AF49"/>
    <mergeCell ref="U47:U49"/>
    <mergeCell ref="V47:V49"/>
    <mergeCell ref="W47:W49"/>
    <mergeCell ref="X47:X49"/>
    <mergeCell ref="Y47:Y49"/>
    <mergeCell ref="Z47:Z49"/>
    <mergeCell ref="R33:R49"/>
    <mergeCell ref="S33:S49"/>
    <mergeCell ref="T33:T49"/>
    <mergeCell ref="U33:U37"/>
    <mergeCell ref="V33:V37"/>
    <mergeCell ref="W33:W37"/>
    <mergeCell ref="U41:U43"/>
    <mergeCell ref="W53:W60"/>
    <mergeCell ref="H53:H60"/>
    <mergeCell ref="I53:I60"/>
    <mergeCell ref="N53:N60"/>
    <mergeCell ref="O53:O55"/>
    <mergeCell ref="P53:P60"/>
    <mergeCell ref="Q53:Q60"/>
    <mergeCell ref="AG50:AG52"/>
    <mergeCell ref="AH50:AH52"/>
    <mergeCell ref="AI50:AI52"/>
    <mergeCell ref="AJ50:AJ52"/>
    <mergeCell ref="B53:B60"/>
    <mergeCell ref="C53:C60"/>
    <mergeCell ref="D53:D60"/>
    <mergeCell ref="E53:E60"/>
    <mergeCell ref="F53:F55"/>
    <mergeCell ref="G53:G60"/>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Q50:Q52"/>
    <mergeCell ref="B61:B71"/>
    <mergeCell ref="C61:C71"/>
    <mergeCell ref="D61:D71"/>
    <mergeCell ref="E61:E71"/>
    <mergeCell ref="F61:F63"/>
    <mergeCell ref="G61:G71"/>
    <mergeCell ref="F67:F71"/>
    <mergeCell ref="AJ53:AJ60"/>
    <mergeCell ref="F56:F60"/>
    <mergeCell ref="O56:O60"/>
    <mergeCell ref="U56:U60"/>
    <mergeCell ref="V56:V60"/>
    <mergeCell ref="AB56:AB60"/>
    <mergeCell ref="AC56:AC60"/>
    <mergeCell ref="AE56:AE60"/>
    <mergeCell ref="AD53:AD60"/>
    <mergeCell ref="AE53:AE55"/>
    <mergeCell ref="AF53:AF60"/>
    <mergeCell ref="AG53:AG60"/>
    <mergeCell ref="AH53:AH60"/>
    <mergeCell ref="AI53:AI60"/>
    <mergeCell ref="X53:X60"/>
    <mergeCell ref="Y53:Y60"/>
    <mergeCell ref="Z53:Z60"/>
    <mergeCell ref="AA53:AA60"/>
    <mergeCell ref="AB53:AB55"/>
    <mergeCell ref="AC53:AC55"/>
    <mergeCell ref="R53:R60"/>
    <mergeCell ref="S53:S60"/>
    <mergeCell ref="T53:T60"/>
    <mergeCell ref="U53:U55"/>
    <mergeCell ref="V53:V55"/>
    <mergeCell ref="X61:X63"/>
    <mergeCell ref="Y61:Y63"/>
    <mergeCell ref="Z61:Z63"/>
    <mergeCell ref="AA61:AA63"/>
    <mergeCell ref="AB61:AB63"/>
    <mergeCell ref="AC61:AC63"/>
    <mergeCell ref="R61:R71"/>
    <mergeCell ref="S61:S71"/>
    <mergeCell ref="T61:T71"/>
    <mergeCell ref="U61:U63"/>
    <mergeCell ref="V61:V63"/>
    <mergeCell ref="W61:W63"/>
    <mergeCell ref="U67:U71"/>
    <mergeCell ref="V67:V71"/>
    <mergeCell ref="W67:W71"/>
    <mergeCell ref="H61:H71"/>
    <mergeCell ref="I61:I71"/>
    <mergeCell ref="N61:N71"/>
    <mergeCell ref="O61:O63"/>
    <mergeCell ref="P61:P71"/>
    <mergeCell ref="Q61:Q71"/>
    <mergeCell ref="O67:O71"/>
    <mergeCell ref="X67:X71"/>
    <mergeCell ref="Y67:Y71"/>
    <mergeCell ref="Z67:Z71"/>
    <mergeCell ref="AA67:AA71"/>
    <mergeCell ref="AB67:AB71"/>
    <mergeCell ref="AC67:AC71"/>
    <mergeCell ref="AB64:AB66"/>
    <mergeCell ref="AC64:AC66"/>
    <mergeCell ref="AD64:AD66"/>
    <mergeCell ref="AE64:AE66"/>
    <mergeCell ref="AF64:AF66"/>
    <mergeCell ref="AG64:AG66"/>
    <mergeCell ref="AJ61:AJ71"/>
    <mergeCell ref="F64:F66"/>
    <mergeCell ref="O64:O66"/>
    <mergeCell ref="U64:U66"/>
    <mergeCell ref="V64:V66"/>
    <mergeCell ref="W64:W66"/>
    <mergeCell ref="X64:X66"/>
    <mergeCell ref="Y64:Y66"/>
    <mergeCell ref="Z64:Z66"/>
    <mergeCell ref="AA64:AA66"/>
    <mergeCell ref="AD61:AD63"/>
    <mergeCell ref="AE61:AE63"/>
    <mergeCell ref="AF61:AF63"/>
    <mergeCell ref="AG61:AG63"/>
    <mergeCell ref="AH61:AH71"/>
    <mergeCell ref="AI61:AI71"/>
    <mergeCell ref="AD67:AD71"/>
    <mergeCell ref="AE67:AE71"/>
    <mergeCell ref="AF67:AF71"/>
    <mergeCell ref="AG67:AG71"/>
    <mergeCell ref="Z72:Z76"/>
    <mergeCell ref="AA72:AA76"/>
    <mergeCell ref="AB72:AB76"/>
    <mergeCell ref="AC72:AC76"/>
    <mergeCell ref="R72:R79"/>
    <mergeCell ref="S72:S79"/>
    <mergeCell ref="T72:T79"/>
    <mergeCell ref="U72:U76"/>
    <mergeCell ref="V72:V76"/>
    <mergeCell ref="W72:W76"/>
    <mergeCell ref="H72:H79"/>
    <mergeCell ref="I72:I79"/>
    <mergeCell ref="N72:N79"/>
    <mergeCell ref="O72:O76"/>
    <mergeCell ref="P72:P79"/>
    <mergeCell ref="Q72:Q79"/>
    <mergeCell ref="B72:B79"/>
    <mergeCell ref="C72:C79"/>
    <mergeCell ref="D72:D79"/>
    <mergeCell ref="E72:E79"/>
    <mergeCell ref="F72:F76"/>
    <mergeCell ref="G72:G79"/>
    <mergeCell ref="P80:P82"/>
    <mergeCell ref="Q80:Q82"/>
    <mergeCell ref="B80:B82"/>
    <mergeCell ref="C80:C82"/>
    <mergeCell ref="D80:D82"/>
    <mergeCell ref="E80:E82"/>
    <mergeCell ref="F80:F82"/>
    <mergeCell ref="G80:G82"/>
    <mergeCell ref="AB77:AB79"/>
    <mergeCell ref="AC77:AC79"/>
    <mergeCell ref="AD77:AD79"/>
    <mergeCell ref="AE77:AE79"/>
    <mergeCell ref="AF77:AF79"/>
    <mergeCell ref="AG77:AG79"/>
    <mergeCell ref="AJ72:AJ79"/>
    <mergeCell ref="F77:F79"/>
    <mergeCell ref="O77:O79"/>
    <mergeCell ref="U77:U79"/>
    <mergeCell ref="V77:V79"/>
    <mergeCell ref="W77:W79"/>
    <mergeCell ref="X77:X79"/>
    <mergeCell ref="Y77:Y79"/>
    <mergeCell ref="Z77:Z79"/>
    <mergeCell ref="AA77:AA79"/>
    <mergeCell ref="AD72:AD76"/>
    <mergeCell ref="AE72:AE76"/>
    <mergeCell ref="AF72:AF76"/>
    <mergeCell ref="AG72:AG76"/>
    <mergeCell ref="AH72:AH79"/>
    <mergeCell ref="AI72:AI79"/>
    <mergeCell ref="X72:X76"/>
    <mergeCell ref="Y72:Y76"/>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AH83:AH85"/>
    <mergeCell ref="AI83:AI85"/>
    <mergeCell ref="AJ83:AJ85"/>
    <mergeCell ref="B86:B91"/>
    <mergeCell ref="C86:C91"/>
    <mergeCell ref="D86:D91"/>
    <mergeCell ref="E86:E91"/>
    <mergeCell ref="F86:F88"/>
    <mergeCell ref="G86:G91"/>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Z86:Z88"/>
    <mergeCell ref="AA86:AA88"/>
    <mergeCell ref="AB86:AB88"/>
    <mergeCell ref="AC86:AC88"/>
    <mergeCell ref="R86:R91"/>
    <mergeCell ref="S86:S91"/>
    <mergeCell ref="T86:T91"/>
    <mergeCell ref="U86:U88"/>
    <mergeCell ref="V86:V88"/>
    <mergeCell ref="W86:W88"/>
    <mergeCell ref="H86:H91"/>
    <mergeCell ref="I86:I91"/>
    <mergeCell ref="N86:N91"/>
    <mergeCell ref="O86:O88"/>
    <mergeCell ref="P86:P91"/>
    <mergeCell ref="Q86:Q91"/>
    <mergeCell ref="AG83:AG85"/>
    <mergeCell ref="P92:P93"/>
    <mergeCell ref="Q92:Q93"/>
    <mergeCell ref="B92:B93"/>
    <mergeCell ref="C92:C93"/>
    <mergeCell ref="D92:D93"/>
    <mergeCell ref="E92:E93"/>
    <mergeCell ref="F92:F93"/>
    <mergeCell ref="G92:G93"/>
    <mergeCell ref="AB89:AB91"/>
    <mergeCell ref="AC89:AC91"/>
    <mergeCell ref="AD89:AD91"/>
    <mergeCell ref="AE89:AE91"/>
    <mergeCell ref="AF89:AF91"/>
    <mergeCell ref="AG89:AG91"/>
    <mergeCell ref="AJ86:AJ91"/>
    <mergeCell ref="F89:F91"/>
    <mergeCell ref="O89:O91"/>
    <mergeCell ref="U89:U91"/>
    <mergeCell ref="V89:V91"/>
    <mergeCell ref="W89:W91"/>
    <mergeCell ref="X89:X91"/>
    <mergeCell ref="Y89:Y91"/>
    <mergeCell ref="Z89:Z91"/>
    <mergeCell ref="AA89:AA91"/>
    <mergeCell ref="AD86:AD88"/>
    <mergeCell ref="AE86:AE88"/>
    <mergeCell ref="AF86:AF88"/>
    <mergeCell ref="AG86:AG88"/>
    <mergeCell ref="AH86:AH91"/>
    <mergeCell ref="AI86:AI91"/>
    <mergeCell ref="X86:X88"/>
    <mergeCell ref="Y86:Y88"/>
    <mergeCell ref="AJ92:AJ93"/>
    <mergeCell ref="B94:B99"/>
    <mergeCell ref="C94:C99"/>
    <mergeCell ref="D94:D99"/>
    <mergeCell ref="E94:E99"/>
    <mergeCell ref="F94:F95"/>
    <mergeCell ref="G94:G99"/>
    <mergeCell ref="H94:H99"/>
    <mergeCell ref="I94:I99"/>
    <mergeCell ref="N94:N99"/>
    <mergeCell ref="AD92:AD93"/>
    <mergeCell ref="AE92:AE93"/>
    <mergeCell ref="AF92:AF93"/>
    <mergeCell ref="AG92:AG93"/>
    <mergeCell ref="AH92:AH93"/>
    <mergeCell ref="AI92:AI93"/>
    <mergeCell ref="X92:X93"/>
    <mergeCell ref="Y92:Y93"/>
    <mergeCell ref="Z92:Z93"/>
    <mergeCell ref="AA92:AA93"/>
    <mergeCell ref="AB92:AB93"/>
    <mergeCell ref="AC92:AC93"/>
    <mergeCell ref="R92:R93"/>
    <mergeCell ref="S92:S93"/>
    <mergeCell ref="T92:T93"/>
    <mergeCell ref="U92:U93"/>
    <mergeCell ref="V92:V93"/>
    <mergeCell ref="W92:W93"/>
    <mergeCell ref="H92:H93"/>
    <mergeCell ref="I92:I93"/>
    <mergeCell ref="N92:N93"/>
    <mergeCell ref="O92:O93"/>
    <mergeCell ref="AG94:AG95"/>
    <mergeCell ref="AH94:AH99"/>
    <mergeCell ref="AI94:AI99"/>
    <mergeCell ref="AJ94:AJ99"/>
    <mergeCell ref="F96:F97"/>
    <mergeCell ref="O96:O97"/>
    <mergeCell ref="U96:U97"/>
    <mergeCell ref="V96:V97"/>
    <mergeCell ref="W96:W97"/>
    <mergeCell ref="X96:X97"/>
    <mergeCell ref="AA94:AA95"/>
    <mergeCell ref="AB94:AB95"/>
    <mergeCell ref="AC94:AC95"/>
    <mergeCell ref="AD94:AD95"/>
    <mergeCell ref="AE94:AE95"/>
    <mergeCell ref="AF94:AF95"/>
    <mergeCell ref="U94:U95"/>
    <mergeCell ref="V94:V95"/>
    <mergeCell ref="W94:W95"/>
    <mergeCell ref="X94:X95"/>
    <mergeCell ref="Y94:Y95"/>
    <mergeCell ref="Z94:Z95"/>
    <mergeCell ref="O94:O95"/>
    <mergeCell ref="P94:P99"/>
    <mergeCell ref="Q94:Q99"/>
    <mergeCell ref="R94:R99"/>
    <mergeCell ref="S94:S99"/>
    <mergeCell ref="T94:T99"/>
    <mergeCell ref="AF98:AF99"/>
    <mergeCell ref="AG98:AG99"/>
    <mergeCell ref="B100:B108"/>
    <mergeCell ref="C100:C108"/>
    <mergeCell ref="D100:D108"/>
    <mergeCell ref="E100:E108"/>
    <mergeCell ref="F100:F102"/>
    <mergeCell ref="G100:G108"/>
    <mergeCell ref="H100:H108"/>
    <mergeCell ref="I100:I108"/>
    <mergeCell ref="Z98:Z99"/>
    <mergeCell ref="AA98:AA99"/>
    <mergeCell ref="AB98:AB99"/>
    <mergeCell ref="AC98:AC99"/>
    <mergeCell ref="AD98:AD99"/>
    <mergeCell ref="AE98:AE99"/>
    <mergeCell ref="AE96:AE97"/>
    <mergeCell ref="AF96:AF97"/>
    <mergeCell ref="AG96:AG97"/>
    <mergeCell ref="F98:F99"/>
    <mergeCell ref="O98:O99"/>
    <mergeCell ref="U98:U99"/>
    <mergeCell ref="V98:V99"/>
    <mergeCell ref="W98:W99"/>
    <mergeCell ref="X98:X99"/>
    <mergeCell ref="Y98:Y99"/>
    <mergeCell ref="Y96:Y97"/>
    <mergeCell ref="Z96:Z97"/>
    <mergeCell ref="AA96:AA97"/>
    <mergeCell ref="AB96:AB97"/>
    <mergeCell ref="AC96:AC97"/>
    <mergeCell ref="AD96:AD97"/>
    <mergeCell ref="AF100:AF102"/>
    <mergeCell ref="AG100:AG102"/>
    <mergeCell ref="AH100:AH108"/>
    <mergeCell ref="AI100:AI108"/>
    <mergeCell ref="AJ100:AJ108"/>
    <mergeCell ref="F103:F105"/>
    <mergeCell ref="O103:O105"/>
    <mergeCell ref="U103:U105"/>
    <mergeCell ref="V103:V105"/>
    <mergeCell ref="W103:W105"/>
    <mergeCell ref="Z100:Z102"/>
    <mergeCell ref="AA100:AA102"/>
    <mergeCell ref="AB100:AB102"/>
    <mergeCell ref="AC100:AC102"/>
    <mergeCell ref="AD100:AD102"/>
    <mergeCell ref="AE100:AE102"/>
    <mergeCell ref="T100:T108"/>
    <mergeCell ref="U100:U102"/>
    <mergeCell ref="V100:V102"/>
    <mergeCell ref="W100:W102"/>
    <mergeCell ref="X100:X102"/>
    <mergeCell ref="Y100:Y102"/>
    <mergeCell ref="X103:X105"/>
    <mergeCell ref="Y103:Y105"/>
    <mergeCell ref="N100:N108"/>
    <mergeCell ref="O100:O102"/>
    <mergeCell ref="P100:P108"/>
    <mergeCell ref="Q100:Q108"/>
    <mergeCell ref="R100:R108"/>
    <mergeCell ref="S100:S108"/>
    <mergeCell ref="AG106:AG108"/>
    <mergeCell ref="B109:B114"/>
    <mergeCell ref="C109:C114"/>
    <mergeCell ref="D109:D114"/>
    <mergeCell ref="E109:E114"/>
    <mergeCell ref="F109:F111"/>
    <mergeCell ref="G109:G114"/>
    <mergeCell ref="H109:H114"/>
    <mergeCell ref="I109:I114"/>
    <mergeCell ref="N109:N114"/>
    <mergeCell ref="AA106:AA108"/>
    <mergeCell ref="AB106:AB108"/>
    <mergeCell ref="AC106:AC108"/>
    <mergeCell ref="AD106:AD108"/>
    <mergeCell ref="AE106:AE108"/>
    <mergeCell ref="AF106:AF108"/>
    <mergeCell ref="AF103:AF105"/>
    <mergeCell ref="AG103:AG105"/>
    <mergeCell ref="F106:F108"/>
    <mergeCell ref="O106:O108"/>
    <mergeCell ref="U106:U108"/>
    <mergeCell ref="V106:V108"/>
    <mergeCell ref="W106:W108"/>
    <mergeCell ref="X106:X108"/>
    <mergeCell ref="Y106:Y108"/>
    <mergeCell ref="Z106:Z108"/>
    <mergeCell ref="Z103:Z105"/>
    <mergeCell ref="AA103:AA105"/>
    <mergeCell ref="AB103:AB105"/>
    <mergeCell ref="AC103:AC105"/>
    <mergeCell ref="AD103:AD105"/>
    <mergeCell ref="AE103:AE105"/>
    <mergeCell ref="AH109:AH114"/>
    <mergeCell ref="AI109:AI114"/>
    <mergeCell ref="AJ109:AJ114"/>
    <mergeCell ref="F112:F114"/>
    <mergeCell ref="O112:O114"/>
    <mergeCell ref="U112:U114"/>
    <mergeCell ref="V112:V114"/>
    <mergeCell ref="W112:W114"/>
    <mergeCell ref="X112:X114"/>
    <mergeCell ref="AA109:AA111"/>
    <mergeCell ref="AB109:AB111"/>
    <mergeCell ref="AC109:AC111"/>
    <mergeCell ref="AD109:AD111"/>
    <mergeCell ref="AE109:AE111"/>
    <mergeCell ref="AF109:AF111"/>
    <mergeCell ref="U109:U111"/>
    <mergeCell ref="V109:V111"/>
    <mergeCell ref="W109:W111"/>
    <mergeCell ref="X109:X111"/>
    <mergeCell ref="Y109:Y111"/>
    <mergeCell ref="Z109:Z111"/>
    <mergeCell ref="O109:O111"/>
    <mergeCell ref="P109:P114"/>
    <mergeCell ref="Q109:Q114"/>
    <mergeCell ref="R109:R114"/>
    <mergeCell ref="S109:S114"/>
    <mergeCell ref="T109:T114"/>
    <mergeCell ref="AE112:AE114"/>
    <mergeCell ref="AF112:AF114"/>
    <mergeCell ref="AG112:AG114"/>
    <mergeCell ref="B115:B117"/>
    <mergeCell ref="C115:C117"/>
    <mergeCell ref="D115:D117"/>
    <mergeCell ref="E115:E117"/>
    <mergeCell ref="F115:F117"/>
    <mergeCell ref="G115:G117"/>
    <mergeCell ref="H115:H117"/>
    <mergeCell ref="Y112:Y114"/>
    <mergeCell ref="Z112:Z114"/>
    <mergeCell ref="AA112:AA114"/>
    <mergeCell ref="AB112:AB114"/>
    <mergeCell ref="AC112:AC114"/>
    <mergeCell ref="AD112:AD114"/>
    <mergeCell ref="AG109:AG111"/>
    <mergeCell ref="P118:P120"/>
    <mergeCell ref="Q118:Q120"/>
    <mergeCell ref="B118:B120"/>
    <mergeCell ref="C118:C120"/>
    <mergeCell ref="D118:D120"/>
    <mergeCell ref="E118:E120"/>
    <mergeCell ref="F118:F120"/>
    <mergeCell ref="G118:G120"/>
    <mergeCell ref="AE115:AE117"/>
    <mergeCell ref="AF115:AF117"/>
    <mergeCell ref="AG115:AG117"/>
    <mergeCell ref="AH115:AH117"/>
    <mergeCell ref="AI115:AI117"/>
    <mergeCell ref="AJ115:AJ117"/>
    <mergeCell ref="Y115:Y117"/>
    <mergeCell ref="Z115:Z117"/>
    <mergeCell ref="AA115:AA117"/>
    <mergeCell ref="AB115:AB117"/>
    <mergeCell ref="AC115:AC117"/>
    <mergeCell ref="AD115:AD117"/>
    <mergeCell ref="S115:S117"/>
    <mergeCell ref="T115:T117"/>
    <mergeCell ref="U115:U117"/>
    <mergeCell ref="V115:V117"/>
    <mergeCell ref="W115:W117"/>
    <mergeCell ref="X115:X117"/>
    <mergeCell ref="I115:I117"/>
    <mergeCell ref="N115:N117"/>
    <mergeCell ref="O115:O117"/>
    <mergeCell ref="P115:P117"/>
    <mergeCell ref="Q115:Q117"/>
    <mergeCell ref="R115:R117"/>
    <mergeCell ref="AJ118:AJ120"/>
    <mergeCell ref="B121:B122"/>
    <mergeCell ref="C121:C122"/>
    <mergeCell ref="D121:D122"/>
    <mergeCell ref="E121:E122"/>
    <mergeCell ref="F121:F122"/>
    <mergeCell ref="G121:G122"/>
    <mergeCell ref="H121:H122"/>
    <mergeCell ref="I121:I122"/>
    <mergeCell ref="N121:N122"/>
    <mergeCell ref="AD118:AD120"/>
    <mergeCell ref="AE118:AE120"/>
    <mergeCell ref="AF118:AF120"/>
    <mergeCell ref="AG118:AG120"/>
    <mergeCell ref="AH118:AH120"/>
    <mergeCell ref="AI118:AI120"/>
    <mergeCell ref="X118:X120"/>
    <mergeCell ref="Y118:Y120"/>
    <mergeCell ref="Z118:Z120"/>
    <mergeCell ref="AA118:AA120"/>
    <mergeCell ref="AB118:AB120"/>
    <mergeCell ref="AC118:AC120"/>
    <mergeCell ref="R118:R120"/>
    <mergeCell ref="S118:S120"/>
    <mergeCell ref="T118:T120"/>
    <mergeCell ref="U118:U120"/>
    <mergeCell ref="V118:V120"/>
    <mergeCell ref="W118:W120"/>
    <mergeCell ref="H118:H120"/>
    <mergeCell ref="I118:I120"/>
    <mergeCell ref="N118:N120"/>
    <mergeCell ref="O118:O120"/>
    <mergeCell ref="P123:P124"/>
    <mergeCell ref="Q123:Q124"/>
    <mergeCell ref="AG121:AG122"/>
    <mergeCell ref="AH121:AH122"/>
    <mergeCell ref="AI121:AI122"/>
    <mergeCell ref="AJ121:AJ122"/>
    <mergeCell ref="B123:B124"/>
    <mergeCell ref="C123:C124"/>
    <mergeCell ref="D123:D124"/>
    <mergeCell ref="E123:E124"/>
    <mergeCell ref="F123:F124"/>
    <mergeCell ref="G123:G124"/>
    <mergeCell ref="AA121:AA122"/>
    <mergeCell ref="AB121:AB122"/>
    <mergeCell ref="AC121:AC122"/>
    <mergeCell ref="AD121:AD122"/>
    <mergeCell ref="AE121:AE122"/>
    <mergeCell ref="AF121:AF122"/>
    <mergeCell ref="U121:U122"/>
    <mergeCell ref="V121:V122"/>
    <mergeCell ref="W121:W122"/>
    <mergeCell ref="X121:X122"/>
    <mergeCell ref="Y121:Y122"/>
    <mergeCell ref="Z121:Z122"/>
    <mergeCell ref="O121:O122"/>
    <mergeCell ref="P121:P122"/>
    <mergeCell ref="Q121:Q122"/>
    <mergeCell ref="R121:R122"/>
    <mergeCell ref="S121:S122"/>
    <mergeCell ref="T121:T122"/>
    <mergeCell ref="AJ123:AJ124"/>
    <mergeCell ref="B125:B126"/>
    <mergeCell ref="C125:C126"/>
    <mergeCell ref="D125:D126"/>
    <mergeCell ref="E125:E126"/>
    <mergeCell ref="F125:F126"/>
    <mergeCell ref="G125:G126"/>
    <mergeCell ref="H125:H126"/>
    <mergeCell ref="I125:I126"/>
    <mergeCell ref="N125:N126"/>
    <mergeCell ref="AD123:AD124"/>
    <mergeCell ref="AE123:AE124"/>
    <mergeCell ref="AF123:AF124"/>
    <mergeCell ref="AG123:AG124"/>
    <mergeCell ref="AH123:AH124"/>
    <mergeCell ref="AI123:AI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H123:H124"/>
    <mergeCell ref="I123:I124"/>
    <mergeCell ref="N123:N124"/>
    <mergeCell ref="O123:O124"/>
    <mergeCell ref="P127:P128"/>
    <mergeCell ref="Q127:Q128"/>
    <mergeCell ref="AG125:AG126"/>
    <mergeCell ref="AH125:AH126"/>
    <mergeCell ref="AI125:AI126"/>
    <mergeCell ref="AJ125:AJ126"/>
    <mergeCell ref="B127:B128"/>
    <mergeCell ref="C127:C128"/>
    <mergeCell ref="D127:D128"/>
    <mergeCell ref="E127:E128"/>
    <mergeCell ref="F127:F128"/>
    <mergeCell ref="G127:G128"/>
    <mergeCell ref="AA125:AA126"/>
    <mergeCell ref="AB125:AB126"/>
    <mergeCell ref="AC125:AC126"/>
    <mergeCell ref="AD125:AD126"/>
    <mergeCell ref="AE125:AE126"/>
    <mergeCell ref="AF125:AF126"/>
    <mergeCell ref="U125:U126"/>
    <mergeCell ref="V125:V126"/>
    <mergeCell ref="W125:W126"/>
    <mergeCell ref="X125:X126"/>
    <mergeCell ref="Y125:Y126"/>
    <mergeCell ref="Z125:Z126"/>
    <mergeCell ref="O125:O126"/>
    <mergeCell ref="P125:P126"/>
    <mergeCell ref="Q125:Q126"/>
    <mergeCell ref="R125:R126"/>
    <mergeCell ref="S125:S126"/>
    <mergeCell ref="T125:T126"/>
    <mergeCell ref="AJ127:AJ128"/>
    <mergeCell ref="AK128:AK129"/>
    <mergeCell ref="B129:B130"/>
    <mergeCell ref="C129:C130"/>
    <mergeCell ref="D129:D130"/>
    <mergeCell ref="E129:E130"/>
    <mergeCell ref="F129:F130"/>
    <mergeCell ref="G129:G130"/>
    <mergeCell ref="H129:H130"/>
    <mergeCell ref="I129:I130"/>
    <mergeCell ref="AD127:AD128"/>
    <mergeCell ref="AE127:AE128"/>
    <mergeCell ref="AF127:AF128"/>
    <mergeCell ref="AG127:AG128"/>
    <mergeCell ref="AH127:AH128"/>
    <mergeCell ref="AI127:AI128"/>
    <mergeCell ref="X127:X128"/>
    <mergeCell ref="Y127:Y128"/>
    <mergeCell ref="Z127:Z128"/>
    <mergeCell ref="AA127:AA128"/>
    <mergeCell ref="AB127:AB128"/>
    <mergeCell ref="AC127:AC128"/>
    <mergeCell ref="R127:R128"/>
    <mergeCell ref="S127:S128"/>
    <mergeCell ref="T127:T128"/>
    <mergeCell ref="U127:U128"/>
    <mergeCell ref="V127:V128"/>
    <mergeCell ref="W127:W128"/>
    <mergeCell ref="H127:H128"/>
    <mergeCell ref="I127:I128"/>
    <mergeCell ref="N127:N128"/>
    <mergeCell ref="O127:O128"/>
    <mergeCell ref="H131:H132"/>
    <mergeCell ref="I131:I132"/>
    <mergeCell ref="N131:N132"/>
    <mergeCell ref="O131:O132"/>
    <mergeCell ref="AF129:AF130"/>
    <mergeCell ref="AG129:AG130"/>
    <mergeCell ref="AH129:AH130"/>
    <mergeCell ref="AI129:AI130"/>
    <mergeCell ref="AJ129:AJ130"/>
    <mergeCell ref="A131:A132"/>
    <mergeCell ref="B131:B132"/>
    <mergeCell ref="C131:C132"/>
    <mergeCell ref="D131:D132"/>
    <mergeCell ref="E131:E132"/>
    <mergeCell ref="Z129:Z130"/>
    <mergeCell ref="AA129:AA130"/>
    <mergeCell ref="AB129:AB130"/>
    <mergeCell ref="AC129:AC130"/>
    <mergeCell ref="AD129:AD130"/>
    <mergeCell ref="AE129:AE130"/>
    <mergeCell ref="T129:T130"/>
    <mergeCell ref="U129:U130"/>
    <mergeCell ref="V129:V130"/>
    <mergeCell ref="W129:W130"/>
    <mergeCell ref="X129:X130"/>
    <mergeCell ref="Y129:Y130"/>
    <mergeCell ref="N129:N130"/>
    <mergeCell ref="O129:O130"/>
    <mergeCell ref="P129:P130"/>
    <mergeCell ref="Q129:Q130"/>
    <mergeCell ref="R129:R130"/>
    <mergeCell ref="S129:S130"/>
    <mergeCell ref="P133:P135"/>
    <mergeCell ref="Q133:Q135"/>
    <mergeCell ref="AH131:AH132"/>
    <mergeCell ref="AI131:AI132"/>
    <mergeCell ref="AJ131:AJ132"/>
    <mergeCell ref="A133:A135"/>
    <mergeCell ref="B133:B135"/>
    <mergeCell ref="C133:C135"/>
    <mergeCell ref="D133:D135"/>
    <mergeCell ref="E133:E135"/>
    <mergeCell ref="F133:F135"/>
    <mergeCell ref="G133:G135"/>
    <mergeCell ref="AB131:AB132"/>
    <mergeCell ref="AC131:AC132"/>
    <mergeCell ref="AD131:AD132"/>
    <mergeCell ref="AE131:AE132"/>
    <mergeCell ref="AF131:AF132"/>
    <mergeCell ref="AG131:AG132"/>
    <mergeCell ref="V131:V132"/>
    <mergeCell ref="W131:W132"/>
    <mergeCell ref="X131:X132"/>
    <mergeCell ref="Y131:Y132"/>
    <mergeCell ref="Z131:Z132"/>
    <mergeCell ref="AA131:AA132"/>
    <mergeCell ref="P131:P132"/>
    <mergeCell ref="Q131:Q132"/>
    <mergeCell ref="R131:R132"/>
    <mergeCell ref="S131:S132"/>
    <mergeCell ref="T131:T132"/>
    <mergeCell ref="U131:U132"/>
    <mergeCell ref="F131:F132"/>
    <mergeCell ref="G131:G132"/>
    <mergeCell ref="AJ133:AJ135"/>
    <mergeCell ref="A136:A140"/>
    <mergeCell ref="B136:B140"/>
    <mergeCell ref="C136:C140"/>
    <mergeCell ref="D136:D140"/>
    <mergeCell ref="E136:E140"/>
    <mergeCell ref="F136:F140"/>
    <mergeCell ref="G136:G140"/>
    <mergeCell ref="H136:H140"/>
    <mergeCell ref="I136:I140"/>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5"/>
    <mergeCell ref="O133:O135"/>
    <mergeCell ref="AF136:AF140"/>
    <mergeCell ref="AG136:AG140"/>
    <mergeCell ref="AH136:AH140"/>
    <mergeCell ref="AI136:AI140"/>
    <mergeCell ref="AJ136:AJ140"/>
    <mergeCell ref="B141:B146"/>
    <mergeCell ref="C141:C146"/>
    <mergeCell ref="D141:D146"/>
    <mergeCell ref="E141:E146"/>
    <mergeCell ref="F141:F143"/>
    <mergeCell ref="Z136:Z140"/>
    <mergeCell ref="AA136:AA140"/>
    <mergeCell ref="AB136:AB140"/>
    <mergeCell ref="AC136:AC140"/>
    <mergeCell ref="AD136:AD140"/>
    <mergeCell ref="AE136:AE140"/>
    <mergeCell ref="T136:T140"/>
    <mergeCell ref="U136:U140"/>
    <mergeCell ref="V136:V140"/>
    <mergeCell ref="W136:W140"/>
    <mergeCell ref="X136:X140"/>
    <mergeCell ref="Y136:Y140"/>
    <mergeCell ref="N136:N140"/>
    <mergeCell ref="O136:O140"/>
    <mergeCell ref="P136:P140"/>
    <mergeCell ref="Q136:Q140"/>
    <mergeCell ref="R136:R140"/>
    <mergeCell ref="S136:S140"/>
    <mergeCell ref="AI141:AI146"/>
    <mergeCell ref="AJ141:AJ146"/>
    <mergeCell ref="F144:F146"/>
    <mergeCell ref="O144:O146"/>
    <mergeCell ref="U144:U146"/>
    <mergeCell ref="V144:V146"/>
    <mergeCell ref="AB144:AB146"/>
    <mergeCell ref="AE144:AE146"/>
    <mergeCell ref="AC141:AC146"/>
    <mergeCell ref="AD141:AD146"/>
    <mergeCell ref="AE141:AE143"/>
    <mergeCell ref="AF141:AF146"/>
    <mergeCell ref="AG141:AG146"/>
    <mergeCell ref="AH141:AH146"/>
    <mergeCell ref="W141:W146"/>
    <mergeCell ref="X141:X146"/>
    <mergeCell ref="Y141:Y146"/>
    <mergeCell ref="Z141:Z146"/>
    <mergeCell ref="AA141:AA146"/>
    <mergeCell ref="AB141:AB143"/>
    <mergeCell ref="Q141:Q146"/>
    <mergeCell ref="R141:R146"/>
    <mergeCell ref="S141:S146"/>
    <mergeCell ref="T141:T146"/>
    <mergeCell ref="U141:U143"/>
    <mergeCell ref="V141:V143"/>
    <mergeCell ref="G141:G146"/>
    <mergeCell ref="H141:H146"/>
    <mergeCell ref="I141:I146"/>
    <mergeCell ref="N141:N146"/>
    <mergeCell ref="O141:O143"/>
    <mergeCell ref="P141:P146"/>
    <mergeCell ref="V153:V155"/>
    <mergeCell ref="U156:U158"/>
    <mergeCell ref="V156:V158"/>
    <mergeCell ref="H147:H158"/>
    <mergeCell ref="I147:I158"/>
    <mergeCell ref="N147:N158"/>
    <mergeCell ref="O147:O149"/>
    <mergeCell ref="P147:P158"/>
    <mergeCell ref="Q147:Q158"/>
    <mergeCell ref="O156:O158"/>
    <mergeCell ref="B147:B158"/>
    <mergeCell ref="C147:C158"/>
    <mergeCell ref="D147:D158"/>
    <mergeCell ref="E147:E158"/>
    <mergeCell ref="F147:F149"/>
    <mergeCell ref="G147:G158"/>
    <mergeCell ref="F156:F158"/>
    <mergeCell ref="AJ147:AJ158"/>
    <mergeCell ref="F150:F152"/>
    <mergeCell ref="O150:O152"/>
    <mergeCell ref="U150:U152"/>
    <mergeCell ref="V150:V152"/>
    <mergeCell ref="AB150:AB152"/>
    <mergeCell ref="AE150:AE152"/>
    <mergeCell ref="F153:F155"/>
    <mergeCell ref="O153:O155"/>
    <mergeCell ref="U153:U155"/>
    <mergeCell ref="AD147:AD158"/>
    <mergeCell ref="AE147:AE149"/>
    <mergeCell ref="AF147:AF158"/>
    <mergeCell ref="AG147:AG158"/>
    <mergeCell ref="AH147:AH158"/>
    <mergeCell ref="AI147:AI158"/>
    <mergeCell ref="AE153:AE155"/>
    <mergeCell ref="AE156:AE158"/>
    <mergeCell ref="X147:X158"/>
    <mergeCell ref="Y147:Y158"/>
    <mergeCell ref="Z147:Z158"/>
    <mergeCell ref="AA147:AA158"/>
    <mergeCell ref="AB147:AB149"/>
    <mergeCell ref="AC147:AC158"/>
    <mergeCell ref="AB153:AB155"/>
    <mergeCell ref="AB156:AB158"/>
    <mergeCell ref="R147:R158"/>
    <mergeCell ref="S147:S158"/>
    <mergeCell ref="T147:T158"/>
    <mergeCell ref="U147:U149"/>
    <mergeCell ref="V147:V149"/>
    <mergeCell ref="W147:W158"/>
  </mergeCells>
  <pageMargins left="0.25" right="0.25" top="0.75" bottom="0.75" header="0.3" footer="0.3"/>
  <pageSetup paperSize="8" scale="27"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4767E-C3B1-4269-946E-0A2A00B43B6B}">
  <dimension ref="A1:AJ56"/>
  <sheetViews>
    <sheetView zoomScale="70" zoomScaleNormal="70" workbookViewId="0">
      <pane xSplit="6" ySplit="5" topLeftCell="U6" activePane="bottomRight" state="frozen"/>
      <selection pane="topRight" activeCell="G1" sqref="G1"/>
      <selection pane="bottomLeft" activeCell="A6" sqref="A6"/>
      <selection pane="bottomRight" activeCell="F68" sqref="F68"/>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405" t="s">
        <v>0</v>
      </c>
      <c r="C3" s="406" t="s">
        <v>1</v>
      </c>
      <c r="D3" s="406" t="s">
        <v>28</v>
      </c>
      <c r="E3" s="406" t="s">
        <v>29</v>
      </c>
      <c r="F3" s="406" t="s">
        <v>30</v>
      </c>
      <c r="G3" s="406" t="s">
        <v>3</v>
      </c>
      <c r="H3" s="406" t="s">
        <v>4</v>
      </c>
      <c r="I3" s="406" t="s">
        <v>5</v>
      </c>
      <c r="J3" s="407" t="s">
        <v>6</v>
      </c>
      <c r="K3" s="407"/>
      <c r="L3" s="407"/>
      <c r="M3" s="407"/>
      <c r="N3" s="406" t="s">
        <v>47</v>
      </c>
      <c r="O3" s="406" t="s">
        <v>31</v>
      </c>
      <c r="P3" s="416" t="s">
        <v>42</v>
      </c>
      <c r="Q3" s="416" t="s">
        <v>32</v>
      </c>
      <c r="R3" s="416" t="s">
        <v>37</v>
      </c>
      <c r="S3" s="416" t="s">
        <v>33</v>
      </c>
      <c r="T3" s="406" t="s">
        <v>55</v>
      </c>
      <c r="U3" s="406" t="s">
        <v>57</v>
      </c>
      <c r="V3" s="407" t="s">
        <v>59</v>
      </c>
      <c r="W3" s="407"/>
      <c r="X3" s="407"/>
      <c r="Y3" s="407"/>
      <c r="Z3" s="407"/>
      <c r="AA3" s="407"/>
      <c r="AB3" s="406" t="s">
        <v>69</v>
      </c>
      <c r="AC3" s="416" t="s">
        <v>75</v>
      </c>
      <c r="AD3" s="417" t="s">
        <v>77</v>
      </c>
      <c r="AE3" s="418"/>
      <c r="AF3" s="419"/>
      <c r="AG3" s="406" t="s">
        <v>27</v>
      </c>
      <c r="AH3" s="406" t="s">
        <v>36</v>
      </c>
      <c r="AI3" s="406" t="s">
        <v>34</v>
      </c>
      <c r="AJ3" s="408" t="s">
        <v>35</v>
      </c>
    </row>
    <row r="4" spans="1:36" ht="169.15" customHeight="1" thickBot="1" x14ac:dyDescent="0.3">
      <c r="A4" s="1"/>
      <c r="B4" s="405"/>
      <c r="C4" s="406"/>
      <c r="D4" s="406"/>
      <c r="E4" s="406"/>
      <c r="F4" s="406"/>
      <c r="G4" s="406"/>
      <c r="H4" s="406"/>
      <c r="I4" s="406"/>
      <c r="J4" s="72" t="s">
        <v>7</v>
      </c>
      <c r="K4" s="72" t="s">
        <v>8</v>
      </c>
      <c r="L4" s="72" t="s">
        <v>9</v>
      </c>
      <c r="M4" s="73" t="s">
        <v>10</v>
      </c>
      <c r="N4" s="406"/>
      <c r="O4" s="406"/>
      <c r="P4" s="416"/>
      <c r="Q4" s="416"/>
      <c r="R4" s="416"/>
      <c r="S4" s="416"/>
      <c r="T4" s="406"/>
      <c r="U4" s="406"/>
      <c r="V4" s="72" t="s">
        <v>61</v>
      </c>
      <c r="W4" s="72" t="s">
        <v>62</v>
      </c>
      <c r="X4" s="72" t="s">
        <v>15</v>
      </c>
      <c r="Y4" s="72" t="s">
        <v>63</v>
      </c>
      <c r="Z4" s="72" t="s">
        <v>60</v>
      </c>
      <c r="AA4" s="72" t="s">
        <v>25</v>
      </c>
      <c r="AB4" s="406"/>
      <c r="AC4" s="416"/>
      <c r="AD4" s="72" t="s">
        <v>16</v>
      </c>
      <c r="AE4" s="72" t="s">
        <v>17</v>
      </c>
      <c r="AF4" s="72" t="s">
        <v>26</v>
      </c>
      <c r="AG4" s="406"/>
      <c r="AH4" s="406"/>
      <c r="AI4" s="406"/>
      <c r="AJ4" s="408"/>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409" t="s">
        <v>159</v>
      </c>
      <c r="C6" s="412" t="s">
        <v>160</v>
      </c>
      <c r="D6" s="412" t="s">
        <v>272</v>
      </c>
      <c r="E6" s="412" t="s">
        <v>161</v>
      </c>
      <c r="F6" s="412" t="s">
        <v>162</v>
      </c>
      <c r="G6" s="412" t="s">
        <v>163</v>
      </c>
      <c r="H6" s="412" t="s">
        <v>93</v>
      </c>
      <c r="I6" s="412" t="s">
        <v>93</v>
      </c>
      <c r="J6" s="78" t="s">
        <v>164</v>
      </c>
      <c r="K6" s="78" t="s">
        <v>165</v>
      </c>
      <c r="L6" s="78" t="s">
        <v>142</v>
      </c>
      <c r="M6" s="78">
        <v>39</v>
      </c>
      <c r="N6" s="412" t="s">
        <v>97</v>
      </c>
      <c r="O6" s="412" t="s">
        <v>112</v>
      </c>
      <c r="P6" s="420" t="s">
        <v>169</v>
      </c>
      <c r="Q6" s="420" t="s">
        <v>170</v>
      </c>
      <c r="R6" s="420" t="s">
        <v>101</v>
      </c>
      <c r="S6" s="420" t="s">
        <v>171</v>
      </c>
      <c r="T6" s="424">
        <f>SUM(U6:U11)</f>
        <v>3727119</v>
      </c>
      <c r="U6" s="424">
        <f>SUM(V6:AA6)</f>
        <v>969411</v>
      </c>
      <c r="V6" s="424">
        <v>969411</v>
      </c>
      <c r="W6" s="424">
        <v>0</v>
      </c>
      <c r="X6" s="424">
        <v>0</v>
      </c>
      <c r="Y6" s="424">
        <v>0</v>
      </c>
      <c r="Z6" s="424">
        <v>0</v>
      </c>
      <c r="AA6" s="422">
        <v>0</v>
      </c>
      <c r="AB6" s="424">
        <v>171073</v>
      </c>
      <c r="AC6" s="420" t="s">
        <v>104</v>
      </c>
      <c r="AD6" s="422">
        <v>0</v>
      </c>
      <c r="AE6" s="422">
        <f>V6</f>
        <v>969411</v>
      </c>
      <c r="AF6" s="422">
        <v>0</v>
      </c>
      <c r="AG6" s="433"/>
      <c r="AH6" s="435">
        <v>45292</v>
      </c>
      <c r="AI6" s="435">
        <v>45352</v>
      </c>
      <c r="AJ6" s="429">
        <v>45301</v>
      </c>
    </row>
    <row r="7" spans="1:36" ht="41.65" customHeight="1" x14ac:dyDescent="0.25">
      <c r="A7" s="1"/>
      <c r="B7" s="410"/>
      <c r="C7" s="413"/>
      <c r="D7" s="413"/>
      <c r="E7" s="413"/>
      <c r="F7" s="415"/>
      <c r="G7" s="413"/>
      <c r="H7" s="415"/>
      <c r="I7" s="415"/>
      <c r="J7" s="80" t="s">
        <v>166</v>
      </c>
      <c r="K7" s="80" t="s">
        <v>167</v>
      </c>
      <c r="L7" s="80" t="s">
        <v>168</v>
      </c>
      <c r="M7" s="80">
        <v>39</v>
      </c>
      <c r="N7" s="415"/>
      <c r="O7" s="415"/>
      <c r="P7" s="421"/>
      <c r="Q7" s="421"/>
      <c r="R7" s="421"/>
      <c r="S7" s="421"/>
      <c r="T7" s="426"/>
      <c r="U7" s="425"/>
      <c r="V7" s="425"/>
      <c r="W7" s="425"/>
      <c r="X7" s="425"/>
      <c r="Y7" s="425"/>
      <c r="Z7" s="425"/>
      <c r="AA7" s="423"/>
      <c r="AB7" s="425"/>
      <c r="AC7" s="421"/>
      <c r="AD7" s="423"/>
      <c r="AE7" s="423"/>
      <c r="AF7" s="423"/>
      <c r="AG7" s="434"/>
      <c r="AH7" s="436"/>
      <c r="AI7" s="436"/>
      <c r="AJ7" s="430"/>
    </row>
    <row r="8" spans="1:36" ht="35.1" customHeight="1" x14ac:dyDescent="0.25">
      <c r="A8" s="1"/>
      <c r="B8" s="410"/>
      <c r="C8" s="413"/>
      <c r="D8" s="413"/>
      <c r="E8" s="413"/>
      <c r="F8" s="432" t="s">
        <v>271</v>
      </c>
      <c r="G8" s="413"/>
      <c r="H8" s="432" t="s">
        <v>93</v>
      </c>
      <c r="I8" s="432" t="s">
        <v>93</v>
      </c>
      <c r="J8" s="80" t="s">
        <v>164</v>
      </c>
      <c r="K8" s="80" t="s">
        <v>165</v>
      </c>
      <c r="L8" s="80" t="s">
        <v>142</v>
      </c>
      <c r="M8" s="80">
        <v>36</v>
      </c>
      <c r="N8" s="432" t="s">
        <v>97</v>
      </c>
      <c r="O8" s="432" t="s">
        <v>113</v>
      </c>
      <c r="P8" s="301" t="s">
        <v>169</v>
      </c>
      <c r="Q8" s="301" t="s">
        <v>170</v>
      </c>
      <c r="R8" s="301" t="s">
        <v>101</v>
      </c>
      <c r="S8" s="301" t="s">
        <v>171</v>
      </c>
      <c r="T8" s="426"/>
      <c r="U8" s="428">
        <f>SUM(V8:AA8)</f>
        <v>1122073</v>
      </c>
      <c r="V8" s="428">
        <v>1122073</v>
      </c>
      <c r="W8" s="428">
        <v>0</v>
      </c>
      <c r="X8" s="428">
        <v>0</v>
      </c>
      <c r="Y8" s="428">
        <v>0</v>
      </c>
      <c r="Z8" s="428">
        <v>0</v>
      </c>
      <c r="AA8" s="299">
        <v>0</v>
      </c>
      <c r="AB8" s="428">
        <v>198013</v>
      </c>
      <c r="AC8" s="301" t="s">
        <v>104</v>
      </c>
      <c r="AD8" s="299">
        <v>0</v>
      </c>
      <c r="AE8" s="299">
        <f>V8</f>
        <v>1122073</v>
      </c>
      <c r="AF8" s="299">
        <v>0</v>
      </c>
      <c r="AG8" s="438"/>
      <c r="AH8" s="436"/>
      <c r="AI8" s="436"/>
      <c r="AJ8" s="430"/>
    </row>
    <row r="9" spans="1:36" ht="44.1" customHeight="1" x14ac:dyDescent="0.25">
      <c r="A9" s="1"/>
      <c r="B9" s="410"/>
      <c r="C9" s="413"/>
      <c r="D9" s="413"/>
      <c r="E9" s="413"/>
      <c r="F9" s="415"/>
      <c r="G9" s="413"/>
      <c r="H9" s="415"/>
      <c r="I9" s="415"/>
      <c r="J9" s="80" t="s">
        <v>166</v>
      </c>
      <c r="K9" s="80" t="s">
        <v>167</v>
      </c>
      <c r="L9" s="80" t="s">
        <v>168</v>
      </c>
      <c r="M9" s="80">
        <v>36</v>
      </c>
      <c r="N9" s="415"/>
      <c r="O9" s="415"/>
      <c r="P9" s="421"/>
      <c r="Q9" s="421"/>
      <c r="R9" s="421"/>
      <c r="S9" s="421"/>
      <c r="T9" s="426"/>
      <c r="U9" s="425"/>
      <c r="V9" s="425"/>
      <c r="W9" s="425"/>
      <c r="X9" s="425"/>
      <c r="Y9" s="425"/>
      <c r="Z9" s="425"/>
      <c r="AA9" s="423"/>
      <c r="AB9" s="425"/>
      <c r="AC9" s="421"/>
      <c r="AD9" s="423"/>
      <c r="AE9" s="423"/>
      <c r="AF9" s="423"/>
      <c r="AG9" s="434"/>
      <c r="AH9" s="436"/>
      <c r="AI9" s="436"/>
      <c r="AJ9" s="430"/>
    </row>
    <row r="10" spans="1:36" ht="32.1" customHeight="1" x14ac:dyDescent="0.25">
      <c r="A10" s="1"/>
      <c r="B10" s="410"/>
      <c r="C10" s="413"/>
      <c r="D10" s="413"/>
      <c r="E10" s="413"/>
      <c r="F10" s="432" t="s">
        <v>172</v>
      </c>
      <c r="G10" s="413"/>
      <c r="H10" s="432" t="s">
        <v>93</v>
      </c>
      <c r="I10" s="432" t="s">
        <v>93</v>
      </c>
      <c r="J10" s="80" t="s">
        <v>164</v>
      </c>
      <c r="K10" s="80" t="s">
        <v>165</v>
      </c>
      <c r="L10" s="80" t="s">
        <v>142</v>
      </c>
      <c r="M10" s="80">
        <v>87</v>
      </c>
      <c r="N10" s="432" t="s">
        <v>97</v>
      </c>
      <c r="O10" s="432" t="s">
        <v>123</v>
      </c>
      <c r="P10" s="301" t="s">
        <v>169</v>
      </c>
      <c r="Q10" s="301" t="s">
        <v>170</v>
      </c>
      <c r="R10" s="301" t="s">
        <v>101</v>
      </c>
      <c r="S10" s="301" t="s">
        <v>171</v>
      </c>
      <c r="T10" s="426"/>
      <c r="U10" s="428">
        <f>SUM(V10:AA10)</f>
        <v>1635635</v>
      </c>
      <c r="V10" s="428">
        <v>1635635</v>
      </c>
      <c r="W10" s="428">
        <v>0</v>
      </c>
      <c r="X10" s="428">
        <v>0</v>
      </c>
      <c r="Y10" s="428">
        <v>0</v>
      </c>
      <c r="Z10" s="428">
        <v>0</v>
      </c>
      <c r="AA10" s="299">
        <v>0</v>
      </c>
      <c r="AB10" s="428">
        <v>336745</v>
      </c>
      <c r="AC10" s="301" t="s">
        <v>104</v>
      </c>
      <c r="AD10" s="299">
        <v>0</v>
      </c>
      <c r="AE10" s="299">
        <f>V10</f>
        <v>1635635</v>
      </c>
      <c r="AF10" s="299">
        <v>0</v>
      </c>
      <c r="AG10" s="301"/>
      <c r="AH10" s="436"/>
      <c r="AI10" s="436"/>
      <c r="AJ10" s="430"/>
    </row>
    <row r="11" spans="1:36" ht="45.6" customHeight="1" thickBot="1" x14ac:dyDescent="0.3">
      <c r="A11" s="1"/>
      <c r="B11" s="411"/>
      <c r="C11" s="414"/>
      <c r="D11" s="414"/>
      <c r="E11" s="414"/>
      <c r="F11" s="414"/>
      <c r="G11" s="414"/>
      <c r="H11" s="414"/>
      <c r="I11" s="414"/>
      <c r="J11" s="82" t="s">
        <v>166</v>
      </c>
      <c r="K11" s="82" t="s">
        <v>167</v>
      </c>
      <c r="L11" s="82" t="s">
        <v>168</v>
      </c>
      <c r="M11" s="82">
        <v>87</v>
      </c>
      <c r="N11" s="414"/>
      <c r="O11" s="414"/>
      <c r="P11" s="439"/>
      <c r="Q11" s="439"/>
      <c r="R11" s="439"/>
      <c r="S11" s="439"/>
      <c r="T11" s="427"/>
      <c r="U11" s="427"/>
      <c r="V11" s="427"/>
      <c r="W11" s="427"/>
      <c r="X11" s="427"/>
      <c r="Y11" s="427"/>
      <c r="Z11" s="427"/>
      <c r="AA11" s="440"/>
      <c r="AB11" s="427"/>
      <c r="AC11" s="439"/>
      <c r="AD11" s="440"/>
      <c r="AE11" s="440"/>
      <c r="AF11" s="440"/>
      <c r="AG11" s="439"/>
      <c r="AH11" s="437"/>
      <c r="AI11" s="437"/>
      <c r="AJ11" s="431"/>
    </row>
    <row r="12" spans="1:36" ht="57.6" customHeight="1" x14ac:dyDescent="0.25">
      <c r="A12" s="1"/>
      <c r="B12" s="409" t="s">
        <v>173</v>
      </c>
      <c r="C12" s="412" t="s">
        <v>174</v>
      </c>
      <c r="D12" s="412" t="s">
        <v>272</v>
      </c>
      <c r="E12" s="412" t="s">
        <v>161</v>
      </c>
      <c r="F12" s="412" t="s">
        <v>175</v>
      </c>
      <c r="G12" s="412" t="s">
        <v>163</v>
      </c>
      <c r="H12" s="412" t="s">
        <v>93</v>
      </c>
      <c r="I12" s="412" t="s">
        <v>93</v>
      </c>
      <c r="J12" s="78" t="s">
        <v>176</v>
      </c>
      <c r="K12" s="78" t="s">
        <v>178</v>
      </c>
      <c r="L12" s="78" t="s">
        <v>180</v>
      </c>
      <c r="M12" s="78">
        <v>10</v>
      </c>
      <c r="N12" s="412" t="s">
        <v>97</v>
      </c>
      <c r="O12" s="412" t="s">
        <v>112</v>
      </c>
      <c r="P12" s="420" t="s">
        <v>169</v>
      </c>
      <c r="Q12" s="420" t="s">
        <v>170</v>
      </c>
      <c r="R12" s="420" t="s">
        <v>101</v>
      </c>
      <c r="S12" s="420" t="s">
        <v>171</v>
      </c>
      <c r="T12" s="424">
        <f>SUM(U12:U13)</f>
        <v>637500</v>
      </c>
      <c r="U12" s="424">
        <f>SUM(V12:AA12)</f>
        <v>637500</v>
      </c>
      <c r="V12" s="424">
        <v>637500</v>
      </c>
      <c r="W12" s="424">
        <v>0</v>
      </c>
      <c r="X12" s="424">
        <v>0</v>
      </c>
      <c r="Y12" s="424">
        <v>0</v>
      </c>
      <c r="Z12" s="424">
        <v>0</v>
      </c>
      <c r="AA12" s="422">
        <v>0</v>
      </c>
      <c r="AB12" s="424">
        <v>112500</v>
      </c>
      <c r="AC12" s="422" t="s">
        <v>104</v>
      </c>
      <c r="AD12" s="422">
        <v>0</v>
      </c>
      <c r="AE12" s="422">
        <f>V12</f>
        <v>637500</v>
      </c>
      <c r="AF12" s="422">
        <v>0</v>
      </c>
      <c r="AG12" s="433"/>
      <c r="AH12" s="435">
        <v>45292</v>
      </c>
      <c r="AI12" s="435">
        <v>45352</v>
      </c>
      <c r="AJ12" s="429">
        <v>45301</v>
      </c>
    </row>
    <row r="13" spans="1:36" ht="70.150000000000006" customHeight="1" thickBot="1" x14ac:dyDescent="0.3">
      <c r="A13" s="1"/>
      <c r="B13" s="411"/>
      <c r="C13" s="414"/>
      <c r="D13" s="414"/>
      <c r="E13" s="414"/>
      <c r="F13" s="414"/>
      <c r="G13" s="414"/>
      <c r="H13" s="414"/>
      <c r="I13" s="414"/>
      <c r="J13" s="82" t="s">
        <v>177</v>
      </c>
      <c r="K13" s="82" t="s">
        <v>179</v>
      </c>
      <c r="L13" s="82" t="s">
        <v>181</v>
      </c>
      <c r="M13" s="82">
        <v>10</v>
      </c>
      <c r="N13" s="414"/>
      <c r="O13" s="414"/>
      <c r="P13" s="439"/>
      <c r="Q13" s="439"/>
      <c r="R13" s="439"/>
      <c r="S13" s="439"/>
      <c r="T13" s="427"/>
      <c r="U13" s="427"/>
      <c r="V13" s="427"/>
      <c r="W13" s="427"/>
      <c r="X13" s="427"/>
      <c r="Y13" s="427"/>
      <c r="Z13" s="427"/>
      <c r="AA13" s="440"/>
      <c r="AB13" s="427"/>
      <c r="AC13" s="440"/>
      <c r="AD13" s="440"/>
      <c r="AE13" s="440"/>
      <c r="AF13" s="440"/>
      <c r="AG13" s="441"/>
      <c r="AH13" s="437"/>
      <c r="AI13" s="437"/>
      <c r="AJ13" s="431"/>
    </row>
    <row r="14" spans="1:36" ht="45" customHeight="1" x14ac:dyDescent="0.25">
      <c r="A14" s="1"/>
      <c r="B14" s="410" t="s">
        <v>187</v>
      </c>
      <c r="C14" s="413" t="s">
        <v>188</v>
      </c>
      <c r="D14" s="412" t="s">
        <v>272</v>
      </c>
      <c r="E14" s="412" t="s">
        <v>161</v>
      </c>
      <c r="F14" s="413" t="s">
        <v>182</v>
      </c>
      <c r="G14" s="413" t="s">
        <v>211</v>
      </c>
      <c r="H14" s="413" t="s">
        <v>93</v>
      </c>
      <c r="I14" s="413" t="s">
        <v>93</v>
      </c>
      <c r="J14" s="79" t="s">
        <v>183</v>
      </c>
      <c r="K14" s="79" t="s">
        <v>184</v>
      </c>
      <c r="L14" s="79" t="s">
        <v>181</v>
      </c>
      <c r="M14" s="79">
        <v>32</v>
      </c>
      <c r="N14" s="413" t="s">
        <v>97</v>
      </c>
      <c r="O14" s="413" t="s">
        <v>112</v>
      </c>
      <c r="P14" s="300" t="s">
        <v>169</v>
      </c>
      <c r="Q14" s="300" t="s">
        <v>170</v>
      </c>
      <c r="R14" s="300" t="s">
        <v>101</v>
      </c>
      <c r="S14" s="300" t="s">
        <v>171</v>
      </c>
      <c r="T14" s="424">
        <f>SUM(U14:U15)</f>
        <v>398167</v>
      </c>
      <c r="U14" s="426">
        <f>SUM(V14:AA14)</f>
        <v>398167</v>
      </c>
      <c r="V14" s="426">
        <v>398167</v>
      </c>
      <c r="W14" s="426">
        <v>0</v>
      </c>
      <c r="X14" s="426">
        <v>0</v>
      </c>
      <c r="Y14" s="426">
        <v>0</v>
      </c>
      <c r="Z14" s="426">
        <v>0</v>
      </c>
      <c r="AA14" s="444">
        <v>0</v>
      </c>
      <c r="AB14" s="426">
        <v>70265</v>
      </c>
      <c r="AC14" s="444" t="s">
        <v>104</v>
      </c>
      <c r="AD14" s="444">
        <v>0</v>
      </c>
      <c r="AE14" s="444">
        <f>V14</f>
        <v>398167</v>
      </c>
      <c r="AF14" s="444">
        <v>0</v>
      </c>
      <c r="AG14" s="445"/>
      <c r="AH14" s="436">
        <v>45292</v>
      </c>
      <c r="AI14" s="436">
        <v>45352</v>
      </c>
      <c r="AJ14" s="442">
        <v>45302</v>
      </c>
    </row>
    <row r="15" spans="1:36" ht="45" customHeight="1" thickBot="1" x14ac:dyDescent="0.3">
      <c r="A15" s="1"/>
      <c r="B15" s="411"/>
      <c r="C15" s="414"/>
      <c r="D15" s="414"/>
      <c r="E15" s="414"/>
      <c r="F15" s="414"/>
      <c r="G15" s="414"/>
      <c r="H15" s="415"/>
      <c r="I15" s="415"/>
      <c r="J15" s="80" t="s">
        <v>185</v>
      </c>
      <c r="K15" s="80" t="s">
        <v>186</v>
      </c>
      <c r="L15" s="80" t="s">
        <v>168</v>
      </c>
      <c r="M15" s="80">
        <v>32</v>
      </c>
      <c r="N15" s="415"/>
      <c r="O15" s="415"/>
      <c r="P15" s="421"/>
      <c r="Q15" s="421"/>
      <c r="R15" s="421"/>
      <c r="S15" s="421"/>
      <c r="T15" s="427"/>
      <c r="U15" s="425"/>
      <c r="V15" s="425"/>
      <c r="W15" s="425"/>
      <c r="X15" s="425"/>
      <c r="Y15" s="425"/>
      <c r="Z15" s="425"/>
      <c r="AA15" s="423"/>
      <c r="AB15" s="425"/>
      <c r="AC15" s="423"/>
      <c r="AD15" s="423"/>
      <c r="AE15" s="423"/>
      <c r="AF15" s="423"/>
      <c r="AG15" s="441"/>
      <c r="AH15" s="437"/>
      <c r="AI15" s="437"/>
      <c r="AJ15" s="443"/>
    </row>
    <row r="16" spans="1:36" ht="56.1" customHeight="1" x14ac:dyDescent="0.25">
      <c r="A16" s="1"/>
      <c r="B16" s="409" t="s">
        <v>199</v>
      </c>
      <c r="C16" s="412" t="s">
        <v>200</v>
      </c>
      <c r="D16" s="412" t="s">
        <v>272</v>
      </c>
      <c r="E16" s="412" t="s">
        <v>161</v>
      </c>
      <c r="F16" s="412" t="s">
        <v>189</v>
      </c>
      <c r="G16" s="412" t="s">
        <v>163</v>
      </c>
      <c r="H16" s="412" t="s">
        <v>93</v>
      </c>
      <c r="I16" s="412" t="s">
        <v>93</v>
      </c>
      <c r="J16" s="78" t="s">
        <v>176</v>
      </c>
      <c r="K16" s="78" t="s">
        <v>178</v>
      </c>
      <c r="L16" s="78" t="s">
        <v>180</v>
      </c>
      <c r="M16" s="78">
        <v>2</v>
      </c>
      <c r="N16" s="412" t="s">
        <v>97</v>
      </c>
      <c r="O16" s="412" t="s">
        <v>113</v>
      </c>
      <c r="P16" s="420" t="s">
        <v>169</v>
      </c>
      <c r="Q16" s="420" t="s">
        <v>170</v>
      </c>
      <c r="R16" s="420" t="s">
        <v>101</v>
      </c>
      <c r="S16" s="420" t="s">
        <v>171</v>
      </c>
      <c r="T16" s="424">
        <f>SUM(U16:U23)</f>
        <v>1774366</v>
      </c>
      <c r="U16" s="424">
        <f>SUM(V16:AA16)</f>
        <v>80750</v>
      </c>
      <c r="V16" s="424">
        <v>80750</v>
      </c>
      <c r="W16" s="424">
        <v>0</v>
      </c>
      <c r="X16" s="424">
        <v>0</v>
      </c>
      <c r="Y16" s="424">
        <v>0</v>
      </c>
      <c r="Z16" s="424">
        <v>0</v>
      </c>
      <c r="AA16" s="422">
        <v>0</v>
      </c>
      <c r="AB16" s="424">
        <v>14250</v>
      </c>
      <c r="AC16" s="422" t="s">
        <v>104</v>
      </c>
      <c r="AD16" s="422">
        <v>0</v>
      </c>
      <c r="AE16" s="422">
        <f>V16</f>
        <v>80750</v>
      </c>
      <c r="AF16" s="422">
        <v>0</v>
      </c>
      <c r="AG16" s="433"/>
      <c r="AH16" s="435">
        <v>45383</v>
      </c>
      <c r="AI16" s="435">
        <v>45444</v>
      </c>
      <c r="AJ16" s="429">
        <v>45390</v>
      </c>
    </row>
    <row r="17" spans="1:36" ht="71.099999999999994" customHeight="1" x14ac:dyDescent="0.25">
      <c r="A17" s="1"/>
      <c r="B17" s="410"/>
      <c r="C17" s="413"/>
      <c r="D17" s="413"/>
      <c r="E17" s="413"/>
      <c r="F17" s="415"/>
      <c r="G17" s="413"/>
      <c r="H17" s="415"/>
      <c r="I17" s="415"/>
      <c r="J17" s="80" t="s">
        <v>177</v>
      </c>
      <c r="K17" s="80" t="s">
        <v>179</v>
      </c>
      <c r="L17" s="80" t="s">
        <v>181</v>
      </c>
      <c r="M17" s="80">
        <v>2</v>
      </c>
      <c r="N17" s="415"/>
      <c r="O17" s="415"/>
      <c r="P17" s="421"/>
      <c r="Q17" s="421"/>
      <c r="R17" s="421"/>
      <c r="S17" s="421"/>
      <c r="T17" s="413"/>
      <c r="U17" s="425"/>
      <c r="V17" s="425"/>
      <c r="W17" s="425"/>
      <c r="X17" s="425"/>
      <c r="Y17" s="425"/>
      <c r="Z17" s="425"/>
      <c r="AA17" s="423"/>
      <c r="AB17" s="425"/>
      <c r="AC17" s="423"/>
      <c r="AD17" s="423"/>
      <c r="AE17" s="423"/>
      <c r="AF17" s="423"/>
      <c r="AG17" s="434"/>
      <c r="AH17" s="436"/>
      <c r="AI17" s="436"/>
      <c r="AJ17" s="430"/>
    </row>
    <row r="18" spans="1:36" ht="59.65" customHeight="1" x14ac:dyDescent="0.25">
      <c r="A18" s="1"/>
      <c r="B18" s="410"/>
      <c r="C18" s="413"/>
      <c r="D18" s="413"/>
      <c r="E18" s="413"/>
      <c r="F18" s="432" t="s">
        <v>190</v>
      </c>
      <c r="G18" s="413"/>
      <c r="H18" s="432" t="s">
        <v>93</v>
      </c>
      <c r="I18" s="432" t="s">
        <v>93</v>
      </c>
      <c r="J18" s="79" t="s">
        <v>176</v>
      </c>
      <c r="K18" s="79" t="s">
        <v>178</v>
      </c>
      <c r="L18" s="79" t="s">
        <v>180</v>
      </c>
      <c r="M18" s="79">
        <v>10</v>
      </c>
      <c r="N18" s="413" t="s">
        <v>97</v>
      </c>
      <c r="O18" s="413" t="s">
        <v>98</v>
      </c>
      <c r="P18" s="300" t="s">
        <v>169</v>
      </c>
      <c r="Q18" s="300" t="s">
        <v>170</v>
      </c>
      <c r="R18" s="300" t="s">
        <v>101</v>
      </c>
      <c r="S18" s="300" t="s">
        <v>171</v>
      </c>
      <c r="T18" s="413"/>
      <c r="U18" s="428">
        <f>SUM(V18:AA18)</f>
        <v>425000</v>
      </c>
      <c r="V18" s="428">
        <v>425000</v>
      </c>
      <c r="W18" s="428">
        <v>0</v>
      </c>
      <c r="X18" s="428">
        <v>0</v>
      </c>
      <c r="Y18" s="428">
        <v>0</v>
      </c>
      <c r="Z18" s="428">
        <v>0</v>
      </c>
      <c r="AA18" s="299">
        <v>0</v>
      </c>
      <c r="AB18" s="428">
        <v>75000</v>
      </c>
      <c r="AC18" s="299" t="s">
        <v>104</v>
      </c>
      <c r="AD18" s="299">
        <v>0</v>
      </c>
      <c r="AE18" s="299">
        <f>V18</f>
        <v>425000</v>
      </c>
      <c r="AF18" s="299">
        <v>0</v>
      </c>
      <c r="AG18" s="438"/>
      <c r="AH18" s="436"/>
      <c r="AI18" s="436"/>
      <c r="AJ18" s="430"/>
    </row>
    <row r="19" spans="1:36" ht="69" customHeight="1" x14ac:dyDescent="0.25">
      <c r="A19" s="1"/>
      <c r="B19" s="410"/>
      <c r="C19" s="413"/>
      <c r="D19" s="413"/>
      <c r="E19" s="413"/>
      <c r="F19" s="415"/>
      <c r="G19" s="413"/>
      <c r="H19" s="415"/>
      <c r="I19" s="415"/>
      <c r="J19" s="80" t="s">
        <v>177</v>
      </c>
      <c r="K19" s="80" t="s">
        <v>179</v>
      </c>
      <c r="L19" s="80" t="s">
        <v>181</v>
      </c>
      <c r="M19" s="79">
        <v>10</v>
      </c>
      <c r="N19" s="415"/>
      <c r="O19" s="415"/>
      <c r="P19" s="421"/>
      <c r="Q19" s="421"/>
      <c r="R19" s="421"/>
      <c r="S19" s="421"/>
      <c r="T19" s="413"/>
      <c r="U19" s="425"/>
      <c r="V19" s="425"/>
      <c r="W19" s="425"/>
      <c r="X19" s="425"/>
      <c r="Y19" s="425"/>
      <c r="Z19" s="425"/>
      <c r="AA19" s="423"/>
      <c r="AB19" s="425"/>
      <c r="AC19" s="423"/>
      <c r="AD19" s="423"/>
      <c r="AE19" s="423"/>
      <c r="AF19" s="423"/>
      <c r="AG19" s="434"/>
      <c r="AH19" s="436"/>
      <c r="AI19" s="436"/>
      <c r="AJ19" s="430"/>
    </row>
    <row r="20" spans="1:36" ht="59.65" customHeight="1" x14ac:dyDescent="0.25">
      <c r="A20" s="1"/>
      <c r="B20" s="410"/>
      <c r="C20" s="413"/>
      <c r="D20" s="413"/>
      <c r="E20" s="413"/>
      <c r="F20" s="432" t="s">
        <v>191</v>
      </c>
      <c r="G20" s="413"/>
      <c r="H20" s="432" t="s">
        <v>93</v>
      </c>
      <c r="I20" s="432" t="s">
        <v>93</v>
      </c>
      <c r="J20" s="79" t="s">
        <v>176</v>
      </c>
      <c r="K20" s="79" t="s">
        <v>178</v>
      </c>
      <c r="L20" s="79" t="s">
        <v>180</v>
      </c>
      <c r="M20" s="79">
        <v>15</v>
      </c>
      <c r="N20" s="413" t="s">
        <v>97</v>
      </c>
      <c r="O20" s="413" t="s">
        <v>112</v>
      </c>
      <c r="P20" s="300" t="s">
        <v>169</v>
      </c>
      <c r="Q20" s="300" t="s">
        <v>170</v>
      </c>
      <c r="R20" s="300" t="s">
        <v>101</v>
      </c>
      <c r="S20" s="300" t="s">
        <v>171</v>
      </c>
      <c r="T20" s="413"/>
      <c r="U20" s="428">
        <f>SUM(V20:AA20)</f>
        <v>716116</v>
      </c>
      <c r="V20" s="428">
        <v>716116</v>
      </c>
      <c r="W20" s="428">
        <v>0</v>
      </c>
      <c r="X20" s="428">
        <v>0</v>
      </c>
      <c r="Y20" s="428">
        <v>0</v>
      </c>
      <c r="Z20" s="428">
        <v>0</v>
      </c>
      <c r="AA20" s="299">
        <v>0</v>
      </c>
      <c r="AB20" s="428">
        <v>126374</v>
      </c>
      <c r="AC20" s="299" t="s">
        <v>104</v>
      </c>
      <c r="AD20" s="299">
        <v>0</v>
      </c>
      <c r="AE20" s="299">
        <f>V20</f>
        <v>716116</v>
      </c>
      <c r="AF20" s="299">
        <v>0</v>
      </c>
      <c r="AG20" s="438"/>
      <c r="AH20" s="436"/>
      <c r="AI20" s="436"/>
      <c r="AJ20" s="430"/>
    </row>
    <row r="21" spans="1:36" ht="67.5" customHeight="1" x14ac:dyDescent="0.25">
      <c r="A21" s="1"/>
      <c r="B21" s="410"/>
      <c r="C21" s="413"/>
      <c r="D21" s="413"/>
      <c r="E21" s="413"/>
      <c r="F21" s="415"/>
      <c r="G21" s="413"/>
      <c r="H21" s="415"/>
      <c r="I21" s="415"/>
      <c r="J21" s="80" t="s">
        <v>177</v>
      </c>
      <c r="K21" s="80" t="s">
        <v>179</v>
      </c>
      <c r="L21" s="80" t="s">
        <v>181</v>
      </c>
      <c r="M21" s="79">
        <v>15</v>
      </c>
      <c r="N21" s="415"/>
      <c r="O21" s="415"/>
      <c r="P21" s="421"/>
      <c r="Q21" s="421"/>
      <c r="R21" s="421"/>
      <c r="S21" s="421"/>
      <c r="T21" s="413"/>
      <c r="U21" s="425"/>
      <c r="V21" s="425"/>
      <c r="W21" s="425"/>
      <c r="X21" s="425"/>
      <c r="Y21" s="425"/>
      <c r="Z21" s="425"/>
      <c r="AA21" s="423"/>
      <c r="AB21" s="425"/>
      <c r="AC21" s="423"/>
      <c r="AD21" s="423"/>
      <c r="AE21" s="423"/>
      <c r="AF21" s="423"/>
      <c r="AG21" s="434"/>
      <c r="AH21" s="436"/>
      <c r="AI21" s="436"/>
      <c r="AJ21" s="430"/>
    </row>
    <row r="22" spans="1:36" ht="64.150000000000006" customHeight="1" x14ac:dyDescent="0.25">
      <c r="A22" s="1"/>
      <c r="B22" s="410"/>
      <c r="C22" s="413"/>
      <c r="D22" s="413"/>
      <c r="E22" s="413"/>
      <c r="F22" s="432" t="s">
        <v>198</v>
      </c>
      <c r="G22" s="413"/>
      <c r="H22" s="432" t="s">
        <v>93</v>
      </c>
      <c r="I22" s="432" t="s">
        <v>93</v>
      </c>
      <c r="J22" s="79" t="s">
        <v>193</v>
      </c>
      <c r="K22" s="79" t="s">
        <v>194</v>
      </c>
      <c r="L22" s="79" t="s">
        <v>195</v>
      </c>
      <c r="M22" s="79">
        <v>28</v>
      </c>
      <c r="N22" s="413" t="s">
        <v>97</v>
      </c>
      <c r="O22" s="413" t="s">
        <v>112</v>
      </c>
      <c r="P22" s="300" t="s">
        <v>169</v>
      </c>
      <c r="Q22" s="300" t="s">
        <v>170</v>
      </c>
      <c r="R22" s="300" t="s">
        <v>101</v>
      </c>
      <c r="S22" s="300" t="s">
        <v>171</v>
      </c>
      <c r="T22" s="413"/>
      <c r="U22" s="428">
        <f>SUM(V22:AA22)</f>
        <v>552500</v>
      </c>
      <c r="V22" s="428">
        <v>552500</v>
      </c>
      <c r="W22" s="428">
        <v>0</v>
      </c>
      <c r="X22" s="428">
        <v>0</v>
      </c>
      <c r="Y22" s="428">
        <v>0</v>
      </c>
      <c r="Z22" s="428">
        <v>0</v>
      </c>
      <c r="AA22" s="299">
        <v>0</v>
      </c>
      <c r="AB22" s="428">
        <v>97500</v>
      </c>
      <c r="AC22" s="299" t="s">
        <v>104</v>
      </c>
      <c r="AD22" s="299">
        <v>0</v>
      </c>
      <c r="AE22" s="299">
        <f>V22</f>
        <v>552500</v>
      </c>
      <c r="AF22" s="299">
        <v>0</v>
      </c>
      <c r="AG22" s="438"/>
      <c r="AH22" s="436"/>
      <c r="AI22" s="436"/>
      <c r="AJ22" s="430"/>
    </row>
    <row r="23" spans="1:36" ht="68.099999999999994" customHeight="1" thickBot="1" x14ac:dyDescent="0.3">
      <c r="A23" s="1"/>
      <c r="B23" s="411"/>
      <c r="C23" s="414"/>
      <c r="D23" s="414"/>
      <c r="E23" s="414"/>
      <c r="F23" s="414"/>
      <c r="G23" s="414"/>
      <c r="H23" s="414"/>
      <c r="I23" s="414"/>
      <c r="J23" s="81" t="s">
        <v>196</v>
      </c>
      <c r="K23" s="81" t="s">
        <v>197</v>
      </c>
      <c r="L23" s="81" t="s">
        <v>181</v>
      </c>
      <c r="M23" s="81">
        <v>190</v>
      </c>
      <c r="N23" s="414"/>
      <c r="O23" s="414"/>
      <c r="P23" s="439"/>
      <c r="Q23" s="439"/>
      <c r="R23" s="439"/>
      <c r="S23" s="439"/>
      <c r="T23" s="414"/>
      <c r="U23" s="427"/>
      <c r="V23" s="427"/>
      <c r="W23" s="427"/>
      <c r="X23" s="427"/>
      <c r="Y23" s="427"/>
      <c r="Z23" s="427"/>
      <c r="AA23" s="440"/>
      <c r="AB23" s="427"/>
      <c r="AC23" s="440"/>
      <c r="AD23" s="440"/>
      <c r="AE23" s="440"/>
      <c r="AF23" s="440"/>
      <c r="AG23" s="441"/>
      <c r="AH23" s="437"/>
      <c r="AI23" s="437"/>
      <c r="AJ23" s="431"/>
    </row>
    <row r="24" spans="1:36" ht="62.1" customHeight="1" x14ac:dyDescent="0.25">
      <c r="A24" s="1"/>
      <c r="B24" s="409" t="s">
        <v>204</v>
      </c>
      <c r="C24" s="412" t="s">
        <v>207</v>
      </c>
      <c r="D24" s="412" t="s">
        <v>272</v>
      </c>
      <c r="E24" s="412" t="s">
        <v>161</v>
      </c>
      <c r="F24" s="412" t="s">
        <v>201</v>
      </c>
      <c r="G24" s="412" t="s">
        <v>163</v>
      </c>
      <c r="H24" s="412" t="s">
        <v>93</v>
      </c>
      <c r="I24" s="412" t="s">
        <v>93</v>
      </c>
      <c r="J24" s="78" t="s">
        <v>176</v>
      </c>
      <c r="K24" s="78" t="s">
        <v>178</v>
      </c>
      <c r="L24" s="78" t="s">
        <v>180</v>
      </c>
      <c r="M24" s="78">
        <v>40</v>
      </c>
      <c r="N24" s="412" t="s">
        <v>97</v>
      </c>
      <c r="O24" s="412" t="s">
        <v>123</v>
      </c>
      <c r="P24" s="420" t="s">
        <v>169</v>
      </c>
      <c r="Q24" s="420" t="s">
        <v>170</v>
      </c>
      <c r="R24" s="420" t="s">
        <v>101</v>
      </c>
      <c r="S24" s="420" t="s">
        <v>171</v>
      </c>
      <c r="T24" s="424">
        <f>SUM(U24:U31)</f>
        <v>4924959</v>
      </c>
      <c r="U24" s="424">
        <f>SUM(V24:AA24)</f>
        <v>2629959</v>
      </c>
      <c r="V24" s="424">
        <v>2629959</v>
      </c>
      <c r="W24" s="424">
        <v>0</v>
      </c>
      <c r="X24" s="424">
        <v>0</v>
      </c>
      <c r="Y24" s="424">
        <v>0</v>
      </c>
      <c r="Z24" s="424">
        <v>0</v>
      </c>
      <c r="AA24" s="422">
        <v>0</v>
      </c>
      <c r="AB24" s="424">
        <v>464111</v>
      </c>
      <c r="AC24" s="422" t="s">
        <v>104</v>
      </c>
      <c r="AD24" s="422">
        <v>0</v>
      </c>
      <c r="AE24" s="422">
        <f>V24</f>
        <v>2629959</v>
      </c>
      <c r="AF24" s="422">
        <v>0</v>
      </c>
      <c r="AG24" s="433"/>
      <c r="AH24" s="435">
        <v>45474</v>
      </c>
      <c r="AI24" s="435">
        <v>45536</v>
      </c>
      <c r="AJ24" s="429">
        <v>45495</v>
      </c>
    </row>
    <row r="25" spans="1:36" ht="69.599999999999994" customHeight="1" x14ac:dyDescent="0.25">
      <c r="A25" s="1"/>
      <c r="B25" s="410"/>
      <c r="C25" s="413"/>
      <c r="D25" s="413"/>
      <c r="E25" s="413"/>
      <c r="F25" s="415"/>
      <c r="G25" s="413"/>
      <c r="H25" s="415"/>
      <c r="I25" s="415"/>
      <c r="J25" s="80" t="s">
        <v>177</v>
      </c>
      <c r="K25" s="80" t="s">
        <v>179</v>
      </c>
      <c r="L25" s="80" t="s">
        <v>181</v>
      </c>
      <c r="M25" s="80">
        <v>40</v>
      </c>
      <c r="N25" s="413"/>
      <c r="O25" s="413"/>
      <c r="P25" s="300"/>
      <c r="Q25" s="300"/>
      <c r="R25" s="300"/>
      <c r="S25" s="300"/>
      <c r="T25" s="413"/>
      <c r="U25" s="425"/>
      <c r="V25" s="425"/>
      <c r="W25" s="425"/>
      <c r="X25" s="425"/>
      <c r="Y25" s="425"/>
      <c r="Z25" s="425"/>
      <c r="AA25" s="423"/>
      <c r="AB25" s="425"/>
      <c r="AC25" s="423"/>
      <c r="AD25" s="423"/>
      <c r="AE25" s="423"/>
      <c r="AF25" s="423"/>
      <c r="AG25" s="434"/>
      <c r="AH25" s="436"/>
      <c r="AI25" s="436"/>
      <c r="AJ25" s="430"/>
    </row>
    <row r="26" spans="1:36" ht="57" customHeight="1" x14ac:dyDescent="0.25">
      <c r="A26" s="1"/>
      <c r="B26" s="410"/>
      <c r="C26" s="413"/>
      <c r="D26" s="413"/>
      <c r="E26" s="413"/>
      <c r="F26" s="432" t="s">
        <v>202</v>
      </c>
      <c r="G26" s="413"/>
      <c r="H26" s="432" t="s">
        <v>93</v>
      </c>
      <c r="I26" s="432" t="s">
        <v>93</v>
      </c>
      <c r="J26" s="79" t="s">
        <v>176</v>
      </c>
      <c r="K26" s="79" t="s">
        <v>178</v>
      </c>
      <c r="L26" s="79" t="s">
        <v>180</v>
      </c>
      <c r="M26" s="79">
        <v>10</v>
      </c>
      <c r="N26" s="432" t="s">
        <v>97</v>
      </c>
      <c r="O26" s="432" t="s">
        <v>98</v>
      </c>
      <c r="P26" s="301" t="s">
        <v>169</v>
      </c>
      <c r="Q26" s="301" t="s">
        <v>170</v>
      </c>
      <c r="R26" s="301" t="s">
        <v>101</v>
      </c>
      <c r="S26" s="301" t="s">
        <v>171</v>
      </c>
      <c r="T26" s="413"/>
      <c r="U26" s="428">
        <f>SUM(V26:AA26)</f>
        <v>700000</v>
      </c>
      <c r="V26" s="428">
        <v>700000</v>
      </c>
      <c r="W26" s="428">
        <v>0</v>
      </c>
      <c r="X26" s="428">
        <v>0</v>
      </c>
      <c r="Y26" s="428">
        <v>0</v>
      </c>
      <c r="Z26" s="428">
        <v>0</v>
      </c>
      <c r="AA26" s="299">
        <v>0</v>
      </c>
      <c r="AB26" s="428">
        <v>123530</v>
      </c>
      <c r="AC26" s="299" t="s">
        <v>104</v>
      </c>
      <c r="AD26" s="299">
        <v>0</v>
      </c>
      <c r="AE26" s="299">
        <f>V26</f>
        <v>700000</v>
      </c>
      <c r="AF26" s="299">
        <v>0</v>
      </c>
      <c r="AG26" s="438"/>
      <c r="AH26" s="436"/>
      <c r="AI26" s="436"/>
      <c r="AJ26" s="430"/>
    </row>
    <row r="27" spans="1:36" ht="69.599999999999994" customHeight="1" x14ac:dyDescent="0.25">
      <c r="A27" s="1"/>
      <c r="B27" s="410"/>
      <c r="C27" s="413"/>
      <c r="D27" s="413"/>
      <c r="E27" s="413"/>
      <c r="F27" s="415"/>
      <c r="G27" s="413"/>
      <c r="H27" s="415"/>
      <c r="I27" s="415"/>
      <c r="J27" s="80" t="s">
        <v>177</v>
      </c>
      <c r="K27" s="80" t="s">
        <v>179</v>
      </c>
      <c r="L27" s="80" t="s">
        <v>181</v>
      </c>
      <c r="M27" s="80">
        <v>10</v>
      </c>
      <c r="N27" s="415"/>
      <c r="O27" s="415"/>
      <c r="P27" s="421"/>
      <c r="Q27" s="421"/>
      <c r="R27" s="421"/>
      <c r="S27" s="421"/>
      <c r="T27" s="413"/>
      <c r="U27" s="425"/>
      <c r="V27" s="425"/>
      <c r="W27" s="425"/>
      <c r="X27" s="425"/>
      <c r="Y27" s="425"/>
      <c r="Z27" s="425"/>
      <c r="AA27" s="423"/>
      <c r="AB27" s="425"/>
      <c r="AC27" s="423"/>
      <c r="AD27" s="423"/>
      <c r="AE27" s="423"/>
      <c r="AF27" s="423"/>
      <c r="AG27" s="434"/>
      <c r="AH27" s="436"/>
      <c r="AI27" s="436"/>
      <c r="AJ27" s="430"/>
    </row>
    <row r="28" spans="1:36" ht="57" customHeight="1" x14ac:dyDescent="0.25">
      <c r="A28" s="1"/>
      <c r="B28" s="410"/>
      <c r="C28" s="413"/>
      <c r="D28" s="413"/>
      <c r="E28" s="413"/>
      <c r="F28" s="446" t="s">
        <v>545</v>
      </c>
      <c r="G28" s="413"/>
      <c r="H28" s="446" t="s">
        <v>93</v>
      </c>
      <c r="I28" s="446" t="s">
        <v>93</v>
      </c>
      <c r="J28" s="113" t="s">
        <v>176</v>
      </c>
      <c r="K28" s="113" t="s">
        <v>178</v>
      </c>
      <c r="L28" s="113" t="s">
        <v>180</v>
      </c>
      <c r="M28" s="113">
        <v>30</v>
      </c>
      <c r="N28" s="446" t="s">
        <v>97</v>
      </c>
      <c r="O28" s="446" t="s">
        <v>98</v>
      </c>
      <c r="P28" s="446" t="s">
        <v>169</v>
      </c>
      <c r="Q28" s="446" t="s">
        <v>170</v>
      </c>
      <c r="R28" s="301" t="s">
        <v>101</v>
      </c>
      <c r="S28" s="301" t="s">
        <v>171</v>
      </c>
      <c r="T28" s="413"/>
      <c r="U28" s="449">
        <f t="shared" ref="U28" si="0">SUM(V28:AA28)</f>
        <v>1595000</v>
      </c>
      <c r="V28" s="449">
        <v>1595000</v>
      </c>
      <c r="W28" s="449">
        <v>0</v>
      </c>
      <c r="X28" s="449">
        <v>0</v>
      </c>
      <c r="Y28" s="449">
        <v>0</v>
      </c>
      <c r="Z28" s="449">
        <v>0</v>
      </c>
      <c r="AA28" s="449">
        <v>0</v>
      </c>
      <c r="AB28" s="449">
        <v>281472</v>
      </c>
      <c r="AC28" s="449" t="s">
        <v>104</v>
      </c>
      <c r="AD28" s="449">
        <v>0</v>
      </c>
      <c r="AE28" s="449">
        <f t="shared" ref="AE28:AE44" si="1">V28</f>
        <v>1595000</v>
      </c>
      <c r="AF28" s="449">
        <v>0</v>
      </c>
      <c r="AG28" s="438"/>
      <c r="AH28" s="436"/>
      <c r="AI28" s="436"/>
      <c r="AJ28" s="430"/>
    </row>
    <row r="29" spans="1:36" ht="66" customHeight="1" x14ac:dyDescent="0.25">
      <c r="A29" s="1"/>
      <c r="B29" s="410"/>
      <c r="C29" s="413"/>
      <c r="D29" s="413"/>
      <c r="E29" s="413"/>
      <c r="F29" s="447"/>
      <c r="G29" s="413"/>
      <c r="H29" s="447"/>
      <c r="I29" s="447"/>
      <c r="J29" s="114" t="s">
        <v>177</v>
      </c>
      <c r="K29" s="114" t="s">
        <v>179</v>
      </c>
      <c r="L29" s="114" t="s">
        <v>181</v>
      </c>
      <c r="M29" s="114">
        <v>30</v>
      </c>
      <c r="N29" s="447"/>
      <c r="O29" s="447"/>
      <c r="P29" s="447"/>
      <c r="Q29" s="447"/>
      <c r="R29" s="300"/>
      <c r="S29" s="300"/>
      <c r="T29" s="413"/>
      <c r="U29" s="450"/>
      <c r="V29" s="450"/>
      <c r="W29" s="450"/>
      <c r="X29" s="450"/>
      <c r="Y29" s="450"/>
      <c r="Z29" s="450"/>
      <c r="AA29" s="450"/>
      <c r="AB29" s="450"/>
      <c r="AC29" s="450"/>
      <c r="AD29" s="450"/>
      <c r="AE29" s="450"/>
      <c r="AF29" s="450"/>
      <c r="AG29" s="445"/>
      <c r="AH29" s="436"/>
      <c r="AI29" s="436"/>
      <c r="AJ29" s="430"/>
    </row>
    <row r="30" spans="1:36" ht="68.099999999999994" customHeight="1" x14ac:dyDescent="0.25">
      <c r="A30" s="1"/>
      <c r="B30" s="410"/>
      <c r="C30" s="413"/>
      <c r="D30" s="413"/>
      <c r="E30" s="413"/>
      <c r="F30" s="447"/>
      <c r="G30" s="413"/>
      <c r="H30" s="447"/>
      <c r="I30" s="447"/>
      <c r="J30" s="113" t="s">
        <v>193</v>
      </c>
      <c r="K30" s="113" t="s">
        <v>194</v>
      </c>
      <c r="L30" s="113" t="s">
        <v>195</v>
      </c>
      <c r="M30" s="113">
        <v>10</v>
      </c>
      <c r="N30" s="447"/>
      <c r="O30" s="447"/>
      <c r="P30" s="447"/>
      <c r="Q30" s="447"/>
      <c r="R30" s="300"/>
      <c r="S30" s="300"/>
      <c r="T30" s="413"/>
      <c r="U30" s="450"/>
      <c r="V30" s="450"/>
      <c r="W30" s="450"/>
      <c r="X30" s="450"/>
      <c r="Y30" s="450"/>
      <c r="Z30" s="450"/>
      <c r="AA30" s="450"/>
      <c r="AB30" s="450"/>
      <c r="AC30" s="450"/>
      <c r="AD30" s="450"/>
      <c r="AE30" s="450"/>
      <c r="AF30" s="450"/>
      <c r="AG30" s="445"/>
      <c r="AH30" s="436"/>
      <c r="AI30" s="436"/>
      <c r="AJ30" s="430"/>
    </row>
    <row r="31" spans="1:36" ht="65.650000000000006" customHeight="1" thickBot="1" x14ac:dyDescent="0.3">
      <c r="A31" s="1"/>
      <c r="B31" s="411"/>
      <c r="C31" s="414"/>
      <c r="D31" s="414"/>
      <c r="E31" s="414"/>
      <c r="F31" s="448"/>
      <c r="G31" s="414"/>
      <c r="H31" s="448"/>
      <c r="I31" s="448"/>
      <c r="J31" s="115" t="s">
        <v>196</v>
      </c>
      <c r="K31" s="115" t="s">
        <v>197</v>
      </c>
      <c r="L31" s="115" t="s">
        <v>181</v>
      </c>
      <c r="M31" s="115">
        <v>10</v>
      </c>
      <c r="N31" s="448"/>
      <c r="O31" s="448"/>
      <c r="P31" s="448"/>
      <c r="Q31" s="448"/>
      <c r="R31" s="439"/>
      <c r="S31" s="439"/>
      <c r="T31" s="414"/>
      <c r="U31" s="451"/>
      <c r="V31" s="451"/>
      <c r="W31" s="451"/>
      <c r="X31" s="451"/>
      <c r="Y31" s="451"/>
      <c r="Z31" s="451"/>
      <c r="AA31" s="451"/>
      <c r="AB31" s="451"/>
      <c r="AC31" s="451"/>
      <c r="AD31" s="451"/>
      <c r="AE31" s="451"/>
      <c r="AF31" s="451"/>
      <c r="AG31" s="441"/>
      <c r="AH31" s="437"/>
      <c r="AI31" s="437"/>
      <c r="AJ31" s="431"/>
    </row>
    <row r="32" spans="1:36" ht="45" customHeight="1" x14ac:dyDescent="0.25">
      <c r="A32" s="1"/>
      <c r="B32" s="410" t="s">
        <v>205</v>
      </c>
      <c r="C32" s="413" t="s">
        <v>208</v>
      </c>
      <c r="D32" s="413" t="s">
        <v>272</v>
      </c>
      <c r="E32" s="413" t="s">
        <v>161</v>
      </c>
      <c r="F32" s="413" t="s">
        <v>203</v>
      </c>
      <c r="G32" s="413" t="s">
        <v>211</v>
      </c>
      <c r="H32" s="413" t="s">
        <v>93</v>
      </c>
      <c r="I32" s="413" t="s">
        <v>93</v>
      </c>
      <c r="J32" s="79" t="s">
        <v>183</v>
      </c>
      <c r="K32" s="79" t="s">
        <v>184</v>
      </c>
      <c r="L32" s="79" t="s">
        <v>181</v>
      </c>
      <c r="M32" s="79">
        <v>20</v>
      </c>
      <c r="N32" s="413" t="s">
        <v>97</v>
      </c>
      <c r="O32" s="413" t="s">
        <v>112</v>
      </c>
      <c r="P32" s="300" t="s">
        <v>169</v>
      </c>
      <c r="Q32" s="300" t="s">
        <v>170</v>
      </c>
      <c r="R32" s="300" t="s">
        <v>101</v>
      </c>
      <c r="S32" s="300" t="s">
        <v>171</v>
      </c>
      <c r="T32" s="413"/>
      <c r="U32" s="426">
        <f t="shared" ref="U32" si="2">SUM(V32:AA32)</f>
        <v>784167</v>
      </c>
      <c r="V32" s="426">
        <v>784167</v>
      </c>
      <c r="W32" s="426">
        <v>0</v>
      </c>
      <c r="X32" s="426">
        <v>0</v>
      </c>
      <c r="Y32" s="426">
        <v>0</v>
      </c>
      <c r="Z32" s="426">
        <v>0</v>
      </c>
      <c r="AA32" s="444">
        <v>0</v>
      </c>
      <c r="AB32" s="426">
        <v>138383</v>
      </c>
      <c r="AC32" s="444" t="s">
        <v>104</v>
      </c>
      <c r="AD32" s="444">
        <v>0</v>
      </c>
      <c r="AE32" s="444">
        <f t="shared" ref="AE32" si="3">V32</f>
        <v>784167</v>
      </c>
      <c r="AF32" s="444">
        <v>0</v>
      </c>
      <c r="AG32" s="445"/>
      <c r="AH32" s="436">
        <v>45474</v>
      </c>
      <c r="AI32" s="436">
        <v>45536</v>
      </c>
      <c r="AJ32" s="429">
        <v>45495</v>
      </c>
    </row>
    <row r="33" spans="1:36" ht="45" customHeight="1" thickBot="1" x14ac:dyDescent="0.3">
      <c r="A33" s="1"/>
      <c r="B33" s="411"/>
      <c r="C33" s="414"/>
      <c r="D33" s="414"/>
      <c r="E33" s="414"/>
      <c r="F33" s="414"/>
      <c r="G33" s="414"/>
      <c r="H33" s="414"/>
      <c r="I33" s="414"/>
      <c r="J33" s="82" t="s">
        <v>185</v>
      </c>
      <c r="K33" s="82" t="s">
        <v>186</v>
      </c>
      <c r="L33" s="82" t="s">
        <v>168</v>
      </c>
      <c r="M33" s="82">
        <v>33</v>
      </c>
      <c r="N33" s="414"/>
      <c r="O33" s="414"/>
      <c r="P33" s="439"/>
      <c r="Q33" s="439"/>
      <c r="R33" s="439"/>
      <c r="S33" s="439"/>
      <c r="T33" s="414"/>
      <c r="U33" s="427"/>
      <c r="V33" s="427"/>
      <c r="W33" s="427"/>
      <c r="X33" s="427"/>
      <c r="Y33" s="427"/>
      <c r="Z33" s="427"/>
      <c r="AA33" s="440"/>
      <c r="AB33" s="427"/>
      <c r="AC33" s="440"/>
      <c r="AD33" s="440"/>
      <c r="AE33" s="440"/>
      <c r="AF33" s="440"/>
      <c r="AG33" s="441"/>
      <c r="AH33" s="437"/>
      <c r="AI33" s="437"/>
      <c r="AJ33" s="431"/>
    </row>
    <row r="34" spans="1:36" ht="43.15" customHeight="1" x14ac:dyDescent="0.25">
      <c r="A34" s="1"/>
      <c r="B34" s="409" t="s">
        <v>206</v>
      </c>
      <c r="C34" s="412" t="s">
        <v>212</v>
      </c>
      <c r="D34" s="412" t="s">
        <v>272</v>
      </c>
      <c r="E34" s="412" t="s">
        <v>161</v>
      </c>
      <c r="F34" s="412" t="s">
        <v>209</v>
      </c>
      <c r="G34" s="432" t="s">
        <v>211</v>
      </c>
      <c r="H34" s="412" t="s">
        <v>93</v>
      </c>
      <c r="I34" s="412" t="s">
        <v>93</v>
      </c>
      <c r="J34" s="78" t="s">
        <v>183</v>
      </c>
      <c r="K34" s="78" t="s">
        <v>184</v>
      </c>
      <c r="L34" s="78" t="s">
        <v>181</v>
      </c>
      <c r="M34" s="78">
        <v>40</v>
      </c>
      <c r="N34" s="412" t="s">
        <v>97</v>
      </c>
      <c r="O34" s="412" t="s">
        <v>123</v>
      </c>
      <c r="P34" s="420" t="s">
        <v>169</v>
      </c>
      <c r="Q34" s="420" t="s">
        <v>170</v>
      </c>
      <c r="R34" s="420" t="s">
        <v>101</v>
      </c>
      <c r="S34" s="420" t="s">
        <v>171</v>
      </c>
      <c r="T34" s="424">
        <f>U34</f>
        <v>980305</v>
      </c>
      <c r="U34" s="424">
        <f t="shared" ref="U34:U44" si="4">SUM(V34:AA34)</f>
        <v>980305</v>
      </c>
      <c r="V34" s="424">
        <v>980305</v>
      </c>
      <c r="W34" s="424">
        <v>0</v>
      </c>
      <c r="X34" s="424">
        <v>0</v>
      </c>
      <c r="Y34" s="424">
        <v>0</v>
      </c>
      <c r="Z34" s="424">
        <v>0</v>
      </c>
      <c r="AA34" s="422">
        <v>0</v>
      </c>
      <c r="AB34" s="424">
        <v>172995</v>
      </c>
      <c r="AC34" s="422" t="s">
        <v>104</v>
      </c>
      <c r="AD34" s="422">
        <v>0</v>
      </c>
      <c r="AE34" s="422">
        <f t="shared" si="1"/>
        <v>980305</v>
      </c>
      <c r="AF34" s="422">
        <v>0</v>
      </c>
      <c r="AG34" s="433"/>
      <c r="AH34" s="435">
        <v>45566</v>
      </c>
      <c r="AI34" s="435">
        <v>45627</v>
      </c>
      <c r="AJ34" s="429">
        <v>45583</v>
      </c>
    </row>
    <row r="35" spans="1:36" ht="45.6" customHeight="1" thickBot="1" x14ac:dyDescent="0.3">
      <c r="A35" s="1"/>
      <c r="B35" s="411"/>
      <c r="C35" s="414"/>
      <c r="D35" s="414"/>
      <c r="E35" s="414"/>
      <c r="F35" s="414"/>
      <c r="G35" s="414"/>
      <c r="H35" s="414"/>
      <c r="I35" s="414"/>
      <c r="J35" s="82" t="s">
        <v>185</v>
      </c>
      <c r="K35" s="82" t="s">
        <v>186</v>
      </c>
      <c r="L35" s="82" t="s">
        <v>168</v>
      </c>
      <c r="M35" s="82">
        <v>40</v>
      </c>
      <c r="N35" s="414"/>
      <c r="O35" s="414"/>
      <c r="P35" s="439"/>
      <c r="Q35" s="439"/>
      <c r="R35" s="439"/>
      <c r="S35" s="439"/>
      <c r="T35" s="414"/>
      <c r="U35" s="427"/>
      <c r="V35" s="427"/>
      <c r="W35" s="427"/>
      <c r="X35" s="427"/>
      <c r="Y35" s="427"/>
      <c r="Z35" s="427"/>
      <c r="AA35" s="440"/>
      <c r="AB35" s="427"/>
      <c r="AC35" s="440"/>
      <c r="AD35" s="440"/>
      <c r="AE35" s="440"/>
      <c r="AF35" s="440"/>
      <c r="AG35" s="441"/>
      <c r="AH35" s="437"/>
      <c r="AI35" s="437"/>
      <c r="AJ35" s="431"/>
    </row>
    <row r="36" spans="1:36" ht="68.099999999999994" customHeight="1" x14ac:dyDescent="0.25">
      <c r="A36" s="1"/>
      <c r="B36" s="409" t="s">
        <v>213</v>
      </c>
      <c r="C36" s="412" t="s">
        <v>215</v>
      </c>
      <c r="D36" s="412" t="s">
        <v>272</v>
      </c>
      <c r="E36" s="412" t="s">
        <v>161</v>
      </c>
      <c r="F36" s="412" t="s">
        <v>192</v>
      </c>
      <c r="G36" s="412" t="s">
        <v>163</v>
      </c>
      <c r="H36" s="412" t="s">
        <v>93</v>
      </c>
      <c r="I36" s="412" t="s">
        <v>93</v>
      </c>
      <c r="J36" s="78" t="s">
        <v>193</v>
      </c>
      <c r="K36" s="78" t="s">
        <v>194</v>
      </c>
      <c r="L36" s="78" t="s">
        <v>180</v>
      </c>
      <c r="M36" s="78">
        <v>35</v>
      </c>
      <c r="N36" s="412" t="s">
        <v>97</v>
      </c>
      <c r="O36" s="412" t="s">
        <v>113</v>
      </c>
      <c r="P36" s="420" t="s">
        <v>169</v>
      </c>
      <c r="Q36" s="420" t="s">
        <v>170</v>
      </c>
      <c r="R36" s="420" t="s">
        <v>101</v>
      </c>
      <c r="S36" s="420" t="s">
        <v>171</v>
      </c>
      <c r="T36" s="424">
        <f>U36</f>
        <v>471339</v>
      </c>
      <c r="U36" s="424">
        <f>SUM(V36:AA36)</f>
        <v>471339</v>
      </c>
      <c r="V36" s="424">
        <v>471339</v>
      </c>
      <c r="W36" s="424">
        <v>0</v>
      </c>
      <c r="X36" s="424">
        <v>0</v>
      </c>
      <c r="Y36" s="424">
        <v>0</v>
      </c>
      <c r="Z36" s="424">
        <v>0</v>
      </c>
      <c r="AA36" s="422">
        <v>0</v>
      </c>
      <c r="AB36" s="424">
        <v>83178</v>
      </c>
      <c r="AC36" s="422" t="s">
        <v>104</v>
      </c>
      <c r="AD36" s="422">
        <v>0</v>
      </c>
      <c r="AE36" s="422">
        <f>V36</f>
        <v>471339</v>
      </c>
      <c r="AF36" s="422">
        <v>0</v>
      </c>
      <c r="AG36" s="433"/>
      <c r="AH36" s="435" t="s">
        <v>309</v>
      </c>
      <c r="AI36" s="435" t="s">
        <v>310</v>
      </c>
      <c r="AJ36" s="429">
        <v>45579</v>
      </c>
    </row>
    <row r="37" spans="1:36" ht="66.599999999999994" customHeight="1" thickBot="1" x14ac:dyDescent="0.3">
      <c r="A37" s="1"/>
      <c r="B37" s="411"/>
      <c r="C37" s="414"/>
      <c r="D37" s="414"/>
      <c r="E37" s="414"/>
      <c r="F37" s="414"/>
      <c r="G37" s="414"/>
      <c r="H37" s="414"/>
      <c r="I37" s="414"/>
      <c r="J37" s="81" t="s">
        <v>196</v>
      </c>
      <c r="K37" s="81" t="s">
        <v>197</v>
      </c>
      <c r="L37" s="81" t="s">
        <v>181</v>
      </c>
      <c r="M37" s="81">
        <v>75</v>
      </c>
      <c r="N37" s="414"/>
      <c r="O37" s="414"/>
      <c r="P37" s="439"/>
      <c r="Q37" s="439"/>
      <c r="R37" s="439"/>
      <c r="S37" s="439"/>
      <c r="T37" s="414"/>
      <c r="U37" s="427"/>
      <c r="V37" s="427"/>
      <c r="W37" s="427"/>
      <c r="X37" s="427"/>
      <c r="Y37" s="427"/>
      <c r="Z37" s="427"/>
      <c r="AA37" s="440"/>
      <c r="AB37" s="427"/>
      <c r="AC37" s="440"/>
      <c r="AD37" s="440"/>
      <c r="AE37" s="440"/>
      <c r="AF37" s="440"/>
      <c r="AG37" s="441"/>
      <c r="AH37" s="437"/>
      <c r="AI37" s="437"/>
      <c r="AJ37" s="431"/>
    </row>
    <row r="38" spans="1:36" ht="48.6" customHeight="1" x14ac:dyDescent="0.25">
      <c r="A38" s="1"/>
      <c r="B38" s="409" t="s">
        <v>214</v>
      </c>
      <c r="C38" s="412" t="s">
        <v>312</v>
      </c>
      <c r="D38" s="412" t="s">
        <v>272</v>
      </c>
      <c r="E38" s="412" t="s">
        <v>161</v>
      </c>
      <c r="F38" s="412" t="s">
        <v>615</v>
      </c>
      <c r="G38" s="412" t="s">
        <v>163</v>
      </c>
      <c r="H38" s="412" t="s">
        <v>93</v>
      </c>
      <c r="I38" s="412" t="s">
        <v>93</v>
      </c>
      <c r="J38" s="78" t="s">
        <v>164</v>
      </c>
      <c r="K38" s="78" t="s">
        <v>165</v>
      </c>
      <c r="L38" s="78" t="s">
        <v>142</v>
      </c>
      <c r="M38" s="78">
        <v>35</v>
      </c>
      <c r="N38" s="412" t="s">
        <v>97</v>
      </c>
      <c r="O38" s="412" t="s">
        <v>98</v>
      </c>
      <c r="P38" s="420" t="s">
        <v>169</v>
      </c>
      <c r="Q38" s="420" t="s">
        <v>170</v>
      </c>
      <c r="R38" s="300" t="s">
        <v>101</v>
      </c>
      <c r="S38" s="300" t="s">
        <v>171</v>
      </c>
      <c r="T38" s="424">
        <f>U38</f>
        <v>3589918</v>
      </c>
      <c r="U38" s="424">
        <f t="shared" si="4"/>
        <v>3589918</v>
      </c>
      <c r="V38" s="424">
        <v>3589918</v>
      </c>
      <c r="W38" s="424">
        <v>0</v>
      </c>
      <c r="X38" s="424">
        <v>0</v>
      </c>
      <c r="Y38" s="424">
        <v>0</v>
      </c>
      <c r="Z38" s="424">
        <v>0</v>
      </c>
      <c r="AA38" s="422">
        <v>0</v>
      </c>
      <c r="AB38" s="424">
        <v>633517</v>
      </c>
      <c r="AC38" s="422" t="s">
        <v>104</v>
      </c>
      <c r="AD38" s="422">
        <v>0</v>
      </c>
      <c r="AE38" s="422">
        <f t="shared" si="1"/>
        <v>3589918</v>
      </c>
      <c r="AF38" s="422">
        <v>0</v>
      </c>
      <c r="AG38" s="433"/>
      <c r="AH38" s="435" t="s">
        <v>616</v>
      </c>
      <c r="AI38" s="435" t="s">
        <v>617</v>
      </c>
      <c r="AJ38" s="452"/>
    </row>
    <row r="39" spans="1:36" ht="61.9" customHeight="1" thickBot="1" x14ac:dyDescent="0.3">
      <c r="A39" s="1"/>
      <c r="B39" s="410"/>
      <c r="C39" s="413"/>
      <c r="D39" s="413"/>
      <c r="E39" s="413"/>
      <c r="F39" s="413"/>
      <c r="G39" s="413"/>
      <c r="H39" s="413"/>
      <c r="I39" s="413"/>
      <c r="J39" s="80" t="s">
        <v>166</v>
      </c>
      <c r="K39" s="80" t="s">
        <v>167</v>
      </c>
      <c r="L39" s="80" t="s">
        <v>168</v>
      </c>
      <c r="M39" s="80">
        <v>35</v>
      </c>
      <c r="N39" s="413"/>
      <c r="O39" s="413"/>
      <c r="P39" s="300"/>
      <c r="Q39" s="300"/>
      <c r="R39" s="439"/>
      <c r="S39" s="439"/>
      <c r="T39" s="426"/>
      <c r="U39" s="426"/>
      <c r="V39" s="426"/>
      <c r="W39" s="426"/>
      <c r="X39" s="426"/>
      <c r="Y39" s="426"/>
      <c r="Z39" s="426"/>
      <c r="AA39" s="444"/>
      <c r="AB39" s="426"/>
      <c r="AC39" s="444"/>
      <c r="AD39" s="444"/>
      <c r="AE39" s="444"/>
      <c r="AF39" s="444"/>
      <c r="AG39" s="445"/>
      <c r="AH39" s="436"/>
      <c r="AI39" s="436"/>
      <c r="AJ39" s="453"/>
    </row>
    <row r="40" spans="1:36" ht="61.9" customHeight="1" x14ac:dyDescent="0.25">
      <c r="A40" s="1"/>
      <c r="B40" s="410"/>
      <c r="C40" s="413"/>
      <c r="D40" s="413"/>
      <c r="E40" s="413"/>
      <c r="F40" s="413"/>
      <c r="G40" s="413"/>
      <c r="H40" s="413"/>
      <c r="I40" s="413"/>
      <c r="J40" s="80" t="s">
        <v>176</v>
      </c>
      <c r="K40" s="80" t="s">
        <v>178</v>
      </c>
      <c r="L40" s="80" t="s">
        <v>180</v>
      </c>
      <c r="M40" s="80">
        <v>30</v>
      </c>
      <c r="N40" s="413"/>
      <c r="O40" s="413"/>
      <c r="P40" s="300"/>
      <c r="Q40" s="300"/>
      <c r="R40" s="166"/>
      <c r="S40" s="166"/>
      <c r="T40" s="426"/>
      <c r="U40" s="426"/>
      <c r="V40" s="426"/>
      <c r="W40" s="426"/>
      <c r="X40" s="426"/>
      <c r="Y40" s="426"/>
      <c r="Z40" s="426"/>
      <c r="AA40" s="444"/>
      <c r="AB40" s="426"/>
      <c r="AC40" s="444"/>
      <c r="AD40" s="444"/>
      <c r="AE40" s="444"/>
      <c r="AF40" s="444"/>
      <c r="AG40" s="445"/>
      <c r="AH40" s="436"/>
      <c r="AI40" s="436"/>
      <c r="AJ40" s="453"/>
    </row>
    <row r="41" spans="1:36" ht="61.9" customHeight="1" x14ac:dyDescent="0.25">
      <c r="A41" s="1"/>
      <c r="B41" s="410"/>
      <c r="C41" s="413"/>
      <c r="D41" s="413"/>
      <c r="E41" s="413"/>
      <c r="F41" s="413"/>
      <c r="G41" s="413"/>
      <c r="H41" s="413"/>
      <c r="I41" s="413"/>
      <c r="J41" s="80" t="s">
        <v>177</v>
      </c>
      <c r="K41" s="80" t="s">
        <v>179</v>
      </c>
      <c r="L41" s="80" t="s">
        <v>181</v>
      </c>
      <c r="M41" s="80">
        <v>30</v>
      </c>
      <c r="N41" s="413"/>
      <c r="O41" s="413"/>
      <c r="P41" s="300"/>
      <c r="Q41" s="300"/>
      <c r="R41" s="166"/>
      <c r="S41" s="166"/>
      <c r="T41" s="426"/>
      <c r="U41" s="426"/>
      <c r="V41" s="426"/>
      <c r="W41" s="426"/>
      <c r="X41" s="426"/>
      <c r="Y41" s="426"/>
      <c r="Z41" s="426"/>
      <c r="AA41" s="444"/>
      <c r="AB41" s="426"/>
      <c r="AC41" s="444"/>
      <c r="AD41" s="444"/>
      <c r="AE41" s="444"/>
      <c r="AF41" s="444"/>
      <c r="AG41" s="445"/>
      <c r="AH41" s="436"/>
      <c r="AI41" s="436"/>
      <c r="AJ41" s="453"/>
    </row>
    <row r="42" spans="1:36" ht="61.9" customHeight="1" x14ac:dyDescent="0.25">
      <c r="A42" s="1"/>
      <c r="B42" s="410"/>
      <c r="C42" s="413"/>
      <c r="D42" s="413"/>
      <c r="E42" s="413"/>
      <c r="F42" s="413"/>
      <c r="G42" s="413"/>
      <c r="H42" s="413"/>
      <c r="I42" s="413"/>
      <c r="J42" s="80" t="s">
        <v>193</v>
      </c>
      <c r="K42" s="80" t="s">
        <v>194</v>
      </c>
      <c r="L42" s="80" t="s">
        <v>180</v>
      </c>
      <c r="M42" s="80">
        <v>10</v>
      </c>
      <c r="N42" s="413"/>
      <c r="O42" s="413"/>
      <c r="P42" s="300"/>
      <c r="Q42" s="300"/>
      <c r="R42" s="166"/>
      <c r="S42" s="166"/>
      <c r="T42" s="426"/>
      <c r="U42" s="426"/>
      <c r="V42" s="426"/>
      <c r="W42" s="426"/>
      <c r="X42" s="426"/>
      <c r="Y42" s="426"/>
      <c r="Z42" s="426"/>
      <c r="AA42" s="444"/>
      <c r="AB42" s="426"/>
      <c r="AC42" s="444"/>
      <c r="AD42" s="444"/>
      <c r="AE42" s="444"/>
      <c r="AF42" s="444"/>
      <c r="AG42" s="445"/>
      <c r="AH42" s="436"/>
      <c r="AI42" s="436"/>
      <c r="AJ42" s="453"/>
    </row>
    <row r="43" spans="1:36" ht="61.9" customHeight="1" thickBot="1" x14ac:dyDescent="0.3">
      <c r="A43" s="1"/>
      <c r="B43" s="411"/>
      <c r="C43" s="414"/>
      <c r="D43" s="414"/>
      <c r="E43" s="414"/>
      <c r="F43" s="414"/>
      <c r="G43" s="414"/>
      <c r="H43" s="414"/>
      <c r="I43" s="414"/>
      <c r="J43" s="82" t="s">
        <v>196</v>
      </c>
      <c r="K43" s="82" t="s">
        <v>197</v>
      </c>
      <c r="L43" s="82" t="s">
        <v>181</v>
      </c>
      <c r="M43" s="82">
        <v>10</v>
      </c>
      <c r="N43" s="414"/>
      <c r="O43" s="414"/>
      <c r="P43" s="439"/>
      <c r="Q43" s="439"/>
      <c r="R43" s="166"/>
      <c r="S43" s="166"/>
      <c r="T43" s="427"/>
      <c r="U43" s="427"/>
      <c r="V43" s="427"/>
      <c r="W43" s="427"/>
      <c r="X43" s="427"/>
      <c r="Y43" s="427"/>
      <c r="Z43" s="427"/>
      <c r="AA43" s="440"/>
      <c r="AB43" s="427"/>
      <c r="AC43" s="440"/>
      <c r="AD43" s="440"/>
      <c r="AE43" s="440"/>
      <c r="AF43" s="440"/>
      <c r="AG43" s="441"/>
      <c r="AH43" s="437"/>
      <c r="AI43" s="437"/>
      <c r="AJ43" s="454"/>
    </row>
    <row r="44" spans="1:36" ht="60" customHeight="1" x14ac:dyDescent="0.25">
      <c r="A44" s="1"/>
      <c r="B44" s="410" t="s">
        <v>311</v>
      </c>
      <c r="C44" s="413" t="s">
        <v>547</v>
      </c>
      <c r="D44" s="413" t="s">
        <v>272</v>
      </c>
      <c r="E44" s="413" t="s">
        <v>161</v>
      </c>
      <c r="F44" s="413" t="s">
        <v>210</v>
      </c>
      <c r="G44" s="413" t="s">
        <v>163</v>
      </c>
      <c r="H44" s="413" t="s">
        <v>93</v>
      </c>
      <c r="I44" s="413" t="s">
        <v>93</v>
      </c>
      <c r="J44" s="78" t="s">
        <v>176</v>
      </c>
      <c r="K44" s="78" t="s">
        <v>178</v>
      </c>
      <c r="L44" s="78" t="s">
        <v>180</v>
      </c>
      <c r="M44" s="78">
        <v>40</v>
      </c>
      <c r="N44" s="412" t="s">
        <v>97</v>
      </c>
      <c r="O44" s="412" t="s">
        <v>123</v>
      </c>
      <c r="P44" s="420" t="s">
        <v>169</v>
      </c>
      <c r="Q44" s="420" t="s">
        <v>170</v>
      </c>
      <c r="R44" s="420" t="s">
        <v>101</v>
      </c>
      <c r="S44" s="420" t="s">
        <v>171</v>
      </c>
      <c r="T44" s="426">
        <f>U44</f>
        <v>548803</v>
      </c>
      <c r="U44" s="426">
        <f t="shared" si="4"/>
        <v>548803</v>
      </c>
      <c r="V44" s="426">
        <v>548803</v>
      </c>
      <c r="W44" s="426">
        <v>0</v>
      </c>
      <c r="X44" s="426">
        <v>0</v>
      </c>
      <c r="Y44" s="426">
        <v>0</v>
      </c>
      <c r="Z44" s="426">
        <v>0</v>
      </c>
      <c r="AA44" s="444">
        <v>0</v>
      </c>
      <c r="AB44" s="426">
        <v>1611697</v>
      </c>
      <c r="AC44" s="444" t="s">
        <v>104</v>
      </c>
      <c r="AD44" s="444">
        <v>0</v>
      </c>
      <c r="AE44" s="444">
        <f t="shared" si="1"/>
        <v>548803</v>
      </c>
      <c r="AF44" s="444">
        <v>0</v>
      </c>
      <c r="AG44" s="445"/>
      <c r="AH44" s="436">
        <v>46204</v>
      </c>
      <c r="AI44" s="436">
        <v>46266</v>
      </c>
      <c r="AJ44" s="453"/>
    </row>
    <row r="45" spans="1:36" ht="71.099999999999994" customHeight="1" thickBot="1" x14ac:dyDescent="0.3">
      <c r="A45" s="1"/>
      <c r="B45" s="411"/>
      <c r="C45" s="414"/>
      <c r="D45" s="414"/>
      <c r="E45" s="414"/>
      <c r="F45" s="414"/>
      <c r="G45" s="414"/>
      <c r="H45" s="414"/>
      <c r="I45" s="414"/>
      <c r="J45" s="82" t="s">
        <v>177</v>
      </c>
      <c r="K45" s="82" t="s">
        <v>179</v>
      </c>
      <c r="L45" s="82" t="s">
        <v>181</v>
      </c>
      <c r="M45" s="82">
        <v>40</v>
      </c>
      <c r="N45" s="414"/>
      <c r="O45" s="414"/>
      <c r="P45" s="439"/>
      <c r="Q45" s="439"/>
      <c r="R45" s="439"/>
      <c r="S45" s="439"/>
      <c r="T45" s="414"/>
      <c r="U45" s="427"/>
      <c r="V45" s="427"/>
      <c r="W45" s="427"/>
      <c r="X45" s="427"/>
      <c r="Y45" s="427"/>
      <c r="Z45" s="427"/>
      <c r="AA45" s="440"/>
      <c r="AB45" s="427"/>
      <c r="AC45" s="440"/>
      <c r="AD45" s="440"/>
      <c r="AE45" s="440"/>
      <c r="AF45" s="440"/>
      <c r="AG45" s="441"/>
      <c r="AH45" s="437"/>
      <c r="AI45" s="437"/>
      <c r="AJ45" s="454"/>
    </row>
    <row r="46" spans="1:36" ht="71.099999999999994" customHeight="1" x14ac:dyDescent="0.25">
      <c r="A46" s="1"/>
      <c r="B46" s="455" t="s">
        <v>546</v>
      </c>
      <c r="C46" s="458" t="s">
        <v>547</v>
      </c>
      <c r="D46" s="458" t="s">
        <v>272</v>
      </c>
      <c r="E46" s="458" t="s">
        <v>161</v>
      </c>
      <c r="F46" s="458" t="s">
        <v>618</v>
      </c>
      <c r="G46" s="458" t="s">
        <v>163</v>
      </c>
      <c r="H46" s="458" t="s">
        <v>93</v>
      </c>
      <c r="I46" s="458" t="s">
        <v>93</v>
      </c>
      <c r="J46" s="168" t="s">
        <v>176</v>
      </c>
      <c r="K46" s="168" t="s">
        <v>178</v>
      </c>
      <c r="L46" s="168" t="s">
        <v>180</v>
      </c>
      <c r="M46" s="168">
        <v>30</v>
      </c>
      <c r="N46" s="458" t="s">
        <v>97</v>
      </c>
      <c r="O46" s="458" t="s">
        <v>98</v>
      </c>
      <c r="P46" s="458" t="s">
        <v>169</v>
      </c>
      <c r="Q46" s="458" t="s">
        <v>170</v>
      </c>
      <c r="R46" s="169"/>
      <c r="S46" s="169"/>
      <c r="T46" s="469">
        <f>U46</f>
        <v>1595000</v>
      </c>
      <c r="U46" s="469">
        <f>V46</f>
        <v>1595000</v>
      </c>
      <c r="V46" s="469">
        <v>1595000</v>
      </c>
      <c r="W46" s="469">
        <v>0</v>
      </c>
      <c r="X46" s="469">
        <v>0</v>
      </c>
      <c r="Y46" s="469">
        <v>0</v>
      </c>
      <c r="Z46" s="469">
        <v>0</v>
      </c>
      <c r="AA46" s="469">
        <v>0</v>
      </c>
      <c r="AB46" s="469">
        <v>281472</v>
      </c>
      <c r="AC46" s="469" t="s">
        <v>104</v>
      </c>
      <c r="AD46" s="469">
        <v>0</v>
      </c>
      <c r="AE46" s="469">
        <f>V46</f>
        <v>1595000</v>
      </c>
      <c r="AF46" s="469">
        <v>0</v>
      </c>
      <c r="AG46" s="472"/>
      <c r="AH46" s="461" t="s">
        <v>310</v>
      </c>
      <c r="AI46" s="461">
        <v>45689</v>
      </c>
      <c r="AJ46" s="464">
        <v>45642</v>
      </c>
    </row>
    <row r="47" spans="1:36" ht="71.099999999999994" customHeight="1" x14ac:dyDescent="0.25">
      <c r="A47" s="1"/>
      <c r="B47" s="456"/>
      <c r="C47" s="459"/>
      <c r="D47" s="459"/>
      <c r="E47" s="459"/>
      <c r="F47" s="459"/>
      <c r="G47" s="459"/>
      <c r="H47" s="459"/>
      <c r="I47" s="459"/>
      <c r="J47" s="170" t="s">
        <v>177</v>
      </c>
      <c r="K47" s="170" t="s">
        <v>179</v>
      </c>
      <c r="L47" s="170" t="s">
        <v>181</v>
      </c>
      <c r="M47" s="170">
        <v>30</v>
      </c>
      <c r="N47" s="459"/>
      <c r="O47" s="459"/>
      <c r="P47" s="459"/>
      <c r="Q47" s="459"/>
      <c r="R47" s="170"/>
      <c r="S47" s="170"/>
      <c r="T47" s="459"/>
      <c r="U47" s="470"/>
      <c r="V47" s="470"/>
      <c r="W47" s="470"/>
      <c r="X47" s="470"/>
      <c r="Y47" s="470"/>
      <c r="Z47" s="470"/>
      <c r="AA47" s="470"/>
      <c r="AB47" s="470"/>
      <c r="AC47" s="470"/>
      <c r="AD47" s="470"/>
      <c r="AE47" s="470"/>
      <c r="AF47" s="470"/>
      <c r="AG47" s="473"/>
      <c r="AH47" s="462"/>
      <c r="AI47" s="462"/>
      <c r="AJ47" s="465"/>
    </row>
    <row r="48" spans="1:36" ht="71.099999999999994" customHeight="1" x14ac:dyDescent="0.25">
      <c r="A48" s="1"/>
      <c r="B48" s="456"/>
      <c r="C48" s="459"/>
      <c r="D48" s="459"/>
      <c r="E48" s="459"/>
      <c r="F48" s="459"/>
      <c r="G48" s="459"/>
      <c r="H48" s="459"/>
      <c r="I48" s="459"/>
      <c r="J48" s="168" t="s">
        <v>193</v>
      </c>
      <c r="K48" s="168" t="s">
        <v>194</v>
      </c>
      <c r="L48" s="168" t="s">
        <v>195</v>
      </c>
      <c r="M48" s="168">
        <v>10</v>
      </c>
      <c r="N48" s="459"/>
      <c r="O48" s="459"/>
      <c r="P48" s="459"/>
      <c r="Q48" s="459"/>
      <c r="R48" s="170"/>
      <c r="S48" s="170"/>
      <c r="T48" s="459"/>
      <c r="U48" s="470"/>
      <c r="V48" s="470"/>
      <c r="W48" s="470"/>
      <c r="X48" s="470"/>
      <c r="Y48" s="470"/>
      <c r="Z48" s="470"/>
      <c r="AA48" s="470"/>
      <c r="AB48" s="470"/>
      <c r="AC48" s="470"/>
      <c r="AD48" s="470"/>
      <c r="AE48" s="470"/>
      <c r="AF48" s="470"/>
      <c r="AG48" s="473"/>
      <c r="AH48" s="462"/>
      <c r="AI48" s="462"/>
      <c r="AJ48" s="465"/>
    </row>
    <row r="49" spans="1:36" ht="82.15" customHeight="1" thickBot="1" x14ac:dyDescent="0.3">
      <c r="A49" s="1"/>
      <c r="B49" s="457"/>
      <c r="C49" s="460"/>
      <c r="D49" s="460"/>
      <c r="E49" s="460"/>
      <c r="F49" s="460"/>
      <c r="G49" s="460"/>
      <c r="H49" s="460"/>
      <c r="I49" s="460"/>
      <c r="J49" s="171" t="s">
        <v>196</v>
      </c>
      <c r="K49" s="171" t="s">
        <v>197</v>
      </c>
      <c r="L49" s="171" t="s">
        <v>181</v>
      </c>
      <c r="M49" s="171">
        <v>10</v>
      </c>
      <c r="N49" s="460"/>
      <c r="O49" s="460"/>
      <c r="P49" s="460"/>
      <c r="Q49" s="460"/>
      <c r="R49" s="172"/>
      <c r="S49" s="172"/>
      <c r="T49" s="460"/>
      <c r="U49" s="471"/>
      <c r="V49" s="471"/>
      <c r="W49" s="471"/>
      <c r="X49" s="471"/>
      <c r="Y49" s="471"/>
      <c r="Z49" s="471"/>
      <c r="AA49" s="471"/>
      <c r="AB49" s="471"/>
      <c r="AC49" s="471"/>
      <c r="AD49" s="471"/>
      <c r="AE49" s="471"/>
      <c r="AF49" s="471"/>
      <c r="AG49" s="474"/>
      <c r="AH49" s="463"/>
      <c r="AI49" s="463"/>
      <c r="AJ49" s="466"/>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73"/>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467" t="s">
        <v>548</v>
      </c>
      <c r="C54" s="467"/>
      <c r="D54" s="467"/>
      <c r="E54" s="467"/>
      <c r="F54" s="467"/>
      <c r="G54" s="467"/>
      <c r="H54" s="467"/>
      <c r="I54" s="467"/>
      <c r="J54" s="467"/>
      <c r="K54" s="467"/>
      <c r="L54" s="467"/>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468" t="s">
        <v>619</v>
      </c>
      <c r="C55" s="468"/>
      <c r="D55" s="468"/>
      <c r="E55" s="468"/>
      <c r="F55" s="468"/>
      <c r="G55" s="468"/>
      <c r="H55" s="468"/>
      <c r="I55" s="468"/>
      <c r="J55" s="468"/>
      <c r="K55" s="468"/>
      <c r="L55" s="468"/>
      <c r="M55" s="468"/>
      <c r="N55" s="468"/>
      <c r="O55" s="468"/>
      <c r="P55" s="1"/>
      <c r="Q55" s="1"/>
      <c r="R55" s="1"/>
      <c r="S55" s="1"/>
      <c r="T55" s="1"/>
      <c r="U55" s="1"/>
      <c r="V55" s="1"/>
      <c r="W55" s="1"/>
      <c r="X55" s="1"/>
      <c r="Y55" s="1"/>
      <c r="Z55" s="1"/>
      <c r="AA55" s="1"/>
      <c r="AB55" s="1"/>
      <c r="AC55" s="1"/>
      <c r="AD55" s="1"/>
      <c r="AE55" s="1"/>
      <c r="AF55" s="1"/>
      <c r="AG55" s="1"/>
      <c r="AH55" s="1"/>
      <c r="AI55" s="1"/>
      <c r="AJ55" s="1"/>
    </row>
    <row r="56" spans="1:36" x14ac:dyDescent="0.25">
      <c r="A56" s="1"/>
      <c r="B56" s="191" t="s">
        <v>24</v>
      </c>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row>
  </sheetData>
  <mergeCells count="522">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S32:S33"/>
    <mergeCell ref="T32:T33"/>
    <mergeCell ref="U32:U33"/>
    <mergeCell ref="V32:V33"/>
    <mergeCell ref="W32:W33"/>
    <mergeCell ref="H32:H33"/>
    <mergeCell ref="I32:I33"/>
    <mergeCell ref="N32:N33"/>
    <mergeCell ref="O32:O33"/>
    <mergeCell ref="P32:P33"/>
    <mergeCell ref="Q32:Q33"/>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X18:X19"/>
    <mergeCell ref="Y18:Y19"/>
    <mergeCell ref="Z18:Z19"/>
    <mergeCell ref="AA18:AA19"/>
    <mergeCell ref="AB18:AB19"/>
    <mergeCell ref="AD20:AD21"/>
    <mergeCell ref="AA20:AA21"/>
    <mergeCell ref="AB20:AB21"/>
    <mergeCell ref="AC20:AC21"/>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Q14:Q15"/>
    <mergeCell ref="R14:R15"/>
    <mergeCell ref="S14:S15"/>
    <mergeCell ref="H16:H17"/>
    <mergeCell ref="I16:I17"/>
    <mergeCell ref="N16:N17"/>
    <mergeCell ref="O16:O17"/>
    <mergeCell ref="P16:P17"/>
    <mergeCell ref="Q16:Q17"/>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N10:N11"/>
    <mergeCell ref="O10:O11"/>
    <mergeCell ref="P10:P11"/>
    <mergeCell ref="X8:X9"/>
    <mergeCell ref="Y8:Y9"/>
    <mergeCell ref="Z8:Z9"/>
    <mergeCell ref="AA8:AA9"/>
    <mergeCell ref="AB8:AB9"/>
    <mergeCell ref="AD10:AD11"/>
    <mergeCell ref="AA10:AA11"/>
    <mergeCell ref="AB10:AB11"/>
    <mergeCell ref="AC10:AC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9" t="s">
        <v>0</v>
      </c>
      <c r="C3" s="199" t="s">
        <v>1</v>
      </c>
      <c r="D3" s="199" t="s">
        <v>28</v>
      </c>
      <c r="E3" s="199" t="s">
        <v>29</v>
      </c>
      <c r="F3" s="199" t="s">
        <v>30</v>
      </c>
      <c r="G3" s="199" t="s">
        <v>3</v>
      </c>
      <c r="H3" s="556" t="s">
        <v>4</v>
      </c>
      <c r="I3" s="556" t="s">
        <v>5</v>
      </c>
      <c r="J3" s="200" t="s">
        <v>6</v>
      </c>
      <c r="K3" s="200"/>
      <c r="L3" s="200"/>
      <c r="M3" s="200"/>
      <c r="N3" s="197" t="s">
        <v>47</v>
      </c>
      <c r="O3" s="199" t="s">
        <v>31</v>
      </c>
      <c r="P3" s="206" t="s">
        <v>42</v>
      </c>
      <c r="Q3" s="206" t="s">
        <v>32</v>
      </c>
      <c r="R3" s="206" t="s">
        <v>37</v>
      </c>
      <c r="S3" s="206" t="s">
        <v>33</v>
      </c>
      <c r="T3" s="199" t="s">
        <v>55</v>
      </c>
      <c r="U3" s="199" t="s">
        <v>57</v>
      </c>
      <c r="V3" s="200" t="s">
        <v>59</v>
      </c>
      <c r="W3" s="200"/>
      <c r="X3" s="200"/>
      <c r="Y3" s="200"/>
      <c r="Z3" s="200"/>
      <c r="AA3" s="200"/>
      <c r="AB3" s="199" t="s">
        <v>69</v>
      </c>
      <c r="AC3" s="201" t="s">
        <v>75</v>
      </c>
      <c r="AD3" s="203" t="s">
        <v>77</v>
      </c>
      <c r="AE3" s="204"/>
      <c r="AF3" s="205"/>
      <c r="AG3" s="197" t="s">
        <v>27</v>
      </c>
      <c r="AH3" s="197" t="s">
        <v>36</v>
      </c>
      <c r="AI3" s="199" t="s">
        <v>34</v>
      </c>
      <c r="AJ3" s="197" t="s">
        <v>35</v>
      </c>
    </row>
    <row r="4" spans="1:36" ht="168.95" customHeight="1" x14ac:dyDescent="0.25">
      <c r="A4" s="1"/>
      <c r="B4" s="199"/>
      <c r="C4" s="199"/>
      <c r="D4" s="199"/>
      <c r="E4" s="199"/>
      <c r="F4" s="199"/>
      <c r="G4" s="199"/>
      <c r="H4" s="556"/>
      <c r="I4" s="556"/>
      <c r="J4" s="3" t="s">
        <v>7</v>
      </c>
      <c r="K4" s="3" t="s">
        <v>8</v>
      </c>
      <c r="L4" s="3" t="s">
        <v>9</v>
      </c>
      <c r="M4" s="11" t="s">
        <v>10</v>
      </c>
      <c r="N4" s="198"/>
      <c r="O4" s="199"/>
      <c r="P4" s="206"/>
      <c r="Q4" s="206"/>
      <c r="R4" s="206"/>
      <c r="S4" s="206"/>
      <c r="T4" s="199"/>
      <c r="U4" s="199"/>
      <c r="V4" s="3" t="s">
        <v>61</v>
      </c>
      <c r="W4" s="3" t="s">
        <v>62</v>
      </c>
      <c r="X4" s="3" t="s">
        <v>15</v>
      </c>
      <c r="Y4" s="3" t="s">
        <v>63</v>
      </c>
      <c r="Z4" s="3" t="s">
        <v>60</v>
      </c>
      <c r="AA4" s="3" t="s">
        <v>25</v>
      </c>
      <c r="AB4" s="199"/>
      <c r="AC4" s="202"/>
      <c r="AD4" s="3" t="s">
        <v>16</v>
      </c>
      <c r="AE4" s="3" t="s">
        <v>17</v>
      </c>
      <c r="AF4" s="3" t="s">
        <v>26</v>
      </c>
      <c r="AG4" s="198"/>
      <c r="AH4" s="198"/>
      <c r="AI4" s="199"/>
      <c r="AJ4" s="198"/>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549" t="s">
        <v>129</v>
      </c>
      <c r="C6" s="537" t="s">
        <v>125</v>
      </c>
      <c r="D6" s="537" t="s">
        <v>126</v>
      </c>
      <c r="E6" s="552" t="s">
        <v>127</v>
      </c>
      <c r="F6" s="537" t="s">
        <v>130</v>
      </c>
      <c r="G6" s="537" t="s">
        <v>128</v>
      </c>
      <c r="H6" s="537" t="s">
        <v>93</v>
      </c>
      <c r="I6" s="537" t="s">
        <v>93</v>
      </c>
      <c r="J6" s="129" t="s">
        <v>564</v>
      </c>
      <c r="K6" s="129" t="s">
        <v>139</v>
      </c>
      <c r="L6" s="130" t="s">
        <v>140</v>
      </c>
      <c r="M6" s="131" t="s">
        <v>147</v>
      </c>
      <c r="N6" s="537" t="s">
        <v>152</v>
      </c>
      <c r="O6" s="555" t="s">
        <v>131</v>
      </c>
      <c r="P6" s="311" t="s">
        <v>138</v>
      </c>
      <c r="Q6" s="311" t="s">
        <v>100</v>
      </c>
      <c r="R6" s="311" t="s">
        <v>101</v>
      </c>
      <c r="S6" s="311" t="s">
        <v>102</v>
      </c>
      <c r="T6" s="548">
        <f>U6+U10+U14+U18</f>
        <v>0</v>
      </c>
      <c r="U6" s="536">
        <f>V6</f>
        <v>0</v>
      </c>
      <c r="V6" s="534">
        <v>0</v>
      </c>
      <c r="W6" s="534">
        <v>0</v>
      </c>
      <c r="X6" s="534">
        <v>0</v>
      </c>
      <c r="Y6" s="534">
        <v>0</v>
      </c>
      <c r="Z6" s="534">
        <v>0</v>
      </c>
      <c r="AA6" s="534">
        <v>0</v>
      </c>
      <c r="AB6" s="534">
        <v>0</v>
      </c>
      <c r="AC6" s="310" t="s">
        <v>137</v>
      </c>
      <c r="AD6" s="310">
        <v>0</v>
      </c>
      <c r="AE6" s="542">
        <f>V6+AB6</f>
        <v>0</v>
      </c>
      <c r="AF6" s="310">
        <v>0</v>
      </c>
      <c r="AG6" s="310">
        <v>0</v>
      </c>
      <c r="AH6" s="543" t="s">
        <v>216</v>
      </c>
      <c r="AI6" s="543" t="s">
        <v>217</v>
      </c>
      <c r="AJ6" s="541" t="s">
        <v>389</v>
      </c>
    </row>
    <row r="7" spans="1:36" s="27" customFormat="1" ht="38.1" customHeight="1" x14ac:dyDescent="0.25">
      <c r="A7" s="35"/>
      <c r="B7" s="550"/>
      <c r="C7" s="538"/>
      <c r="D7" s="538"/>
      <c r="E7" s="553"/>
      <c r="F7" s="538"/>
      <c r="G7" s="538"/>
      <c r="H7" s="538"/>
      <c r="I7" s="538"/>
      <c r="J7" s="129" t="s">
        <v>144</v>
      </c>
      <c r="K7" s="129" t="s">
        <v>141</v>
      </c>
      <c r="L7" s="130" t="s">
        <v>142</v>
      </c>
      <c r="M7" s="130" t="s">
        <v>143</v>
      </c>
      <c r="N7" s="538"/>
      <c r="O7" s="555"/>
      <c r="P7" s="324"/>
      <c r="Q7" s="324"/>
      <c r="R7" s="324"/>
      <c r="S7" s="324"/>
      <c r="T7" s="548"/>
      <c r="U7" s="536"/>
      <c r="V7" s="534"/>
      <c r="W7" s="534"/>
      <c r="X7" s="534"/>
      <c r="Y7" s="534"/>
      <c r="Z7" s="534"/>
      <c r="AA7" s="534"/>
      <c r="AB7" s="534"/>
      <c r="AC7" s="310"/>
      <c r="AD7" s="310"/>
      <c r="AE7" s="542"/>
      <c r="AF7" s="310"/>
      <c r="AG7" s="310"/>
      <c r="AH7" s="544"/>
      <c r="AI7" s="544"/>
      <c r="AJ7" s="324"/>
    </row>
    <row r="8" spans="1:36" s="27" customFormat="1" ht="45.95" customHeight="1" x14ac:dyDescent="0.25">
      <c r="A8" s="35"/>
      <c r="B8" s="550"/>
      <c r="C8" s="538"/>
      <c r="D8" s="538"/>
      <c r="E8" s="553"/>
      <c r="F8" s="538"/>
      <c r="G8" s="538"/>
      <c r="H8" s="538"/>
      <c r="I8" s="538"/>
      <c r="J8" s="129" t="s">
        <v>146</v>
      </c>
      <c r="K8" s="129" t="s">
        <v>145</v>
      </c>
      <c r="L8" s="130" t="s">
        <v>140</v>
      </c>
      <c r="M8" s="131" t="s">
        <v>147</v>
      </c>
      <c r="N8" s="538"/>
      <c r="O8" s="555"/>
      <c r="P8" s="324"/>
      <c r="Q8" s="324"/>
      <c r="R8" s="324"/>
      <c r="S8" s="324"/>
      <c r="T8" s="548"/>
      <c r="U8" s="536"/>
      <c r="V8" s="534"/>
      <c r="W8" s="534"/>
      <c r="X8" s="534"/>
      <c r="Y8" s="534"/>
      <c r="Z8" s="534"/>
      <c r="AA8" s="534"/>
      <c r="AB8" s="534"/>
      <c r="AC8" s="310"/>
      <c r="AD8" s="310"/>
      <c r="AE8" s="542"/>
      <c r="AF8" s="310"/>
      <c r="AG8" s="310"/>
      <c r="AH8" s="544"/>
      <c r="AI8" s="544"/>
      <c r="AJ8" s="324"/>
    </row>
    <row r="9" spans="1:36" s="27" customFormat="1" ht="60.95" customHeight="1" x14ac:dyDescent="0.25">
      <c r="A9" s="35"/>
      <c r="B9" s="550"/>
      <c r="C9" s="538"/>
      <c r="D9" s="538"/>
      <c r="E9" s="553"/>
      <c r="F9" s="539"/>
      <c r="G9" s="538"/>
      <c r="H9" s="539"/>
      <c r="I9" s="539"/>
      <c r="J9" s="129" t="s">
        <v>150</v>
      </c>
      <c r="K9" s="129" t="s">
        <v>148</v>
      </c>
      <c r="L9" s="130" t="s">
        <v>149</v>
      </c>
      <c r="M9" s="130" t="s">
        <v>151</v>
      </c>
      <c r="N9" s="539"/>
      <c r="O9" s="555"/>
      <c r="P9" s="535"/>
      <c r="Q9" s="535"/>
      <c r="R9" s="535"/>
      <c r="S9" s="535"/>
      <c r="T9" s="548"/>
      <c r="U9" s="536"/>
      <c r="V9" s="534"/>
      <c r="W9" s="534"/>
      <c r="X9" s="534"/>
      <c r="Y9" s="534"/>
      <c r="Z9" s="534"/>
      <c r="AA9" s="534"/>
      <c r="AB9" s="534"/>
      <c r="AC9" s="310"/>
      <c r="AD9" s="310"/>
      <c r="AE9" s="542"/>
      <c r="AF9" s="310"/>
      <c r="AG9" s="310"/>
      <c r="AH9" s="544"/>
      <c r="AI9" s="544"/>
      <c r="AJ9" s="324"/>
    </row>
    <row r="10" spans="1:36" s="27" customFormat="1" ht="50.45" customHeight="1" x14ac:dyDescent="0.25">
      <c r="A10" s="35"/>
      <c r="B10" s="550"/>
      <c r="C10" s="538"/>
      <c r="D10" s="538"/>
      <c r="E10" s="553"/>
      <c r="F10" s="537" t="s">
        <v>132</v>
      </c>
      <c r="G10" s="538"/>
      <c r="H10" s="537" t="s">
        <v>93</v>
      </c>
      <c r="I10" s="537" t="s">
        <v>93</v>
      </c>
      <c r="J10" s="129" t="s">
        <v>564</v>
      </c>
      <c r="K10" s="129" t="s">
        <v>139</v>
      </c>
      <c r="L10" s="130" t="s">
        <v>140</v>
      </c>
      <c r="M10" s="131" t="s">
        <v>153</v>
      </c>
      <c r="N10" s="537" t="s">
        <v>152</v>
      </c>
      <c r="O10" s="540" t="s">
        <v>133</v>
      </c>
      <c r="P10" s="311" t="s">
        <v>138</v>
      </c>
      <c r="Q10" s="311" t="s">
        <v>100</v>
      </c>
      <c r="R10" s="311" t="s">
        <v>101</v>
      </c>
      <c r="S10" s="311" t="s">
        <v>102</v>
      </c>
      <c r="T10" s="548"/>
      <c r="U10" s="536">
        <f t="shared" ref="U10" si="0">V10</f>
        <v>0</v>
      </c>
      <c r="V10" s="534">
        <v>0</v>
      </c>
      <c r="W10" s="534">
        <v>0</v>
      </c>
      <c r="X10" s="534">
        <v>0</v>
      </c>
      <c r="Y10" s="534">
        <v>0</v>
      </c>
      <c r="Z10" s="534">
        <v>0</v>
      </c>
      <c r="AA10" s="534">
        <v>0</v>
      </c>
      <c r="AB10" s="534">
        <v>0</v>
      </c>
      <c r="AC10" s="310" t="s">
        <v>137</v>
      </c>
      <c r="AD10" s="310">
        <v>0</v>
      </c>
      <c r="AE10" s="546">
        <f>U10</f>
        <v>0</v>
      </c>
      <c r="AF10" s="310">
        <v>0</v>
      </c>
      <c r="AG10" s="310">
        <v>0</v>
      </c>
      <c r="AH10" s="544"/>
      <c r="AI10" s="544"/>
      <c r="AJ10" s="324"/>
    </row>
    <row r="11" spans="1:36" s="27" customFormat="1" ht="37.5" customHeight="1" x14ac:dyDescent="0.25">
      <c r="A11" s="35"/>
      <c r="B11" s="550"/>
      <c r="C11" s="538"/>
      <c r="D11" s="538"/>
      <c r="E11" s="553"/>
      <c r="F11" s="538"/>
      <c r="G11" s="538"/>
      <c r="H11" s="538"/>
      <c r="I11" s="538"/>
      <c r="J11" s="129" t="s">
        <v>144</v>
      </c>
      <c r="K11" s="129" t="s">
        <v>141</v>
      </c>
      <c r="L11" s="130" t="s">
        <v>142</v>
      </c>
      <c r="M11" s="130" t="s">
        <v>154</v>
      </c>
      <c r="N11" s="538"/>
      <c r="O11" s="540"/>
      <c r="P11" s="324"/>
      <c r="Q11" s="324"/>
      <c r="R11" s="324"/>
      <c r="S11" s="324"/>
      <c r="T11" s="548"/>
      <c r="U11" s="536"/>
      <c r="V11" s="534"/>
      <c r="W11" s="534"/>
      <c r="X11" s="534"/>
      <c r="Y11" s="534"/>
      <c r="Z11" s="534"/>
      <c r="AA11" s="534"/>
      <c r="AB11" s="534"/>
      <c r="AC11" s="310"/>
      <c r="AD11" s="310"/>
      <c r="AE11" s="368"/>
      <c r="AF11" s="310"/>
      <c r="AG11" s="310"/>
      <c r="AH11" s="544"/>
      <c r="AI11" s="544"/>
      <c r="AJ11" s="324"/>
    </row>
    <row r="12" spans="1:36" s="27" customFormat="1" ht="47.1" customHeight="1" x14ac:dyDescent="0.25">
      <c r="A12" s="35"/>
      <c r="B12" s="550"/>
      <c r="C12" s="538"/>
      <c r="D12" s="538"/>
      <c r="E12" s="553"/>
      <c r="F12" s="538"/>
      <c r="G12" s="538"/>
      <c r="H12" s="538"/>
      <c r="I12" s="538"/>
      <c r="J12" s="129" t="s">
        <v>146</v>
      </c>
      <c r="K12" s="129" t="s">
        <v>145</v>
      </c>
      <c r="L12" s="130" t="s">
        <v>140</v>
      </c>
      <c r="M12" s="131" t="s">
        <v>153</v>
      </c>
      <c r="N12" s="538"/>
      <c r="O12" s="540"/>
      <c r="P12" s="324"/>
      <c r="Q12" s="324"/>
      <c r="R12" s="324"/>
      <c r="S12" s="324"/>
      <c r="T12" s="548"/>
      <c r="U12" s="536"/>
      <c r="V12" s="534"/>
      <c r="W12" s="534"/>
      <c r="X12" s="534"/>
      <c r="Y12" s="534"/>
      <c r="Z12" s="534"/>
      <c r="AA12" s="534"/>
      <c r="AB12" s="534"/>
      <c r="AC12" s="310"/>
      <c r="AD12" s="310"/>
      <c r="AE12" s="368"/>
      <c r="AF12" s="310"/>
      <c r="AG12" s="310"/>
      <c r="AH12" s="544"/>
      <c r="AI12" s="544"/>
      <c r="AJ12" s="324"/>
    </row>
    <row r="13" spans="1:36" s="27" customFormat="1" ht="63" customHeight="1" x14ac:dyDescent="0.25">
      <c r="A13" s="35"/>
      <c r="B13" s="550"/>
      <c r="C13" s="538"/>
      <c r="D13" s="538"/>
      <c r="E13" s="553"/>
      <c r="F13" s="539"/>
      <c r="G13" s="538"/>
      <c r="H13" s="539"/>
      <c r="I13" s="539"/>
      <c r="J13" s="129" t="s">
        <v>150</v>
      </c>
      <c r="K13" s="129" t="s">
        <v>148</v>
      </c>
      <c r="L13" s="130" t="s">
        <v>149</v>
      </c>
      <c r="M13" s="131" t="s">
        <v>155</v>
      </c>
      <c r="N13" s="539"/>
      <c r="O13" s="540"/>
      <c r="P13" s="535"/>
      <c r="Q13" s="535"/>
      <c r="R13" s="535"/>
      <c r="S13" s="535"/>
      <c r="T13" s="548"/>
      <c r="U13" s="536"/>
      <c r="V13" s="534"/>
      <c r="W13" s="534"/>
      <c r="X13" s="534"/>
      <c r="Y13" s="534"/>
      <c r="Z13" s="534"/>
      <c r="AA13" s="534"/>
      <c r="AB13" s="534"/>
      <c r="AC13" s="310"/>
      <c r="AD13" s="310"/>
      <c r="AE13" s="547"/>
      <c r="AF13" s="310"/>
      <c r="AG13" s="310"/>
      <c r="AH13" s="544"/>
      <c r="AI13" s="544"/>
      <c r="AJ13" s="324"/>
    </row>
    <row r="14" spans="1:36" s="27" customFormat="1" ht="49.5" customHeight="1" x14ac:dyDescent="0.25">
      <c r="A14" s="37"/>
      <c r="B14" s="550"/>
      <c r="C14" s="538"/>
      <c r="D14" s="538"/>
      <c r="E14" s="553"/>
      <c r="F14" s="537" t="s">
        <v>134</v>
      </c>
      <c r="G14" s="538"/>
      <c r="H14" s="537" t="s">
        <v>93</v>
      </c>
      <c r="I14" s="537" t="s">
        <v>93</v>
      </c>
      <c r="J14" s="129" t="s">
        <v>564</v>
      </c>
      <c r="K14" s="129" t="s">
        <v>139</v>
      </c>
      <c r="L14" s="130" t="s">
        <v>140</v>
      </c>
      <c r="M14" s="131" t="s">
        <v>147</v>
      </c>
      <c r="N14" s="537" t="s">
        <v>152</v>
      </c>
      <c r="O14" s="540" t="s">
        <v>135</v>
      </c>
      <c r="P14" s="311" t="s">
        <v>138</v>
      </c>
      <c r="Q14" s="311" t="s">
        <v>100</v>
      </c>
      <c r="R14" s="311" t="s">
        <v>101</v>
      </c>
      <c r="S14" s="311" t="s">
        <v>102</v>
      </c>
      <c r="T14" s="548"/>
      <c r="U14" s="536">
        <f t="shared" ref="U14" si="1">V14</f>
        <v>0</v>
      </c>
      <c r="V14" s="534">
        <v>0</v>
      </c>
      <c r="W14" s="534">
        <v>0</v>
      </c>
      <c r="X14" s="534">
        <v>0</v>
      </c>
      <c r="Y14" s="534">
        <v>0</v>
      </c>
      <c r="Z14" s="534">
        <v>0</v>
      </c>
      <c r="AA14" s="534">
        <v>0</v>
      </c>
      <c r="AB14" s="534">
        <v>0</v>
      </c>
      <c r="AC14" s="310" t="s">
        <v>137</v>
      </c>
      <c r="AD14" s="310">
        <v>0</v>
      </c>
      <c r="AE14" s="546">
        <f>U14</f>
        <v>0</v>
      </c>
      <c r="AF14" s="310">
        <v>0</v>
      </c>
      <c r="AG14" s="310">
        <v>0</v>
      </c>
      <c r="AH14" s="544"/>
      <c r="AI14" s="544"/>
      <c r="AJ14" s="324"/>
    </row>
    <row r="15" spans="1:36" s="27" customFormat="1" ht="39" customHeight="1" x14ac:dyDescent="0.25">
      <c r="A15" s="37"/>
      <c r="B15" s="550"/>
      <c r="C15" s="538"/>
      <c r="D15" s="538"/>
      <c r="E15" s="553"/>
      <c r="F15" s="538"/>
      <c r="G15" s="538"/>
      <c r="H15" s="538"/>
      <c r="I15" s="538"/>
      <c r="J15" s="129" t="s">
        <v>144</v>
      </c>
      <c r="K15" s="129" t="s">
        <v>141</v>
      </c>
      <c r="L15" s="130" t="s">
        <v>142</v>
      </c>
      <c r="M15" s="130" t="s">
        <v>156</v>
      </c>
      <c r="N15" s="538"/>
      <c r="O15" s="540"/>
      <c r="P15" s="324"/>
      <c r="Q15" s="324"/>
      <c r="R15" s="324"/>
      <c r="S15" s="324"/>
      <c r="T15" s="548"/>
      <c r="U15" s="536"/>
      <c r="V15" s="534"/>
      <c r="W15" s="534"/>
      <c r="X15" s="534"/>
      <c r="Y15" s="534"/>
      <c r="Z15" s="534"/>
      <c r="AA15" s="534"/>
      <c r="AB15" s="534"/>
      <c r="AC15" s="310"/>
      <c r="AD15" s="310"/>
      <c r="AE15" s="368"/>
      <c r="AF15" s="310"/>
      <c r="AG15" s="310"/>
      <c r="AH15" s="544"/>
      <c r="AI15" s="544"/>
      <c r="AJ15" s="324"/>
    </row>
    <row r="16" spans="1:36" s="27" customFormat="1" ht="53.45" customHeight="1" x14ac:dyDescent="0.25">
      <c r="A16" s="37"/>
      <c r="B16" s="550"/>
      <c r="C16" s="538"/>
      <c r="D16" s="538"/>
      <c r="E16" s="553"/>
      <c r="F16" s="538"/>
      <c r="G16" s="538"/>
      <c r="H16" s="538"/>
      <c r="I16" s="538"/>
      <c r="J16" s="129" t="s">
        <v>146</v>
      </c>
      <c r="K16" s="129" t="s">
        <v>145</v>
      </c>
      <c r="L16" s="130" t="s">
        <v>140</v>
      </c>
      <c r="M16" s="131" t="s">
        <v>147</v>
      </c>
      <c r="N16" s="538"/>
      <c r="O16" s="540"/>
      <c r="P16" s="324"/>
      <c r="Q16" s="324"/>
      <c r="R16" s="324"/>
      <c r="S16" s="324"/>
      <c r="T16" s="548"/>
      <c r="U16" s="536"/>
      <c r="V16" s="534"/>
      <c r="W16" s="534"/>
      <c r="X16" s="534"/>
      <c r="Y16" s="534"/>
      <c r="Z16" s="534"/>
      <c r="AA16" s="534"/>
      <c r="AB16" s="534"/>
      <c r="AC16" s="310"/>
      <c r="AD16" s="310"/>
      <c r="AE16" s="368"/>
      <c r="AF16" s="310"/>
      <c r="AG16" s="310"/>
      <c r="AH16" s="544"/>
      <c r="AI16" s="544"/>
      <c r="AJ16" s="324"/>
    </row>
    <row r="17" spans="1:36" s="27" customFormat="1" ht="56.45" customHeight="1" x14ac:dyDescent="0.25">
      <c r="A17" s="37"/>
      <c r="B17" s="550"/>
      <c r="C17" s="538"/>
      <c r="D17" s="538"/>
      <c r="E17" s="553"/>
      <c r="F17" s="539"/>
      <c r="G17" s="538"/>
      <c r="H17" s="539"/>
      <c r="I17" s="539"/>
      <c r="J17" s="129" t="s">
        <v>150</v>
      </c>
      <c r="K17" s="129" t="s">
        <v>148</v>
      </c>
      <c r="L17" s="130" t="s">
        <v>149</v>
      </c>
      <c r="M17" s="130" t="s">
        <v>151</v>
      </c>
      <c r="N17" s="539"/>
      <c r="O17" s="540"/>
      <c r="P17" s="535"/>
      <c r="Q17" s="535"/>
      <c r="R17" s="535"/>
      <c r="S17" s="535"/>
      <c r="T17" s="548"/>
      <c r="U17" s="536"/>
      <c r="V17" s="534"/>
      <c r="W17" s="534"/>
      <c r="X17" s="534"/>
      <c r="Y17" s="534"/>
      <c r="Z17" s="534"/>
      <c r="AA17" s="534"/>
      <c r="AB17" s="534"/>
      <c r="AC17" s="310"/>
      <c r="AD17" s="310"/>
      <c r="AE17" s="547"/>
      <c r="AF17" s="310"/>
      <c r="AG17" s="310"/>
      <c r="AH17" s="544"/>
      <c r="AI17" s="544"/>
      <c r="AJ17" s="324"/>
    </row>
    <row r="18" spans="1:36" s="27" customFormat="1" ht="52.5" customHeight="1" x14ac:dyDescent="0.25">
      <c r="A18" s="35"/>
      <c r="B18" s="550"/>
      <c r="C18" s="538"/>
      <c r="D18" s="538"/>
      <c r="E18" s="553"/>
      <c r="F18" s="537" t="s">
        <v>136</v>
      </c>
      <c r="G18" s="538"/>
      <c r="H18" s="537" t="s">
        <v>93</v>
      </c>
      <c r="I18" s="537" t="s">
        <v>93</v>
      </c>
      <c r="J18" s="129" t="s">
        <v>564</v>
      </c>
      <c r="K18" s="129" t="s">
        <v>139</v>
      </c>
      <c r="L18" s="130" t="s">
        <v>140</v>
      </c>
      <c r="M18" s="131" t="s">
        <v>147</v>
      </c>
      <c r="N18" s="537" t="s">
        <v>152</v>
      </c>
      <c r="O18" s="540" t="s">
        <v>158</v>
      </c>
      <c r="P18" s="311" t="s">
        <v>138</v>
      </c>
      <c r="Q18" s="311" t="s">
        <v>100</v>
      </c>
      <c r="R18" s="311" t="s">
        <v>101</v>
      </c>
      <c r="S18" s="311" t="s">
        <v>102</v>
      </c>
      <c r="T18" s="548"/>
      <c r="U18" s="536">
        <f t="shared" ref="U18" si="2">V18</f>
        <v>0</v>
      </c>
      <c r="V18" s="534">
        <v>0</v>
      </c>
      <c r="W18" s="534">
        <v>0</v>
      </c>
      <c r="X18" s="534">
        <v>0</v>
      </c>
      <c r="Y18" s="534">
        <v>0</v>
      </c>
      <c r="Z18" s="534">
        <v>0</v>
      </c>
      <c r="AA18" s="534">
        <v>0</v>
      </c>
      <c r="AB18" s="534">
        <v>0</v>
      </c>
      <c r="AC18" s="310" t="s">
        <v>137</v>
      </c>
      <c r="AD18" s="310">
        <v>0</v>
      </c>
      <c r="AE18" s="546">
        <f>U18</f>
        <v>0</v>
      </c>
      <c r="AF18" s="310">
        <v>0</v>
      </c>
      <c r="AG18" s="310">
        <v>0</v>
      </c>
      <c r="AH18" s="544"/>
      <c r="AI18" s="544"/>
      <c r="AJ18" s="324"/>
    </row>
    <row r="19" spans="1:36" s="27" customFormat="1" ht="37.5" customHeight="1" x14ac:dyDescent="0.25">
      <c r="A19" s="35"/>
      <c r="B19" s="550"/>
      <c r="C19" s="538"/>
      <c r="D19" s="538"/>
      <c r="E19" s="553"/>
      <c r="F19" s="538"/>
      <c r="G19" s="538"/>
      <c r="H19" s="538"/>
      <c r="I19" s="538"/>
      <c r="J19" s="129" t="s">
        <v>144</v>
      </c>
      <c r="K19" s="129" t="s">
        <v>141</v>
      </c>
      <c r="L19" s="130" t="s">
        <v>142</v>
      </c>
      <c r="M19" s="131" t="s">
        <v>157</v>
      </c>
      <c r="N19" s="538"/>
      <c r="O19" s="540"/>
      <c r="P19" s="324"/>
      <c r="Q19" s="324"/>
      <c r="R19" s="324"/>
      <c r="S19" s="324"/>
      <c r="T19" s="548"/>
      <c r="U19" s="536"/>
      <c r="V19" s="534"/>
      <c r="W19" s="534"/>
      <c r="X19" s="534"/>
      <c r="Y19" s="534"/>
      <c r="Z19" s="534"/>
      <c r="AA19" s="534"/>
      <c r="AB19" s="534"/>
      <c r="AC19" s="310"/>
      <c r="AD19" s="310"/>
      <c r="AE19" s="368"/>
      <c r="AF19" s="310"/>
      <c r="AG19" s="310"/>
      <c r="AH19" s="544"/>
      <c r="AI19" s="544"/>
      <c r="AJ19" s="324"/>
    </row>
    <row r="20" spans="1:36" s="27" customFormat="1" ht="47.1" customHeight="1" x14ac:dyDescent="0.25">
      <c r="A20" s="35"/>
      <c r="B20" s="550"/>
      <c r="C20" s="538"/>
      <c r="D20" s="538"/>
      <c r="E20" s="553"/>
      <c r="F20" s="538"/>
      <c r="G20" s="538"/>
      <c r="H20" s="538"/>
      <c r="I20" s="538"/>
      <c r="J20" s="129" t="s">
        <v>146</v>
      </c>
      <c r="K20" s="129" t="s">
        <v>145</v>
      </c>
      <c r="L20" s="130" t="s">
        <v>140</v>
      </c>
      <c r="M20" s="131" t="s">
        <v>147</v>
      </c>
      <c r="N20" s="538"/>
      <c r="O20" s="540"/>
      <c r="P20" s="324"/>
      <c r="Q20" s="324"/>
      <c r="R20" s="324"/>
      <c r="S20" s="324"/>
      <c r="T20" s="548"/>
      <c r="U20" s="536"/>
      <c r="V20" s="534"/>
      <c r="W20" s="534"/>
      <c r="X20" s="534"/>
      <c r="Y20" s="534"/>
      <c r="Z20" s="534"/>
      <c r="AA20" s="534"/>
      <c r="AB20" s="534"/>
      <c r="AC20" s="310"/>
      <c r="AD20" s="310"/>
      <c r="AE20" s="368"/>
      <c r="AF20" s="310"/>
      <c r="AG20" s="310"/>
      <c r="AH20" s="544"/>
      <c r="AI20" s="544"/>
      <c r="AJ20" s="324"/>
    </row>
    <row r="21" spans="1:36" s="27" customFormat="1" ht="56.45" customHeight="1" x14ac:dyDescent="0.25">
      <c r="A21" s="35"/>
      <c r="B21" s="551"/>
      <c r="C21" s="539"/>
      <c r="D21" s="539"/>
      <c r="E21" s="554"/>
      <c r="F21" s="539"/>
      <c r="G21" s="539"/>
      <c r="H21" s="539"/>
      <c r="I21" s="539"/>
      <c r="J21" s="129" t="s">
        <v>150</v>
      </c>
      <c r="K21" s="129" t="s">
        <v>148</v>
      </c>
      <c r="L21" s="130" t="s">
        <v>149</v>
      </c>
      <c r="M21" s="130" t="s">
        <v>151</v>
      </c>
      <c r="N21" s="539"/>
      <c r="O21" s="540"/>
      <c r="P21" s="535"/>
      <c r="Q21" s="535"/>
      <c r="R21" s="535"/>
      <c r="S21" s="535"/>
      <c r="T21" s="548"/>
      <c r="U21" s="536"/>
      <c r="V21" s="534"/>
      <c r="W21" s="534"/>
      <c r="X21" s="534"/>
      <c r="Y21" s="534"/>
      <c r="Z21" s="534"/>
      <c r="AA21" s="534"/>
      <c r="AB21" s="534"/>
      <c r="AC21" s="310"/>
      <c r="AD21" s="310"/>
      <c r="AE21" s="547"/>
      <c r="AF21" s="310"/>
      <c r="AG21" s="310"/>
      <c r="AH21" s="545"/>
      <c r="AI21" s="545"/>
      <c r="AJ21" s="535"/>
    </row>
    <row r="22" spans="1:36" s="106" customFormat="1" ht="45" x14ac:dyDescent="0.25">
      <c r="A22" s="105"/>
      <c r="B22" s="527" t="s">
        <v>390</v>
      </c>
      <c r="C22" s="529" t="s">
        <v>391</v>
      </c>
      <c r="D22" s="529" t="s">
        <v>126</v>
      </c>
      <c r="E22" s="529" t="s">
        <v>127</v>
      </c>
      <c r="F22" s="525" t="s">
        <v>392</v>
      </c>
      <c r="G22" s="531" t="s">
        <v>393</v>
      </c>
      <c r="H22" s="525" t="s">
        <v>93</v>
      </c>
      <c r="I22" s="525" t="s">
        <v>93</v>
      </c>
      <c r="J22" s="129" t="s">
        <v>564</v>
      </c>
      <c r="K22" s="133" t="s">
        <v>139</v>
      </c>
      <c r="L22" s="132" t="s">
        <v>140</v>
      </c>
      <c r="M22" s="131" t="s">
        <v>147</v>
      </c>
      <c r="N22" s="525" t="s">
        <v>152</v>
      </c>
      <c r="O22" s="310" t="s">
        <v>131</v>
      </c>
      <c r="P22" s="525" t="s">
        <v>138</v>
      </c>
      <c r="Q22" s="525" t="s">
        <v>100</v>
      </c>
      <c r="R22" s="525" t="s">
        <v>101</v>
      </c>
      <c r="S22" s="525" t="s">
        <v>102</v>
      </c>
      <c r="T22" s="515">
        <f>U22</f>
        <v>276250</v>
      </c>
      <c r="U22" s="515">
        <f>V22</f>
        <v>276250</v>
      </c>
      <c r="V22" s="515">
        <v>276250</v>
      </c>
      <c r="W22" s="510">
        <v>0</v>
      </c>
      <c r="X22" s="510">
        <v>0</v>
      </c>
      <c r="Y22" s="510">
        <v>0</v>
      </c>
      <c r="Z22" s="510">
        <v>0</v>
      </c>
      <c r="AA22" s="510">
        <v>0</v>
      </c>
      <c r="AB22" s="520">
        <v>48750</v>
      </c>
      <c r="AC22" s="510" t="s">
        <v>137</v>
      </c>
      <c r="AD22" s="510">
        <v>0</v>
      </c>
      <c r="AE22" s="510">
        <f t="shared" ref="AE22" si="3">V22</f>
        <v>276250</v>
      </c>
      <c r="AF22" s="510">
        <v>0</v>
      </c>
      <c r="AG22" s="510">
        <v>0</v>
      </c>
      <c r="AH22" s="513" t="s">
        <v>394</v>
      </c>
      <c r="AI22" s="513" t="s">
        <v>395</v>
      </c>
      <c r="AJ22" s="518" t="s">
        <v>565</v>
      </c>
    </row>
    <row r="23" spans="1:36" s="106" customFormat="1" ht="45" x14ac:dyDescent="0.25">
      <c r="A23" s="105"/>
      <c r="B23" s="527"/>
      <c r="C23" s="529"/>
      <c r="D23" s="529"/>
      <c r="E23" s="529"/>
      <c r="F23" s="525"/>
      <c r="G23" s="532"/>
      <c r="H23" s="525"/>
      <c r="I23" s="525"/>
      <c r="J23" s="134" t="s">
        <v>144</v>
      </c>
      <c r="K23" s="134" t="s">
        <v>141</v>
      </c>
      <c r="L23" s="23" t="s">
        <v>142</v>
      </c>
      <c r="M23" s="130" t="s">
        <v>396</v>
      </c>
      <c r="N23" s="525"/>
      <c r="O23" s="310"/>
      <c r="P23" s="525"/>
      <c r="Q23" s="525"/>
      <c r="R23" s="525"/>
      <c r="S23" s="525"/>
      <c r="T23" s="516"/>
      <c r="U23" s="516"/>
      <c r="V23" s="516"/>
      <c r="W23" s="511"/>
      <c r="X23" s="511"/>
      <c r="Y23" s="511"/>
      <c r="Z23" s="511"/>
      <c r="AA23" s="511"/>
      <c r="AB23" s="520"/>
      <c r="AC23" s="511"/>
      <c r="AD23" s="511"/>
      <c r="AE23" s="511"/>
      <c r="AF23" s="511"/>
      <c r="AG23" s="511"/>
      <c r="AH23" s="513"/>
      <c r="AI23" s="513"/>
      <c r="AJ23" s="518"/>
    </row>
    <row r="24" spans="1:36" s="106" customFormat="1" ht="45" x14ac:dyDescent="0.25">
      <c r="A24" s="105"/>
      <c r="B24" s="527"/>
      <c r="C24" s="529"/>
      <c r="D24" s="529"/>
      <c r="E24" s="529"/>
      <c r="F24" s="525"/>
      <c r="G24" s="532"/>
      <c r="H24" s="525"/>
      <c r="I24" s="525"/>
      <c r="J24" s="134" t="s">
        <v>146</v>
      </c>
      <c r="K24" s="134" t="s">
        <v>145</v>
      </c>
      <c r="L24" s="23" t="s">
        <v>140</v>
      </c>
      <c r="M24" s="131" t="s">
        <v>147</v>
      </c>
      <c r="N24" s="525"/>
      <c r="O24" s="310"/>
      <c r="P24" s="525"/>
      <c r="Q24" s="525"/>
      <c r="R24" s="525"/>
      <c r="S24" s="525"/>
      <c r="T24" s="516"/>
      <c r="U24" s="516"/>
      <c r="V24" s="516"/>
      <c r="W24" s="511"/>
      <c r="X24" s="511"/>
      <c r="Y24" s="511"/>
      <c r="Z24" s="511"/>
      <c r="AA24" s="511"/>
      <c r="AB24" s="520"/>
      <c r="AC24" s="511"/>
      <c r="AD24" s="511"/>
      <c r="AE24" s="511"/>
      <c r="AF24" s="511"/>
      <c r="AG24" s="511"/>
      <c r="AH24" s="513"/>
      <c r="AI24" s="513"/>
      <c r="AJ24" s="518"/>
    </row>
    <row r="25" spans="1:36" s="106" customFormat="1" ht="60.75" thickBot="1" x14ac:dyDescent="0.3">
      <c r="A25" s="105"/>
      <c r="B25" s="528"/>
      <c r="C25" s="530"/>
      <c r="D25" s="530"/>
      <c r="E25" s="530"/>
      <c r="F25" s="526"/>
      <c r="G25" s="533"/>
      <c r="H25" s="526"/>
      <c r="I25" s="526"/>
      <c r="J25" s="136" t="s">
        <v>150</v>
      </c>
      <c r="K25" s="136" t="s">
        <v>148</v>
      </c>
      <c r="L25" s="135" t="s">
        <v>149</v>
      </c>
      <c r="M25" s="130" t="s">
        <v>151</v>
      </c>
      <c r="N25" s="526"/>
      <c r="O25" s="310"/>
      <c r="P25" s="526"/>
      <c r="Q25" s="526"/>
      <c r="R25" s="526"/>
      <c r="S25" s="526"/>
      <c r="T25" s="517"/>
      <c r="U25" s="517"/>
      <c r="V25" s="517"/>
      <c r="W25" s="512"/>
      <c r="X25" s="512"/>
      <c r="Y25" s="512"/>
      <c r="Z25" s="512"/>
      <c r="AA25" s="512"/>
      <c r="AB25" s="521"/>
      <c r="AC25" s="512"/>
      <c r="AD25" s="512"/>
      <c r="AE25" s="512"/>
      <c r="AF25" s="512"/>
      <c r="AG25" s="512"/>
      <c r="AH25" s="514"/>
      <c r="AI25" s="514"/>
      <c r="AJ25" s="519"/>
    </row>
    <row r="26" spans="1:36" s="106" customFormat="1" ht="45" x14ac:dyDescent="0.25">
      <c r="A26" s="105"/>
      <c r="B26" s="527" t="s">
        <v>397</v>
      </c>
      <c r="C26" s="529" t="s">
        <v>391</v>
      </c>
      <c r="D26" s="529" t="s">
        <v>126</v>
      </c>
      <c r="E26" s="529" t="s">
        <v>127</v>
      </c>
      <c r="F26" s="525" t="s">
        <v>398</v>
      </c>
      <c r="G26" s="531" t="s">
        <v>393</v>
      </c>
      <c r="H26" s="525" t="s">
        <v>93</v>
      </c>
      <c r="I26" s="525" t="s">
        <v>93</v>
      </c>
      <c r="J26" s="129" t="s">
        <v>564</v>
      </c>
      <c r="K26" s="133" t="s">
        <v>139</v>
      </c>
      <c r="L26" s="132" t="s">
        <v>140</v>
      </c>
      <c r="M26" s="137" t="s">
        <v>399</v>
      </c>
      <c r="N26" s="525" t="s">
        <v>152</v>
      </c>
      <c r="O26" s="522" t="s">
        <v>158</v>
      </c>
      <c r="P26" s="525" t="s">
        <v>138</v>
      </c>
      <c r="Q26" s="525" t="s">
        <v>100</v>
      </c>
      <c r="R26" s="525" t="s">
        <v>101</v>
      </c>
      <c r="S26" s="525" t="s">
        <v>102</v>
      </c>
      <c r="T26" s="515">
        <f>U26</f>
        <v>283322</v>
      </c>
      <c r="U26" s="515">
        <f>V26</f>
        <v>283322</v>
      </c>
      <c r="V26" s="515">
        <v>283322</v>
      </c>
      <c r="W26" s="510">
        <v>0</v>
      </c>
      <c r="X26" s="510">
        <v>0</v>
      </c>
      <c r="Y26" s="510">
        <v>0</v>
      </c>
      <c r="Z26" s="510">
        <v>0</v>
      </c>
      <c r="AA26" s="510">
        <v>0</v>
      </c>
      <c r="AB26" s="520">
        <v>49998</v>
      </c>
      <c r="AC26" s="510" t="s">
        <v>137</v>
      </c>
      <c r="AD26" s="510">
        <v>0</v>
      </c>
      <c r="AE26" s="510">
        <f t="shared" ref="AE26" si="4">V26</f>
        <v>283322</v>
      </c>
      <c r="AF26" s="510">
        <v>0</v>
      </c>
      <c r="AG26" s="510">
        <v>0</v>
      </c>
      <c r="AH26" s="513" t="s">
        <v>394</v>
      </c>
      <c r="AI26" s="513" t="s">
        <v>395</v>
      </c>
      <c r="AJ26" s="518" t="s">
        <v>565</v>
      </c>
    </row>
    <row r="27" spans="1:36" s="106" customFormat="1" ht="45" x14ac:dyDescent="0.25">
      <c r="A27" s="105"/>
      <c r="B27" s="527"/>
      <c r="C27" s="529"/>
      <c r="D27" s="529"/>
      <c r="E27" s="529"/>
      <c r="F27" s="525"/>
      <c r="G27" s="532"/>
      <c r="H27" s="525"/>
      <c r="I27" s="525"/>
      <c r="J27" s="134" t="s">
        <v>144</v>
      </c>
      <c r="K27" s="134" t="s">
        <v>141</v>
      </c>
      <c r="L27" s="23" t="s">
        <v>142</v>
      </c>
      <c r="M27" s="138" t="s">
        <v>400</v>
      </c>
      <c r="N27" s="525"/>
      <c r="O27" s="523"/>
      <c r="P27" s="525"/>
      <c r="Q27" s="525"/>
      <c r="R27" s="525"/>
      <c r="S27" s="525"/>
      <c r="T27" s="516"/>
      <c r="U27" s="516"/>
      <c r="V27" s="516"/>
      <c r="W27" s="511"/>
      <c r="X27" s="511"/>
      <c r="Y27" s="511"/>
      <c r="Z27" s="511"/>
      <c r="AA27" s="511"/>
      <c r="AB27" s="520"/>
      <c r="AC27" s="511"/>
      <c r="AD27" s="511"/>
      <c r="AE27" s="511"/>
      <c r="AF27" s="511"/>
      <c r="AG27" s="511"/>
      <c r="AH27" s="513"/>
      <c r="AI27" s="513"/>
      <c r="AJ27" s="518"/>
    </row>
    <row r="28" spans="1:36" s="106" customFormat="1" ht="45" x14ac:dyDescent="0.25">
      <c r="A28" s="105"/>
      <c r="B28" s="527"/>
      <c r="C28" s="529"/>
      <c r="D28" s="529"/>
      <c r="E28" s="529"/>
      <c r="F28" s="525"/>
      <c r="G28" s="532"/>
      <c r="H28" s="525"/>
      <c r="I28" s="525"/>
      <c r="J28" s="134" t="s">
        <v>146</v>
      </c>
      <c r="K28" s="134" t="s">
        <v>145</v>
      </c>
      <c r="L28" s="23" t="s">
        <v>140</v>
      </c>
      <c r="M28" s="138" t="s">
        <v>399</v>
      </c>
      <c r="N28" s="525"/>
      <c r="O28" s="523"/>
      <c r="P28" s="525"/>
      <c r="Q28" s="525"/>
      <c r="R28" s="525"/>
      <c r="S28" s="525"/>
      <c r="T28" s="516"/>
      <c r="U28" s="516"/>
      <c r="V28" s="516"/>
      <c r="W28" s="511"/>
      <c r="X28" s="511"/>
      <c r="Y28" s="511"/>
      <c r="Z28" s="511"/>
      <c r="AA28" s="511"/>
      <c r="AB28" s="520"/>
      <c r="AC28" s="511"/>
      <c r="AD28" s="511"/>
      <c r="AE28" s="511"/>
      <c r="AF28" s="511"/>
      <c r="AG28" s="511"/>
      <c r="AH28" s="513"/>
      <c r="AI28" s="513"/>
      <c r="AJ28" s="518"/>
    </row>
    <row r="29" spans="1:36" s="106" customFormat="1" ht="60.75" thickBot="1" x14ac:dyDescent="0.3">
      <c r="A29" s="105"/>
      <c r="B29" s="528"/>
      <c r="C29" s="530"/>
      <c r="D29" s="530"/>
      <c r="E29" s="530"/>
      <c r="F29" s="526"/>
      <c r="G29" s="533"/>
      <c r="H29" s="526"/>
      <c r="I29" s="526"/>
      <c r="J29" s="136" t="s">
        <v>150</v>
      </c>
      <c r="K29" s="136" t="s">
        <v>148</v>
      </c>
      <c r="L29" s="135" t="s">
        <v>149</v>
      </c>
      <c r="M29" s="135" t="s">
        <v>401</v>
      </c>
      <c r="N29" s="526"/>
      <c r="O29" s="524"/>
      <c r="P29" s="526"/>
      <c r="Q29" s="526"/>
      <c r="R29" s="526"/>
      <c r="S29" s="526"/>
      <c r="T29" s="517"/>
      <c r="U29" s="517"/>
      <c r="V29" s="517"/>
      <c r="W29" s="512"/>
      <c r="X29" s="512"/>
      <c r="Y29" s="512"/>
      <c r="Z29" s="512"/>
      <c r="AA29" s="512"/>
      <c r="AB29" s="521"/>
      <c r="AC29" s="512"/>
      <c r="AD29" s="512"/>
      <c r="AE29" s="512"/>
      <c r="AF29" s="512"/>
      <c r="AG29" s="512"/>
      <c r="AH29" s="514"/>
      <c r="AI29" s="514"/>
      <c r="AJ29" s="519"/>
    </row>
    <row r="30" spans="1:36" s="106" customFormat="1" ht="45" x14ac:dyDescent="0.25">
      <c r="A30" s="105"/>
      <c r="B30" s="527" t="s">
        <v>402</v>
      </c>
      <c r="C30" s="529" t="s">
        <v>391</v>
      </c>
      <c r="D30" s="529" t="s">
        <v>126</v>
      </c>
      <c r="E30" s="529" t="s">
        <v>127</v>
      </c>
      <c r="F30" s="525" t="s">
        <v>403</v>
      </c>
      <c r="G30" s="531" t="s">
        <v>393</v>
      </c>
      <c r="H30" s="525" t="s">
        <v>93</v>
      </c>
      <c r="I30" s="525" t="s">
        <v>93</v>
      </c>
      <c r="J30" s="129" t="s">
        <v>564</v>
      </c>
      <c r="K30" s="133" t="s">
        <v>139</v>
      </c>
      <c r="L30" s="132" t="s">
        <v>140</v>
      </c>
      <c r="M30" s="137" t="s">
        <v>153</v>
      </c>
      <c r="N30" s="525" t="s">
        <v>152</v>
      </c>
      <c r="O30" s="522" t="s">
        <v>133</v>
      </c>
      <c r="P30" s="525" t="s">
        <v>138</v>
      </c>
      <c r="Q30" s="525" t="s">
        <v>100</v>
      </c>
      <c r="R30" s="525" t="s">
        <v>101</v>
      </c>
      <c r="S30" s="525" t="s">
        <v>102</v>
      </c>
      <c r="T30" s="515">
        <f>U30</f>
        <v>330000</v>
      </c>
      <c r="U30" s="515">
        <f>V30</f>
        <v>330000</v>
      </c>
      <c r="V30" s="515">
        <v>330000</v>
      </c>
      <c r="W30" s="510">
        <v>0</v>
      </c>
      <c r="X30" s="510">
        <v>0</v>
      </c>
      <c r="Y30" s="510">
        <v>0</v>
      </c>
      <c r="Z30" s="510">
        <v>0</v>
      </c>
      <c r="AA30" s="510">
        <v>0</v>
      </c>
      <c r="AB30" s="520">
        <v>58236</v>
      </c>
      <c r="AC30" s="510" t="s">
        <v>137</v>
      </c>
      <c r="AD30" s="510">
        <v>0</v>
      </c>
      <c r="AE30" s="510">
        <f t="shared" ref="AE30" si="5">V30</f>
        <v>330000</v>
      </c>
      <c r="AF30" s="510">
        <v>0</v>
      </c>
      <c r="AG30" s="510">
        <v>0</v>
      </c>
      <c r="AH30" s="513" t="s">
        <v>404</v>
      </c>
      <c r="AI30" s="513" t="s">
        <v>405</v>
      </c>
      <c r="AJ30" s="518"/>
    </row>
    <row r="31" spans="1:36" s="106" customFormat="1" ht="45" x14ac:dyDescent="0.25">
      <c r="A31" s="105"/>
      <c r="B31" s="527"/>
      <c r="C31" s="529"/>
      <c r="D31" s="529"/>
      <c r="E31" s="529"/>
      <c r="F31" s="525"/>
      <c r="G31" s="532"/>
      <c r="H31" s="525"/>
      <c r="I31" s="525"/>
      <c r="J31" s="134" t="s">
        <v>144</v>
      </c>
      <c r="K31" s="134" t="s">
        <v>141</v>
      </c>
      <c r="L31" s="23" t="s">
        <v>142</v>
      </c>
      <c r="M31" s="138" t="s">
        <v>566</v>
      </c>
      <c r="N31" s="525"/>
      <c r="O31" s="523"/>
      <c r="P31" s="525"/>
      <c r="Q31" s="525"/>
      <c r="R31" s="525"/>
      <c r="S31" s="525"/>
      <c r="T31" s="516"/>
      <c r="U31" s="516"/>
      <c r="V31" s="516"/>
      <c r="W31" s="511"/>
      <c r="X31" s="511"/>
      <c r="Y31" s="511"/>
      <c r="Z31" s="511"/>
      <c r="AA31" s="511"/>
      <c r="AB31" s="520"/>
      <c r="AC31" s="511"/>
      <c r="AD31" s="511"/>
      <c r="AE31" s="511"/>
      <c r="AF31" s="511"/>
      <c r="AG31" s="511"/>
      <c r="AH31" s="513"/>
      <c r="AI31" s="513"/>
      <c r="AJ31" s="518"/>
    </row>
    <row r="32" spans="1:36" s="106" customFormat="1" ht="45" x14ac:dyDescent="0.25">
      <c r="A32" s="105"/>
      <c r="B32" s="527"/>
      <c r="C32" s="529"/>
      <c r="D32" s="529"/>
      <c r="E32" s="529"/>
      <c r="F32" s="525"/>
      <c r="G32" s="532"/>
      <c r="H32" s="525"/>
      <c r="I32" s="525"/>
      <c r="J32" s="134" t="s">
        <v>146</v>
      </c>
      <c r="K32" s="134" t="s">
        <v>145</v>
      </c>
      <c r="L32" s="23" t="s">
        <v>140</v>
      </c>
      <c r="M32" s="138" t="s">
        <v>153</v>
      </c>
      <c r="N32" s="525"/>
      <c r="O32" s="523"/>
      <c r="P32" s="525"/>
      <c r="Q32" s="525"/>
      <c r="R32" s="525"/>
      <c r="S32" s="525"/>
      <c r="T32" s="516"/>
      <c r="U32" s="516"/>
      <c r="V32" s="516"/>
      <c r="W32" s="511"/>
      <c r="X32" s="511"/>
      <c r="Y32" s="511"/>
      <c r="Z32" s="511"/>
      <c r="AA32" s="511"/>
      <c r="AB32" s="520"/>
      <c r="AC32" s="511"/>
      <c r="AD32" s="511"/>
      <c r="AE32" s="511"/>
      <c r="AF32" s="511"/>
      <c r="AG32" s="511"/>
      <c r="AH32" s="513"/>
      <c r="AI32" s="513"/>
      <c r="AJ32" s="518"/>
    </row>
    <row r="33" spans="1:36" s="106" customFormat="1" ht="60.75" thickBot="1" x14ac:dyDescent="0.3">
      <c r="A33" s="105"/>
      <c r="B33" s="528"/>
      <c r="C33" s="530"/>
      <c r="D33" s="530"/>
      <c r="E33" s="530"/>
      <c r="F33" s="526"/>
      <c r="G33" s="533"/>
      <c r="H33" s="526"/>
      <c r="I33" s="526"/>
      <c r="J33" s="136" t="s">
        <v>150</v>
      </c>
      <c r="K33" s="136" t="s">
        <v>148</v>
      </c>
      <c r="L33" s="135" t="s">
        <v>149</v>
      </c>
      <c r="M33" s="135" t="s">
        <v>155</v>
      </c>
      <c r="N33" s="526"/>
      <c r="O33" s="524"/>
      <c r="P33" s="526"/>
      <c r="Q33" s="526"/>
      <c r="R33" s="526"/>
      <c r="S33" s="526"/>
      <c r="T33" s="517"/>
      <c r="U33" s="517"/>
      <c r="V33" s="517"/>
      <c r="W33" s="512"/>
      <c r="X33" s="512"/>
      <c r="Y33" s="512"/>
      <c r="Z33" s="512"/>
      <c r="AA33" s="512"/>
      <c r="AB33" s="521"/>
      <c r="AC33" s="512"/>
      <c r="AD33" s="512"/>
      <c r="AE33" s="512"/>
      <c r="AF33" s="512"/>
      <c r="AG33" s="512"/>
      <c r="AH33" s="514"/>
      <c r="AI33" s="514"/>
      <c r="AJ33" s="519"/>
    </row>
    <row r="34" spans="1:36" s="106" customFormat="1" ht="45" x14ac:dyDescent="0.25">
      <c r="A34" s="105"/>
      <c r="B34" s="527" t="s">
        <v>406</v>
      </c>
      <c r="C34" s="529" t="s">
        <v>391</v>
      </c>
      <c r="D34" s="529" t="s">
        <v>126</v>
      </c>
      <c r="E34" s="529" t="s">
        <v>127</v>
      </c>
      <c r="F34" s="525" t="s">
        <v>407</v>
      </c>
      <c r="G34" s="531" t="s">
        <v>393</v>
      </c>
      <c r="H34" s="525" t="s">
        <v>93</v>
      </c>
      <c r="I34" s="525" t="s">
        <v>93</v>
      </c>
      <c r="J34" s="129" t="s">
        <v>564</v>
      </c>
      <c r="K34" s="133" t="s">
        <v>139</v>
      </c>
      <c r="L34" s="132" t="s">
        <v>140</v>
      </c>
      <c r="M34" s="137" t="s">
        <v>147</v>
      </c>
      <c r="N34" s="525" t="s">
        <v>152</v>
      </c>
      <c r="O34" s="522" t="s">
        <v>135</v>
      </c>
      <c r="P34" s="525" t="s">
        <v>138</v>
      </c>
      <c r="Q34" s="525" t="s">
        <v>100</v>
      </c>
      <c r="R34" s="525" t="s">
        <v>101</v>
      </c>
      <c r="S34" s="525" t="s">
        <v>102</v>
      </c>
      <c r="T34" s="515">
        <f>U34</f>
        <v>59500</v>
      </c>
      <c r="U34" s="515">
        <f>V34</f>
        <v>59500</v>
      </c>
      <c r="V34" s="515">
        <v>59500</v>
      </c>
      <c r="W34" s="510">
        <v>0</v>
      </c>
      <c r="X34" s="510">
        <v>0</v>
      </c>
      <c r="Y34" s="510">
        <v>0</v>
      </c>
      <c r="Z34" s="510">
        <v>0</v>
      </c>
      <c r="AA34" s="510">
        <v>0</v>
      </c>
      <c r="AB34" s="520">
        <v>10500</v>
      </c>
      <c r="AC34" s="510" t="s">
        <v>137</v>
      </c>
      <c r="AD34" s="510">
        <v>0</v>
      </c>
      <c r="AE34" s="510">
        <f t="shared" ref="AE34" si="6">V34</f>
        <v>59500</v>
      </c>
      <c r="AF34" s="510">
        <v>0</v>
      </c>
      <c r="AG34" s="510">
        <v>0</v>
      </c>
      <c r="AH34" s="513" t="s">
        <v>404</v>
      </c>
      <c r="AI34" s="513" t="s">
        <v>405</v>
      </c>
      <c r="AJ34" s="518"/>
    </row>
    <row r="35" spans="1:36" s="106" customFormat="1" ht="45" x14ac:dyDescent="0.25">
      <c r="A35" s="105"/>
      <c r="B35" s="527"/>
      <c r="C35" s="529"/>
      <c r="D35" s="529"/>
      <c r="E35" s="529"/>
      <c r="F35" s="525"/>
      <c r="G35" s="532"/>
      <c r="H35" s="525"/>
      <c r="I35" s="525"/>
      <c r="J35" s="134" t="s">
        <v>144</v>
      </c>
      <c r="K35" s="134" t="s">
        <v>141</v>
      </c>
      <c r="L35" s="23" t="s">
        <v>142</v>
      </c>
      <c r="M35" s="138" t="s">
        <v>408</v>
      </c>
      <c r="N35" s="525"/>
      <c r="O35" s="523"/>
      <c r="P35" s="525"/>
      <c r="Q35" s="525"/>
      <c r="R35" s="525"/>
      <c r="S35" s="525"/>
      <c r="T35" s="516"/>
      <c r="U35" s="516"/>
      <c r="V35" s="516"/>
      <c r="W35" s="511"/>
      <c r="X35" s="511"/>
      <c r="Y35" s="511"/>
      <c r="Z35" s="511"/>
      <c r="AA35" s="511"/>
      <c r="AB35" s="520"/>
      <c r="AC35" s="511"/>
      <c r="AD35" s="511"/>
      <c r="AE35" s="511"/>
      <c r="AF35" s="511"/>
      <c r="AG35" s="511"/>
      <c r="AH35" s="513"/>
      <c r="AI35" s="513"/>
      <c r="AJ35" s="518"/>
    </row>
    <row r="36" spans="1:36" s="106" customFormat="1" ht="45" x14ac:dyDescent="0.25">
      <c r="A36" s="105"/>
      <c r="B36" s="527"/>
      <c r="C36" s="529"/>
      <c r="D36" s="529"/>
      <c r="E36" s="529"/>
      <c r="F36" s="525"/>
      <c r="G36" s="532"/>
      <c r="H36" s="525"/>
      <c r="I36" s="525"/>
      <c r="J36" s="134" t="s">
        <v>146</v>
      </c>
      <c r="K36" s="134" t="s">
        <v>145</v>
      </c>
      <c r="L36" s="23" t="s">
        <v>140</v>
      </c>
      <c r="M36" s="138" t="s">
        <v>147</v>
      </c>
      <c r="N36" s="525"/>
      <c r="O36" s="523"/>
      <c r="P36" s="525"/>
      <c r="Q36" s="525"/>
      <c r="R36" s="525"/>
      <c r="S36" s="525"/>
      <c r="T36" s="516"/>
      <c r="U36" s="516"/>
      <c r="V36" s="516"/>
      <c r="W36" s="511"/>
      <c r="X36" s="511"/>
      <c r="Y36" s="511"/>
      <c r="Z36" s="511"/>
      <c r="AA36" s="511"/>
      <c r="AB36" s="520"/>
      <c r="AC36" s="511"/>
      <c r="AD36" s="511"/>
      <c r="AE36" s="511"/>
      <c r="AF36" s="511"/>
      <c r="AG36" s="511"/>
      <c r="AH36" s="513"/>
      <c r="AI36" s="513"/>
      <c r="AJ36" s="518"/>
    </row>
    <row r="37" spans="1:36" s="106" customFormat="1" ht="60.75" thickBot="1" x14ac:dyDescent="0.3">
      <c r="A37" s="105"/>
      <c r="B37" s="528"/>
      <c r="C37" s="530"/>
      <c r="D37" s="530"/>
      <c r="E37" s="530"/>
      <c r="F37" s="526"/>
      <c r="G37" s="533"/>
      <c r="H37" s="526"/>
      <c r="I37" s="526"/>
      <c r="J37" s="136" t="s">
        <v>150</v>
      </c>
      <c r="K37" s="136" t="s">
        <v>148</v>
      </c>
      <c r="L37" s="135" t="s">
        <v>149</v>
      </c>
      <c r="M37" s="135" t="s">
        <v>151</v>
      </c>
      <c r="N37" s="526"/>
      <c r="O37" s="524"/>
      <c r="P37" s="526"/>
      <c r="Q37" s="526"/>
      <c r="R37" s="526"/>
      <c r="S37" s="526"/>
      <c r="T37" s="517"/>
      <c r="U37" s="517"/>
      <c r="V37" s="517"/>
      <c r="W37" s="512"/>
      <c r="X37" s="512"/>
      <c r="Y37" s="512"/>
      <c r="Z37" s="512"/>
      <c r="AA37" s="512"/>
      <c r="AB37" s="521"/>
      <c r="AC37" s="512"/>
      <c r="AD37" s="512"/>
      <c r="AE37" s="512"/>
      <c r="AF37" s="512"/>
      <c r="AG37" s="512"/>
      <c r="AH37" s="514"/>
      <c r="AI37" s="514"/>
      <c r="AJ37" s="519"/>
    </row>
    <row r="38" spans="1:36" s="26" customFormat="1" ht="57" customHeight="1" x14ac:dyDescent="0.25">
      <c r="A38" s="31"/>
      <c r="B38" s="494" t="s">
        <v>331</v>
      </c>
      <c r="C38" s="489" t="s">
        <v>332</v>
      </c>
      <c r="D38" s="489" t="s">
        <v>333</v>
      </c>
      <c r="E38" s="492" t="s">
        <v>334</v>
      </c>
      <c r="F38" s="489" t="s">
        <v>335</v>
      </c>
      <c r="G38" s="489" t="s">
        <v>366</v>
      </c>
      <c r="H38" s="489" t="s">
        <v>93</v>
      </c>
      <c r="I38" s="489" t="s">
        <v>93</v>
      </c>
      <c r="J38" s="60" t="s">
        <v>336</v>
      </c>
      <c r="K38" s="60" t="s">
        <v>337</v>
      </c>
      <c r="L38" s="58" t="s">
        <v>181</v>
      </c>
      <c r="M38" s="59" t="s">
        <v>338</v>
      </c>
      <c r="N38" s="489" t="s">
        <v>152</v>
      </c>
      <c r="O38" s="489" t="s">
        <v>339</v>
      </c>
      <c r="P38" s="489" t="s">
        <v>138</v>
      </c>
      <c r="Q38" s="489" t="s">
        <v>100</v>
      </c>
      <c r="R38" s="489" t="s">
        <v>101</v>
      </c>
      <c r="S38" s="489" t="s">
        <v>102</v>
      </c>
      <c r="T38" s="479">
        <f>+U38+U40</f>
        <v>110347</v>
      </c>
      <c r="U38" s="479">
        <f t="shared" ref="U38" si="7">V38</f>
        <v>63750</v>
      </c>
      <c r="V38" s="479">
        <v>63750</v>
      </c>
      <c r="W38" s="479">
        <v>0</v>
      </c>
      <c r="X38" s="479">
        <v>0</v>
      </c>
      <c r="Y38" s="479">
        <v>0</v>
      </c>
      <c r="Z38" s="479">
        <v>0</v>
      </c>
      <c r="AA38" s="479">
        <v>0</v>
      </c>
      <c r="AB38" s="504">
        <v>11250</v>
      </c>
      <c r="AC38" s="479" t="s">
        <v>104</v>
      </c>
      <c r="AD38" s="479">
        <v>0</v>
      </c>
      <c r="AE38" s="479">
        <f t="shared" ref="AE38" si="8">V38</f>
        <v>63750</v>
      </c>
      <c r="AF38" s="479">
        <v>0</v>
      </c>
      <c r="AG38" s="479">
        <v>0</v>
      </c>
      <c r="AH38" s="501" t="s">
        <v>281</v>
      </c>
      <c r="AI38" s="501" t="s">
        <v>263</v>
      </c>
      <c r="AJ38" s="507">
        <v>45488</v>
      </c>
    </row>
    <row r="39" spans="1:36" s="26" customFormat="1" ht="57" customHeight="1" x14ac:dyDescent="0.25">
      <c r="A39" s="31"/>
      <c r="B39" s="495"/>
      <c r="C39" s="295"/>
      <c r="D39" s="295"/>
      <c r="E39" s="500"/>
      <c r="F39" s="295"/>
      <c r="G39" s="295"/>
      <c r="H39" s="295"/>
      <c r="I39" s="295"/>
      <c r="J39" s="63" t="s">
        <v>340</v>
      </c>
      <c r="K39" s="63" t="s">
        <v>341</v>
      </c>
      <c r="L39" s="61" t="s">
        <v>168</v>
      </c>
      <c r="M39" s="61" t="s">
        <v>338</v>
      </c>
      <c r="N39" s="295"/>
      <c r="O39" s="295"/>
      <c r="P39" s="295"/>
      <c r="Q39" s="295"/>
      <c r="R39" s="295"/>
      <c r="S39" s="295"/>
      <c r="T39" s="491"/>
      <c r="U39" s="491"/>
      <c r="V39" s="491"/>
      <c r="W39" s="491"/>
      <c r="X39" s="491"/>
      <c r="Y39" s="491"/>
      <c r="Z39" s="491"/>
      <c r="AA39" s="491"/>
      <c r="AB39" s="505"/>
      <c r="AC39" s="299"/>
      <c r="AD39" s="491"/>
      <c r="AE39" s="491"/>
      <c r="AF39" s="491"/>
      <c r="AG39" s="491"/>
      <c r="AH39" s="502"/>
      <c r="AI39" s="502"/>
      <c r="AJ39" s="508"/>
    </row>
    <row r="40" spans="1:36" s="26" customFormat="1" ht="57" customHeight="1" x14ac:dyDescent="0.25">
      <c r="A40" s="31"/>
      <c r="B40" s="495"/>
      <c r="C40" s="295"/>
      <c r="D40" s="295"/>
      <c r="E40" s="500"/>
      <c r="F40" s="295" t="s">
        <v>342</v>
      </c>
      <c r="G40" s="295"/>
      <c r="H40" s="295" t="s">
        <v>93</v>
      </c>
      <c r="I40" s="295" t="s">
        <v>93</v>
      </c>
      <c r="J40" s="64" t="s">
        <v>336</v>
      </c>
      <c r="K40" s="64" t="s">
        <v>337</v>
      </c>
      <c r="L40" s="61" t="s">
        <v>181</v>
      </c>
      <c r="M40" s="62" t="s">
        <v>343</v>
      </c>
      <c r="N40" s="295" t="s">
        <v>365</v>
      </c>
      <c r="O40" s="500" t="s">
        <v>344</v>
      </c>
      <c r="P40" s="295" t="s">
        <v>138</v>
      </c>
      <c r="Q40" s="295" t="s">
        <v>100</v>
      </c>
      <c r="R40" s="295" t="s">
        <v>101</v>
      </c>
      <c r="S40" s="295" t="s">
        <v>102</v>
      </c>
      <c r="T40" s="491"/>
      <c r="U40" s="491">
        <f>V40</f>
        <v>46597</v>
      </c>
      <c r="V40" s="491">
        <v>46597</v>
      </c>
      <c r="W40" s="491">
        <v>0</v>
      </c>
      <c r="X40" s="491">
        <v>0</v>
      </c>
      <c r="Y40" s="491">
        <v>0</v>
      </c>
      <c r="Z40" s="491">
        <v>0</v>
      </c>
      <c r="AA40" s="491">
        <v>0</v>
      </c>
      <c r="AB40" s="505">
        <v>8223</v>
      </c>
      <c r="AC40" s="491" t="s">
        <v>104</v>
      </c>
      <c r="AD40" s="491">
        <v>0</v>
      </c>
      <c r="AE40" s="491">
        <f>V40</f>
        <v>46597</v>
      </c>
      <c r="AF40" s="491">
        <v>0</v>
      </c>
      <c r="AG40" s="491">
        <v>0</v>
      </c>
      <c r="AH40" s="502"/>
      <c r="AI40" s="502"/>
      <c r="AJ40" s="508"/>
    </row>
    <row r="41" spans="1:36" s="26" customFormat="1" ht="57" customHeight="1" thickBot="1" x14ac:dyDescent="0.3">
      <c r="A41" s="31"/>
      <c r="B41" s="496"/>
      <c r="C41" s="490"/>
      <c r="D41" s="490"/>
      <c r="E41" s="493"/>
      <c r="F41" s="490"/>
      <c r="G41" s="490"/>
      <c r="H41" s="490"/>
      <c r="I41" s="490"/>
      <c r="J41" s="67" t="s">
        <v>340</v>
      </c>
      <c r="K41" s="67" t="s">
        <v>341</v>
      </c>
      <c r="L41" s="65" t="s">
        <v>168</v>
      </c>
      <c r="M41" s="65" t="s">
        <v>345</v>
      </c>
      <c r="N41" s="490"/>
      <c r="O41" s="493"/>
      <c r="P41" s="490"/>
      <c r="Q41" s="490"/>
      <c r="R41" s="490"/>
      <c r="S41" s="490"/>
      <c r="T41" s="480"/>
      <c r="U41" s="480"/>
      <c r="V41" s="480"/>
      <c r="W41" s="480"/>
      <c r="X41" s="480"/>
      <c r="Y41" s="480"/>
      <c r="Z41" s="480"/>
      <c r="AA41" s="480"/>
      <c r="AB41" s="506"/>
      <c r="AC41" s="480"/>
      <c r="AD41" s="480"/>
      <c r="AE41" s="480"/>
      <c r="AF41" s="480"/>
      <c r="AG41" s="480"/>
      <c r="AH41" s="503"/>
      <c r="AI41" s="503"/>
      <c r="AJ41" s="509"/>
    </row>
    <row r="42" spans="1:36" s="26" customFormat="1" ht="57" customHeight="1" x14ac:dyDescent="0.25">
      <c r="A42" s="31"/>
      <c r="B42" s="494" t="s">
        <v>346</v>
      </c>
      <c r="C42" s="489" t="s">
        <v>347</v>
      </c>
      <c r="D42" s="489" t="s">
        <v>333</v>
      </c>
      <c r="E42" s="492" t="s">
        <v>334</v>
      </c>
      <c r="F42" s="489" t="s">
        <v>348</v>
      </c>
      <c r="G42" s="489" t="s">
        <v>366</v>
      </c>
      <c r="H42" s="489" t="s">
        <v>93</v>
      </c>
      <c r="I42" s="489" t="s">
        <v>93</v>
      </c>
      <c r="J42" s="60" t="s">
        <v>336</v>
      </c>
      <c r="K42" s="60" t="s">
        <v>337</v>
      </c>
      <c r="L42" s="58" t="s">
        <v>181</v>
      </c>
      <c r="M42" s="59" t="s">
        <v>349</v>
      </c>
      <c r="N42" s="489" t="s">
        <v>152</v>
      </c>
      <c r="O42" s="489" t="s">
        <v>350</v>
      </c>
      <c r="P42" s="489" t="s">
        <v>138</v>
      </c>
      <c r="Q42" s="489" t="s">
        <v>100</v>
      </c>
      <c r="R42" s="489" t="s">
        <v>101</v>
      </c>
      <c r="S42" s="489" t="s">
        <v>102</v>
      </c>
      <c r="T42" s="479">
        <f>+U42+U44</f>
        <v>2448234</v>
      </c>
      <c r="U42" s="479">
        <f t="shared" ref="U42" si="9">V42</f>
        <v>1402500</v>
      </c>
      <c r="V42" s="479">
        <v>1402500</v>
      </c>
      <c r="W42" s="479">
        <v>0</v>
      </c>
      <c r="X42" s="479">
        <v>0</v>
      </c>
      <c r="Y42" s="479">
        <v>0</v>
      </c>
      <c r="Z42" s="479">
        <v>0</v>
      </c>
      <c r="AA42" s="479">
        <v>0</v>
      </c>
      <c r="AB42" s="504">
        <v>247500</v>
      </c>
      <c r="AC42" s="479" t="s">
        <v>104</v>
      </c>
      <c r="AD42" s="479">
        <v>0</v>
      </c>
      <c r="AE42" s="479">
        <f t="shared" ref="AE42" si="10">V42</f>
        <v>1402500</v>
      </c>
      <c r="AF42" s="479">
        <v>0</v>
      </c>
      <c r="AG42" s="479">
        <v>0</v>
      </c>
      <c r="AH42" s="501" t="s">
        <v>351</v>
      </c>
      <c r="AI42" s="501" t="s">
        <v>352</v>
      </c>
      <c r="AJ42" s="497"/>
    </row>
    <row r="43" spans="1:36" s="26" customFormat="1" ht="57" customHeight="1" x14ac:dyDescent="0.25">
      <c r="A43" s="31"/>
      <c r="B43" s="495"/>
      <c r="C43" s="295"/>
      <c r="D43" s="295"/>
      <c r="E43" s="500"/>
      <c r="F43" s="295"/>
      <c r="G43" s="295"/>
      <c r="H43" s="295"/>
      <c r="I43" s="295"/>
      <c r="J43" s="63" t="s">
        <v>340</v>
      </c>
      <c r="K43" s="63" t="s">
        <v>341</v>
      </c>
      <c r="L43" s="61" t="s">
        <v>168</v>
      </c>
      <c r="M43" s="61" t="s">
        <v>353</v>
      </c>
      <c r="N43" s="295"/>
      <c r="O43" s="295"/>
      <c r="P43" s="295"/>
      <c r="Q43" s="295"/>
      <c r="R43" s="295"/>
      <c r="S43" s="295"/>
      <c r="T43" s="491"/>
      <c r="U43" s="491"/>
      <c r="V43" s="491"/>
      <c r="W43" s="491"/>
      <c r="X43" s="491"/>
      <c r="Y43" s="491"/>
      <c r="Z43" s="491"/>
      <c r="AA43" s="491"/>
      <c r="AB43" s="505"/>
      <c r="AC43" s="491"/>
      <c r="AD43" s="491"/>
      <c r="AE43" s="491"/>
      <c r="AF43" s="491"/>
      <c r="AG43" s="491"/>
      <c r="AH43" s="502"/>
      <c r="AI43" s="502"/>
      <c r="AJ43" s="498"/>
    </row>
    <row r="44" spans="1:36" s="26" customFormat="1" ht="57" customHeight="1" x14ac:dyDescent="0.25">
      <c r="A44" s="31"/>
      <c r="B44" s="495"/>
      <c r="C44" s="295"/>
      <c r="D44" s="295"/>
      <c r="E44" s="500"/>
      <c r="F44" s="295" t="s">
        <v>354</v>
      </c>
      <c r="G44" s="295"/>
      <c r="H44" s="295" t="s">
        <v>93</v>
      </c>
      <c r="I44" s="295" t="s">
        <v>93</v>
      </c>
      <c r="J44" s="64" t="s">
        <v>336</v>
      </c>
      <c r="K44" s="64" t="s">
        <v>337</v>
      </c>
      <c r="L44" s="61" t="s">
        <v>181</v>
      </c>
      <c r="M44" s="62" t="s">
        <v>355</v>
      </c>
      <c r="N44" s="295" t="s">
        <v>152</v>
      </c>
      <c r="O44" s="500" t="s">
        <v>356</v>
      </c>
      <c r="P44" s="295" t="s">
        <v>138</v>
      </c>
      <c r="Q44" s="295" t="s">
        <v>100</v>
      </c>
      <c r="R44" s="295" t="s">
        <v>101</v>
      </c>
      <c r="S44" s="295" t="s">
        <v>102</v>
      </c>
      <c r="T44" s="491"/>
      <c r="U44" s="491">
        <f>V44</f>
        <v>1045734</v>
      </c>
      <c r="V44" s="491">
        <v>1045734</v>
      </c>
      <c r="W44" s="491">
        <v>0</v>
      </c>
      <c r="X44" s="491">
        <v>0</v>
      </c>
      <c r="Y44" s="491">
        <v>0</v>
      </c>
      <c r="Z44" s="491">
        <v>0</v>
      </c>
      <c r="AA44" s="491">
        <v>0</v>
      </c>
      <c r="AB44" s="505">
        <v>184542</v>
      </c>
      <c r="AC44" s="423" t="s">
        <v>104</v>
      </c>
      <c r="AD44" s="491">
        <v>0</v>
      </c>
      <c r="AE44" s="491">
        <f>V44</f>
        <v>1045734</v>
      </c>
      <c r="AF44" s="491">
        <v>0</v>
      </c>
      <c r="AG44" s="491">
        <v>0</v>
      </c>
      <c r="AH44" s="502"/>
      <c r="AI44" s="502"/>
      <c r="AJ44" s="498"/>
    </row>
    <row r="45" spans="1:36" s="26" customFormat="1" ht="57" customHeight="1" thickBot="1" x14ac:dyDescent="0.3">
      <c r="A45" s="31"/>
      <c r="B45" s="496"/>
      <c r="C45" s="490"/>
      <c r="D45" s="490"/>
      <c r="E45" s="493"/>
      <c r="F45" s="490"/>
      <c r="G45" s="490"/>
      <c r="H45" s="490"/>
      <c r="I45" s="490"/>
      <c r="J45" s="67" t="s">
        <v>340</v>
      </c>
      <c r="K45" s="67" t="s">
        <v>341</v>
      </c>
      <c r="L45" s="65" t="s">
        <v>168</v>
      </c>
      <c r="M45" s="65" t="s">
        <v>357</v>
      </c>
      <c r="N45" s="490"/>
      <c r="O45" s="493"/>
      <c r="P45" s="490"/>
      <c r="Q45" s="490"/>
      <c r="R45" s="490"/>
      <c r="S45" s="490"/>
      <c r="T45" s="480"/>
      <c r="U45" s="480"/>
      <c r="V45" s="480"/>
      <c r="W45" s="480"/>
      <c r="X45" s="480"/>
      <c r="Y45" s="480"/>
      <c r="Z45" s="480"/>
      <c r="AA45" s="480"/>
      <c r="AB45" s="506"/>
      <c r="AC45" s="480"/>
      <c r="AD45" s="480"/>
      <c r="AE45" s="480"/>
      <c r="AF45" s="480"/>
      <c r="AG45" s="480"/>
      <c r="AH45" s="503"/>
      <c r="AI45" s="503"/>
      <c r="AJ45" s="499"/>
    </row>
    <row r="46" spans="1:36" s="26" customFormat="1" ht="57" customHeight="1" x14ac:dyDescent="0.25">
      <c r="A46" s="31"/>
      <c r="B46" s="485" t="s">
        <v>358</v>
      </c>
      <c r="C46" s="487" t="s">
        <v>332</v>
      </c>
      <c r="D46" s="487" t="s">
        <v>333</v>
      </c>
      <c r="E46" s="487" t="s">
        <v>334</v>
      </c>
      <c r="F46" s="420" t="s">
        <v>359</v>
      </c>
      <c r="G46" s="489" t="s">
        <v>366</v>
      </c>
      <c r="H46" s="420" t="s">
        <v>93</v>
      </c>
      <c r="I46" s="420" t="s">
        <v>93</v>
      </c>
      <c r="J46" s="60" t="s">
        <v>336</v>
      </c>
      <c r="K46" s="60" t="s">
        <v>337</v>
      </c>
      <c r="L46" s="58" t="s">
        <v>181</v>
      </c>
      <c r="M46" s="59" t="s">
        <v>360</v>
      </c>
      <c r="N46" s="420" t="s">
        <v>152</v>
      </c>
      <c r="O46" s="492" t="s">
        <v>361</v>
      </c>
      <c r="P46" s="420" t="s">
        <v>138</v>
      </c>
      <c r="Q46" s="420" t="s">
        <v>100</v>
      </c>
      <c r="R46" s="420" t="s">
        <v>101</v>
      </c>
      <c r="S46" s="420" t="s">
        <v>102</v>
      </c>
      <c r="T46" s="479">
        <f>U46</f>
        <v>1150000</v>
      </c>
      <c r="U46" s="479">
        <f>V46</f>
        <v>1150000</v>
      </c>
      <c r="V46" s="479">
        <v>1150000</v>
      </c>
      <c r="W46" s="479">
        <v>0</v>
      </c>
      <c r="X46" s="479">
        <v>0</v>
      </c>
      <c r="Y46" s="479">
        <v>0</v>
      </c>
      <c r="Z46" s="479">
        <v>0</v>
      </c>
      <c r="AA46" s="479">
        <v>0</v>
      </c>
      <c r="AB46" s="483">
        <v>202942</v>
      </c>
      <c r="AC46" s="479" t="s">
        <v>104</v>
      </c>
      <c r="AD46" s="477">
        <v>0</v>
      </c>
      <c r="AE46" s="479">
        <f t="shared" ref="AE46" si="11">V46</f>
        <v>1150000</v>
      </c>
      <c r="AF46" s="479">
        <v>0</v>
      </c>
      <c r="AG46" s="479">
        <v>0</v>
      </c>
      <c r="AH46" s="481" t="s">
        <v>362</v>
      </c>
      <c r="AI46" s="481" t="s">
        <v>363</v>
      </c>
      <c r="AJ46" s="475"/>
    </row>
    <row r="47" spans="1:36" s="26" customFormat="1" ht="57" customHeight="1" thickBot="1" x14ac:dyDescent="0.3">
      <c r="A47" s="31"/>
      <c r="B47" s="486"/>
      <c r="C47" s="488"/>
      <c r="D47" s="488"/>
      <c r="E47" s="488"/>
      <c r="F47" s="439"/>
      <c r="G47" s="490"/>
      <c r="H47" s="439"/>
      <c r="I47" s="439"/>
      <c r="J47" s="67" t="s">
        <v>340</v>
      </c>
      <c r="K47" s="67" t="s">
        <v>341</v>
      </c>
      <c r="L47" s="65" t="s">
        <v>168</v>
      </c>
      <c r="M47" s="66" t="s">
        <v>364</v>
      </c>
      <c r="N47" s="439"/>
      <c r="O47" s="493"/>
      <c r="P47" s="439"/>
      <c r="Q47" s="439"/>
      <c r="R47" s="439"/>
      <c r="S47" s="439"/>
      <c r="T47" s="480"/>
      <c r="U47" s="480"/>
      <c r="V47" s="480"/>
      <c r="W47" s="480"/>
      <c r="X47" s="480"/>
      <c r="Y47" s="480"/>
      <c r="Z47" s="480"/>
      <c r="AA47" s="480"/>
      <c r="AB47" s="484"/>
      <c r="AC47" s="480"/>
      <c r="AD47" s="478"/>
      <c r="AE47" s="480"/>
      <c r="AF47" s="480"/>
      <c r="AG47" s="480"/>
      <c r="AH47" s="482"/>
      <c r="AI47" s="482"/>
      <c r="AJ47" s="476"/>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AC30:AC33"/>
    <mergeCell ref="R30:R33"/>
    <mergeCell ref="S30:S33"/>
    <mergeCell ref="T30:T33"/>
    <mergeCell ref="U30:U33"/>
    <mergeCell ref="V30:V33"/>
    <mergeCell ref="W30:W33"/>
    <mergeCell ref="H30:H33"/>
    <mergeCell ref="I30:I33"/>
    <mergeCell ref="N30:N33"/>
    <mergeCell ref="O30:O33"/>
    <mergeCell ref="P30:P33"/>
    <mergeCell ref="Q30:Q33"/>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B40:AB41"/>
    <mergeCell ref="AC40:AC41"/>
    <mergeCell ref="AA38:AA39"/>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AF40:AF41"/>
    <mergeCell ref="AG40:AG41"/>
    <mergeCell ref="X38:X39"/>
    <mergeCell ref="H38:H39"/>
    <mergeCell ref="Y38:Y39"/>
    <mergeCell ref="Z38:Z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I38:I39"/>
    <mergeCell ref="N38:N39"/>
    <mergeCell ref="O38:O39"/>
    <mergeCell ref="P38:P39"/>
    <mergeCell ref="Q38:Q39"/>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B42:B45"/>
    <mergeCell ref="C42:C45"/>
    <mergeCell ref="D42:D45"/>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9" t="s">
        <v>0</v>
      </c>
      <c r="C3" s="199" t="s">
        <v>1</v>
      </c>
      <c r="D3" s="199" t="s">
        <v>28</v>
      </c>
      <c r="E3" s="199" t="s">
        <v>29</v>
      </c>
      <c r="F3" s="199" t="s">
        <v>30</v>
      </c>
      <c r="G3" s="199" t="s">
        <v>3</v>
      </c>
      <c r="H3" s="199" t="s">
        <v>4</v>
      </c>
      <c r="I3" s="199" t="s">
        <v>5</v>
      </c>
      <c r="J3" s="200" t="s">
        <v>6</v>
      </c>
      <c r="K3" s="200"/>
      <c r="L3" s="200"/>
      <c r="M3" s="200"/>
      <c r="N3" s="197" t="s">
        <v>47</v>
      </c>
      <c r="O3" s="199" t="s">
        <v>31</v>
      </c>
      <c r="P3" s="206" t="s">
        <v>42</v>
      </c>
      <c r="Q3" s="206" t="s">
        <v>32</v>
      </c>
      <c r="R3" s="206" t="s">
        <v>37</v>
      </c>
      <c r="S3" s="206" t="s">
        <v>33</v>
      </c>
      <c r="T3" s="199" t="s">
        <v>55</v>
      </c>
      <c r="U3" s="199" t="s">
        <v>57</v>
      </c>
      <c r="V3" s="200" t="s">
        <v>59</v>
      </c>
      <c r="W3" s="200"/>
      <c r="X3" s="200"/>
      <c r="Y3" s="200"/>
      <c r="Z3" s="200"/>
      <c r="AA3" s="200"/>
      <c r="AB3" s="199" t="s">
        <v>69</v>
      </c>
      <c r="AC3" s="201" t="s">
        <v>75</v>
      </c>
      <c r="AD3" s="203" t="s">
        <v>77</v>
      </c>
      <c r="AE3" s="204"/>
      <c r="AF3" s="205"/>
      <c r="AG3" s="197" t="s">
        <v>27</v>
      </c>
      <c r="AH3" s="197" t="s">
        <v>36</v>
      </c>
      <c r="AI3" s="199" t="s">
        <v>34</v>
      </c>
      <c r="AJ3" s="197" t="s">
        <v>35</v>
      </c>
    </row>
    <row r="4" spans="1:36" ht="140.25" x14ac:dyDescent="0.25">
      <c r="A4" s="1"/>
      <c r="B4" s="199"/>
      <c r="C4" s="199"/>
      <c r="D4" s="199"/>
      <c r="E4" s="199"/>
      <c r="F4" s="199"/>
      <c r="G4" s="199"/>
      <c r="H4" s="199"/>
      <c r="I4" s="199"/>
      <c r="J4" s="3" t="s">
        <v>7</v>
      </c>
      <c r="K4" s="3" t="s">
        <v>8</v>
      </c>
      <c r="L4" s="3" t="s">
        <v>9</v>
      </c>
      <c r="M4" s="11" t="s">
        <v>10</v>
      </c>
      <c r="N4" s="198"/>
      <c r="O4" s="199"/>
      <c r="P4" s="206"/>
      <c r="Q4" s="206"/>
      <c r="R4" s="206"/>
      <c r="S4" s="206"/>
      <c r="T4" s="199"/>
      <c r="U4" s="199"/>
      <c r="V4" s="3" t="s">
        <v>61</v>
      </c>
      <c r="W4" s="3" t="s">
        <v>62</v>
      </c>
      <c r="X4" s="3" t="s">
        <v>15</v>
      </c>
      <c r="Y4" s="3" t="s">
        <v>63</v>
      </c>
      <c r="Z4" s="3" t="s">
        <v>60</v>
      </c>
      <c r="AA4" s="3" t="s">
        <v>25</v>
      </c>
      <c r="AB4" s="199"/>
      <c r="AC4" s="202"/>
      <c r="AD4" s="3" t="s">
        <v>16</v>
      </c>
      <c r="AE4" s="3" t="s">
        <v>17</v>
      </c>
      <c r="AF4" s="3" t="s">
        <v>26</v>
      </c>
      <c r="AG4" s="198"/>
      <c r="AH4" s="198"/>
      <c r="AI4" s="199"/>
      <c r="AJ4" s="1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91" t="s">
        <v>24</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2025-06-30T11:29:28Z</dcterms:modified>
</cp:coreProperties>
</file>