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2E163979-A483-4C66-B747-1E36D3C9D835}" xr6:coauthVersionLast="47" xr6:coauthVersionMax="47" xr10:uidLastSave="{00000000-0000-0000-0000-000000000000}"/>
  <bookViews>
    <workbookView xWindow="2565" yWindow="345" windowWidth="19125" windowHeight="10035" activeTab="2" xr2:uid="{00000000-000D-0000-FFFF-FFFF00000000}"/>
  </bookViews>
  <sheets>
    <sheet name="ŠMSM" sheetId="49" r:id="rId1"/>
    <sheet name="SM" sheetId="31" r:id="rId2"/>
    <sheet name="VRM" sheetId="53" r:id="rId3"/>
    <sheet name="AM" sheetId="48" r:id="rId4"/>
    <sheet name="SADM" sheetId="52" r:id="rId5"/>
    <sheet name="SAM" sheetId="51" r:id="rId6"/>
    <sheet name="JUNGTINIAI" sheetId="7" r:id="rId7"/>
  </sheets>
  <definedNames>
    <definedName name="_xlnm._FilterDatabase" localSheetId="4" hidden="1">SADM!$A$5:$AK$71</definedName>
    <definedName name="_xlnm._FilterDatabase" localSheetId="5" hidden="1">SAM!$A$5:$AJ$6</definedName>
    <definedName name="_xlnm._FilterDatabase" localSheetId="2" hidden="1">VRM!$A$4:$AK$117</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75" i="53" l="1"/>
  <c r="U175" i="53"/>
  <c r="T175" i="53"/>
  <c r="AD172" i="53"/>
  <c r="U172" i="53"/>
  <c r="AD169" i="53"/>
  <c r="U169" i="53"/>
  <c r="U166" i="53"/>
  <c r="AD166" i="53" s="1"/>
  <c r="AD163" i="53"/>
  <c r="U163" i="53"/>
  <c r="T163" i="53"/>
  <c r="U161" i="53"/>
  <c r="AD161" i="53" s="1"/>
  <c r="AD159" i="53"/>
  <c r="U159" i="53"/>
  <c r="T159" i="53"/>
  <c r="U153" i="53"/>
  <c r="AD153" i="53" s="1"/>
  <c r="AD150" i="53"/>
  <c r="U150" i="53"/>
  <c r="T150" i="53"/>
  <c r="AD147" i="53"/>
  <c r="U147" i="53"/>
  <c r="T147" i="53"/>
  <c r="AD144" i="53"/>
  <c r="U144" i="53"/>
  <c r="T144" i="53"/>
  <c r="U141" i="53"/>
  <c r="AD141" i="53" s="1"/>
  <c r="U138" i="53"/>
  <c r="AD138" i="53" s="1"/>
  <c r="T138" i="53"/>
  <c r="U135" i="53"/>
  <c r="AD135" i="53" s="1"/>
  <c r="AD130" i="53"/>
  <c r="U130" i="53"/>
  <c r="T130" i="53"/>
  <c r="U127" i="53"/>
  <c r="AD127" i="53" s="1"/>
  <c r="AD124" i="53"/>
  <c r="U124" i="53"/>
  <c r="T124" i="53"/>
  <c r="U121" i="53"/>
  <c r="T121" i="53" s="1"/>
  <c r="AD118" i="53"/>
  <c r="U118" i="53"/>
  <c r="T118" i="53"/>
  <c r="U116" i="53"/>
  <c r="AD116" i="53" s="1"/>
  <c r="U114" i="53"/>
  <c r="T114" i="53" s="1"/>
  <c r="AD112" i="53"/>
  <c r="U112" i="53"/>
  <c r="T112" i="53"/>
  <c r="U110" i="53"/>
  <c r="AD110" i="53" s="1"/>
  <c r="AD107" i="53"/>
  <c r="U107" i="53"/>
  <c r="T107" i="53"/>
  <c r="U104" i="53"/>
  <c r="AD104" i="53" s="1"/>
  <c r="AD101" i="53"/>
  <c r="U101" i="53"/>
  <c r="T101" i="53"/>
  <c r="U98" i="53"/>
  <c r="AD98" i="53" s="1"/>
  <c r="AD95" i="53"/>
  <c r="U95" i="53"/>
  <c r="T95" i="53"/>
  <c r="U92" i="53"/>
  <c r="AD92" i="53" s="1"/>
  <c r="U89" i="53"/>
  <c r="AD89" i="53" s="1"/>
  <c r="U86" i="53"/>
  <c r="AD86" i="53" s="1"/>
  <c r="U83" i="53"/>
  <c r="AD83" i="53" s="1"/>
  <c r="U80" i="53"/>
  <c r="AD80" i="53" s="1"/>
  <c r="U77" i="53"/>
  <c r="AD77" i="53" s="1"/>
  <c r="U74" i="53"/>
  <c r="AD74" i="53" s="1"/>
  <c r="AD68" i="53"/>
  <c r="U68" i="53"/>
  <c r="T68" i="53"/>
  <c r="U62" i="53"/>
  <c r="AD62" i="53" s="1"/>
  <c r="AD59" i="53"/>
  <c r="U59" i="53"/>
  <c r="V58" i="53"/>
  <c r="AD56" i="53"/>
  <c r="U56" i="53"/>
  <c r="T56" i="53" s="1"/>
  <c r="U53" i="53"/>
  <c r="AD53" i="53" s="1"/>
  <c r="AD50" i="53"/>
  <c r="U50" i="53"/>
  <c r="T50" i="53"/>
  <c r="V49" i="53"/>
  <c r="AD47" i="53"/>
  <c r="U47" i="53"/>
  <c r="T47" i="53"/>
  <c r="U44" i="53"/>
  <c r="AD41" i="53"/>
  <c r="U36" i="53"/>
  <c r="AD36" i="53" s="1"/>
  <c r="T36" i="53"/>
  <c r="AD33" i="53"/>
  <c r="U33" i="53"/>
  <c r="U30" i="53"/>
  <c r="AD30" i="53" s="1"/>
  <c r="AD27" i="53"/>
  <c r="U27" i="53"/>
  <c r="T27" i="53"/>
  <c r="U22" i="53"/>
  <c r="AD22" i="53" s="1"/>
  <c r="U19" i="53"/>
  <c r="AD19" i="53" s="1"/>
  <c r="U14" i="53"/>
  <c r="T14" i="53" s="1"/>
  <c r="AD11" i="53"/>
  <c r="U11" i="53"/>
  <c r="AD6" i="53"/>
  <c r="U6" i="53"/>
  <c r="T6" i="53"/>
  <c r="U80" i="52"/>
  <c r="AD80" i="52" s="1"/>
  <c r="U78" i="52"/>
  <c r="AD78" i="52" s="1"/>
  <c r="U76" i="52"/>
  <c r="AD76" i="52" s="1"/>
  <c r="T76" i="52"/>
  <c r="U74" i="52"/>
  <c r="AD74" i="52" s="1"/>
  <c r="AD72" i="52"/>
  <c r="U72" i="52"/>
  <c r="T72" i="52"/>
  <c r="AD70" i="52"/>
  <c r="U70" i="52"/>
  <c r="T70" i="52" s="1"/>
  <c r="AD68" i="52"/>
  <c r="U68" i="52"/>
  <c r="T68" i="52"/>
  <c r="U66" i="52"/>
  <c r="AD66" i="52" s="1"/>
  <c r="AD64" i="52"/>
  <c r="U64" i="52"/>
  <c r="T64" i="52"/>
  <c r="U62" i="52"/>
  <c r="AD62" i="52" s="1"/>
  <c r="AD60" i="52"/>
  <c r="U60" i="52"/>
  <c r="T60" i="52" s="1"/>
  <c r="U58" i="52"/>
  <c r="AD58" i="52" s="1"/>
  <c r="U54" i="52"/>
  <c r="AD54" i="52" s="1"/>
  <c r="AD52" i="52"/>
  <c r="U52" i="52"/>
  <c r="T52" i="52" s="1"/>
  <c r="U50" i="52"/>
  <c r="AD50" i="52" s="1"/>
  <c r="U48" i="52"/>
  <c r="AD48" i="52" s="1"/>
  <c r="T48" i="52"/>
  <c r="AD46" i="52"/>
  <c r="U46" i="52"/>
  <c r="AD44" i="52"/>
  <c r="U44" i="52"/>
  <c r="T44" i="52"/>
  <c r="U42" i="52"/>
  <c r="AD42" i="52" s="1"/>
  <c r="T42" i="52"/>
  <c r="AD40" i="52"/>
  <c r="U40" i="52"/>
  <c r="T40" i="52" s="1"/>
  <c r="U38" i="52"/>
  <c r="AD38" i="52" s="1"/>
  <c r="T38" i="52"/>
  <c r="U36" i="52"/>
  <c r="AD36" i="52" s="1"/>
  <c r="AD34" i="52"/>
  <c r="U34" i="52"/>
  <c r="T34" i="52" s="1"/>
  <c r="U32" i="52"/>
  <c r="T32" i="52" s="1"/>
  <c r="AD30" i="52"/>
  <c r="U30" i="52"/>
  <c r="T28" i="52" s="1"/>
  <c r="AD28" i="52"/>
  <c r="U28" i="52"/>
  <c r="U26" i="52"/>
  <c r="T26" i="52" s="1"/>
  <c r="AD24" i="52"/>
  <c r="U24" i="52"/>
  <c r="T22" i="52" s="1"/>
  <c r="AD22" i="52"/>
  <c r="U22" i="52"/>
  <c r="U20" i="52"/>
  <c r="T20" i="52" s="1"/>
  <c r="AD18" i="52"/>
  <c r="U18" i="52"/>
  <c r="T18" i="52" s="1"/>
  <c r="U16" i="52"/>
  <c r="AD16" i="52" s="1"/>
  <c r="T16" i="52"/>
  <c r="AD14" i="52"/>
  <c r="U14" i="52"/>
  <c r="T14" i="52"/>
  <c r="AD12" i="52"/>
  <c r="U12" i="52"/>
  <c r="T12" i="52" s="1"/>
  <c r="U10" i="52"/>
  <c r="AD10" i="52" s="1"/>
  <c r="AD8" i="52"/>
  <c r="U8" i="52"/>
  <c r="T8" i="52"/>
  <c r="AD6" i="52"/>
  <c r="U6" i="52"/>
  <c r="T6" i="52"/>
  <c r="U61" i="51"/>
  <c r="T61" i="51"/>
  <c r="U57" i="51"/>
  <c r="T57" i="51" s="1"/>
  <c r="AD55" i="51"/>
  <c r="U55" i="51"/>
  <c r="T55" i="51"/>
  <c r="U53" i="51"/>
  <c r="AD53" i="51" s="1"/>
  <c r="T53" i="51"/>
  <c r="U51" i="51"/>
  <c r="AD51" i="51" s="1"/>
  <c r="T51" i="51"/>
  <c r="U49" i="51"/>
  <c r="AD49" i="51" s="1"/>
  <c r="U47" i="51"/>
  <c r="AD47" i="51" s="1"/>
  <c r="T47" i="51"/>
  <c r="U45" i="51"/>
  <c r="AD45" i="51" s="1"/>
  <c r="T45" i="51"/>
  <c r="AD43" i="51"/>
  <c r="U43" i="51"/>
  <c r="T43" i="51" s="1"/>
  <c r="U41" i="51"/>
  <c r="AD41" i="51" s="1"/>
  <c r="T41" i="51"/>
  <c r="U39" i="51"/>
  <c r="AD39" i="51" s="1"/>
  <c r="T39" i="51"/>
  <c r="U35" i="51"/>
  <c r="AD35" i="51" s="1"/>
  <c r="T35" i="51"/>
  <c r="U31" i="51"/>
  <c r="AD31" i="51" s="1"/>
  <c r="T31" i="51"/>
  <c r="U27" i="51"/>
  <c r="AD27" i="51" s="1"/>
  <c r="U23" i="51"/>
  <c r="AD23" i="51" s="1"/>
  <c r="U19" i="51"/>
  <c r="AD19" i="51" s="1"/>
  <c r="U15" i="51"/>
  <c r="AD15" i="51" s="1"/>
  <c r="T15" i="51"/>
  <c r="AD11" i="51"/>
  <c r="T7" i="51"/>
  <c r="AD7" i="51" s="1"/>
  <c r="AD14" i="53" l="1"/>
  <c r="T110" i="53"/>
  <c r="AD114" i="53"/>
  <c r="AD121" i="53"/>
  <c r="T141" i="53"/>
  <c r="T161" i="53"/>
  <c r="T74" i="53"/>
  <c r="T104" i="53"/>
  <c r="T135" i="53"/>
  <c r="T62" i="53"/>
  <c r="T98" i="53"/>
  <c r="T127" i="53"/>
  <c r="AD20" i="52"/>
  <c r="AD26" i="52"/>
  <c r="AD32" i="52"/>
  <c r="T66" i="52"/>
  <c r="T36" i="52"/>
  <c r="T54" i="52"/>
  <c r="T62" i="52"/>
  <c r="T78" i="52"/>
  <c r="T74" i="52"/>
  <c r="T80" i="52"/>
  <c r="T23" i="51"/>
  <c r="T49" i="51"/>
  <c r="AD88" i="49" l="1"/>
  <c r="U88" i="49"/>
  <c r="T88" i="49"/>
  <c r="AD86" i="49"/>
  <c r="U86" i="49"/>
  <c r="T86" i="49"/>
  <c r="AD83" i="49"/>
  <c r="U83" i="49"/>
  <c r="T83" i="49"/>
  <c r="U79" i="49"/>
  <c r="AD79" i="49" s="1"/>
  <c r="T79" i="49"/>
  <c r="U76" i="49"/>
  <c r="AD76" i="49" s="1"/>
  <c r="U70" i="49"/>
  <c r="T68" i="49" s="1"/>
  <c r="AD68" i="49"/>
  <c r="U68" i="49"/>
  <c r="AD64" i="49"/>
  <c r="U64" i="49"/>
  <c r="T64" i="49"/>
  <c r="AD57" i="49"/>
  <c r="U57" i="49"/>
  <c r="T57" i="49"/>
  <c r="U54" i="49"/>
  <c r="AD54" i="49" s="1"/>
  <c r="U51" i="49"/>
  <c r="AD51" i="49" s="1"/>
  <c r="T51" i="49"/>
  <c r="U47" i="49"/>
  <c r="AD47" i="49" s="1"/>
  <c r="U44" i="49"/>
  <c r="AD44" i="49" s="1"/>
  <c r="AD40" i="49"/>
  <c r="U40" i="49"/>
  <c r="U37" i="49"/>
  <c r="AD37" i="49" s="1"/>
  <c r="T37" i="49"/>
  <c r="U30" i="49"/>
  <c r="AD30" i="49" s="1"/>
  <c r="AD26" i="49"/>
  <c r="U26" i="49"/>
  <c r="U21" i="49"/>
  <c r="AD21" i="49" s="1"/>
  <c r="T21" i="49"/>
  <c r="U14" i="49"/>
  <c r="AD14" i="49" s="1"/>
  <c r="U11" i="49"/>
  <c r="AD11" i="49" s="1"/>
  <c r="AD8" i="49"/>
  <c r="U8" i="49"/>
  <c r="T8" i="49"/>
  <c r="AD5" i="49"/>
  <c r="U5" i="49"/>
  <c r="T5" i="49" s="1"/>
  <c r="T40" i="48"/>
  <c r="T19" i="48"/>
  <c r="AD70" i="49" l="1"/>
  <c r="T11" i="49"/>
  <c r="T76" i="49"/>
  <c r="T30" i="49"/>
  <c r="T44" i="49"/>
  <c r="T54"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tc={CA100244-82DA-42E2-BE57-2BC68D119738}</author>
    <author>tc={FC200BFE-56EB-4341-A2DC-CDFE1F64317A}</author>
  </authors>
  <commentList>
    <comment ref="F60" authorId="0" shapeId="0" xr:uid="{CA100244-82DA-42E2-BE57-2BC68D119738}">
      <text>
        <t>[Threaded comment]
Your version of Excel allows you to read this threaded comment; however, any edits to it will get removed if the file is opened in a newer version of Excel. Learn more: https://go.microsoft.com/fwlink/?linkid=870924
Comment:
    Projektas išbrauktas iš RPPL</t>
      </text>
    </comment>
    <comment ref="F62" authorId="1" shapeId="0" xr:uid="{FC200BFE-56EB-4341-A2DC-CDFE1F64317A}">
      <text>
        <t>[Threaded comment]
Your version of Excel allows you to read this threaded comment; however, any edits to it will get removed if the file is opened in a newer version of Excel. Learn more: https://go.microsoft.com/fwlink/?linkid=870924
Comment:
    PĮP nepateiktas, pavėlinta projekto įgyvendinimo pradžia. Dėl šio projekto įtraukiamas naujas kvietimas</t>
      </text>
    </comment>
  </commentList>
</comments>
</file>

<file path=xl/sharedStrings.xml><?xml version="1.0" encoding="utf-8"?>
<sst xmlns="http://schemas.openxmlformats.org/spreadsheetml/2006/main" count="4711" uniqueCount="870">
  <si>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</si>
  <si>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</si>
  <si>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</si>
  <si>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</si>
  <si>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</si>
  <si>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</si>
  <si>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</si>
  <si>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</si>
  <si>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</si>
  <si>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</si>
  <si>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</si>
  <si>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</si>
  <si>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</si>
  <si>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</si>
  <si>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</si>
  <si>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</si>
  <si>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</si>
  <si>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</si>
  <si>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</si>
  <si>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</si>
  <si>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</si>
  <si>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</si>
  <si>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</si>
  <si>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</si>
  <si>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</si>
  <si>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</si>
  <si>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</si>
  <si>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</si>
  <si>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</si>
  <si>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</si>
  <si>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</si>
  <si>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</si>
  <si>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</si>
  <si>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</si>
  <si>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</si>
  <si>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</si>
  <si>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</si>
  <si>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</si>
  <si>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</si>
  <si>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</si>
  <si>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</si>
  <si>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</si>
  <si>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</si>
  <si>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</si>
  <si>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</si>
  <si>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</si>
  <si>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</si>
  <si>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</si>
  <si>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</si>
  <si>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</si>
  <si>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</si>
  <si>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</si>
  <si>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</si>
  <si>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</si>
  <si>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</si>
  <si>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</si>
  <si>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</si>
  <si>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</si>
  <si>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</si>
  <si>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</si>
  <si>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</si>
  <si>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</si>
  <si>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</si>
  <si>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</si>
  <si>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</si>
  <si>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</si>
  <si>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</si>
  <si>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</si>
  <si>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</si>
  <si>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</si>
  <si>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</si>
  <si>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</si>
  <si>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</si>
  <si>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</si>
  <si>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</si>
  <si>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</si>
  <si>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</si>
  <si>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</si>
  <si>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Strate-ginės svarbos projektas</t>
  </si>
  <si>
    <t>Galimi pareiš-kėjai</t>
  </si>
  <si>
    <t>Planuoja-ma kvietimo pradžios data</t>
  </si>
  <si>
    <t>20-001-P</t>
  </si>
  <si>
    <t>Padidinti ugdymo prieinamumą atskirtį patiriantiems vaikams</t>
  </si>
  <si>
    <t>Ne</t>
  </si>
  <si>
    <t xml:space="preserve">Naujos arba modernizuotos švietimo infrastruktūros naudotojų skaičius per metus </t>
  </si>
  <si>
    <t xml:space="preserve">R.B.2.2071 </t>
  </si>
  <si>
    <t>Viešasis</t>
  </si>
  <si>
    <t>Vilniaus miesto savivaldybės administracija</t>
  </si>
  <si>
    <t>ŠMSM</t>
  </si>
  <si>
    <t>CPVA</t>
  </si>
  <si>
    <t>Dotacija</t>
  </si>
  <si>
    <t>Planavimo</t>
  </si>
  <si>
    <t>ERPF</t>
  </si>
  <si>
    <t>procentas</t>
  </si>
  <si>
    <t>Vaikų, pasinaudojusių pavėžėjimo paslaugomis naujai įsigytomis transporto priemonėmis, skaičius per metus</t>
  </si>
  <si>
    <t>R.S.2.3030</t>
  </si>
  <si>
    <t>asmenys per metus</t>
  </si>
  <si>
    <t>Skaičius</t>
  </si>
  <si>
    <t xml:space="preserve">Tikslinės transporto priemonės </t>
  </si>
  <si>
    <t>P.S.2.1029</t>
  </si>
  <si>
    <t>20-002-P</t>
  </si>
  <si>
    <t>Plėtoti įvairialypį švietimą  vykdant visos dienos mokyklų veiklą</t>
  </si>
  <si>
    <t>Šalčininkų rajono savivaldybės administracija</t>
  </si>
  <si>
    <t>R.S.2.3027</t>
  </si>
  <si>
    <t>20-003-P</t>
  </si>
  <si>
    <t>Elektrėnų savivaldybės administracija</t>
  </si>
  <si>
    <t>R.B.2.2070</t>
  </si>
  <si>
    <t>P.B.2.0066</t>
  </si>
  <si>
    <t>P.S.2.1024</t>
  </si>
  <si>
    <t>20-004-P</t>
  </si>
  <si>
    <t>Naujos arba modernizuotos švietimo infrastruktūros naudotojų skaičius per metus</t>
  </si>
  <si>
    <t>Švenčionių rajono savivaldybės administracija</t>
  </si>
  <si>
    <t>20-005-P</t>
  </si>
  <si>
    <t>naudotojai per metus</t>
  </si>
  <si>
    <t>Širvintų rajono savivaldybės administracija</t>
  </si>
  <si>
    <t>asmenys</t>
  </si>
  <si>
    <t>skaičius</t>
  </si>
  <si>
    <t>20-006-P</t>
  </si>
  <si>
    <t>Ukmergės rajono savivaldybės administracija</t>
  </si>
  <si>
    <t>20-007-P</t>
  </si>
  <si>
    <t>20-008-P</t>
  </si>
  <si>
    <t>Trakų rajono savivaldybės administracija</t>
  </si>
  <si>
    <t>20-009-P</t>
  </si>
  <si>
    <t>Vilniaus rajono savivaldybės administracija</t>
  </si>
  <si>
    <t>20-010-P</t>
  </si>
  <si>
    <t>2024-01</t>
  </si>
  <si>
    <t>2024-03</t>
  </si>
  <si>
    <t>20-011-P</t>
  </si>
  <si>
    <t>20-012-P</t>
  </si>
  <si>
    <t>20-013-P</t>
  </si>
  <si>
    <t>20-501-P</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</si>
  <si>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</si>
  <si>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</si>
  <si>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</si>
  <si>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</si>
  <si>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R.S.2.3523</t>
  </si>
  <si>
    <t>P.S.2.1519</t>
  </si>
  <si>
    <t>Asmenys, dalyvavę sveikatos raštingumo didinimo veiklose (asmenys)</t>
  </si>
  <si>
    <t>R.S.2.3526</t>
  </si>
  <si>
    <t>Asmenų, palankiai vertinančių visuomenės sveikatos priežiūros paslaugų kokybę, dalis (procentai)</t>
  </si>
  <si>
    <t>P.B.2.0518</t>
  </si>
  <si>
    <t>Paramą gavusių nacionalinio, regionų ar vietos lygmens viešojo administravimo ar viešąsias paslaugas teikiančių įstaigų skaičius</t>
  </si>
  <si>
    <t>proc.</t>
  </si>
  <si>
    <t>procentai</t>
  </si>
  <si>
    <t>subjektų skaičius</t>
  </si>
  <si>
    <t>90 (2027)</t>
  </si>
  <si>
    <t>680 (2027)</t>
  </si>
  <si>
    <t>viešas</t>
  </si>
  <si>
    <t>ESF+</t>
  </si>
  <si>
    <t>20-502-P</t>
  </si>
  <si>
    <t>80 (2027)</t>
  </si>
  <si>
    <t>1 (2027)</t>
  </si>
  <si>
    <t>20-503-P</t>
  </si>
  <si>
    <t>3 (2027)</t>
  </si>
  <si>
    <t>Širvintų rajono savivladybės administracija</t>
  </si>
  <si>
    <t>Elektrėnų savivaldybės visuomenės sveikatos biuras</t>
  </si>
  <si>
    <t>80 (2029)</t>
  </si>
  <si>
    <t>495 (2029)</t>
  </si>
  <si>
    <t>3 (2029)</t>
  </si>
  <si>
    <t>Vilniaus miesto savivaldybės visuomenės sveikatos biuras</t>
  </si>
  <si>
    <t>80 (2028)</t>
  </si>
  <si>
    <t>1 (2028)</t>
  </si>
  <si>
    <t>SAM</t>
  </si>
  <si>
    <t>2024-06</t>
  </si>
  <si>
    <t>2024-08</t>
  </si>
  <si>
    <t xml:space="preserve">  Prevencijos paslaugų prieinamumo didinimas visuomenės sveikatai stiprinti I</t>
  </si>
  <si>
    <t xml:space="preserve">  Prevencijos paslaugų prieinamumo didinimas visuomenės sveikatai stiprinti II</t>
  </si>
  <si>
    <t xml:space="preserve">  Prevencijos paslaugų prieinamumo didinimas visuomenės sveikatai stiprinti III</t>
  </si>
  <si>
    <t xml:space="preserve">Asmenys, dalyvavę sveikatos raštingumo didinimo veiklose (asmenys) </t>
  </si>
  <si>
    <t>AM</t>
  </si>
  <si>
    <t>Planavimas</t>
  </si>
  <si>
    <t>-</t>
  </si>
  <si>
    <t>Sanglaudos fondas</t>
  </si>
  <si>
    <t>2024-07</t>
  </si>
  <si>
    <t>2024-09</t>
  </si>
  <si>
    <t>Šalčininkų rajono savivaldybės visuomenės sveikatos biuras</t>
  </si>
  <si>
    <t>Pažangos priemonės pavadinimas</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</si>
  <si>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</si>
  <si>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</si>
  <si>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</si>
  <si>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pabaigos data</t>
  </si>
  <si>
    <t>Europos Sąjungos (toliau - ES) fondų lėšos</t>
  </si>
  <si>
    <t>Bendrojo finansavimo lėšos</t>
  </si>
  <si>
    <t>Vidurio ir vakarų Lietuva</t>
  </si>
  <si>
    <t>Įvairialypio švietimo plėtojimas  vykdant visos dienos mokyklų veiklą Širvintų rajone</t>
  </si>
  <si>
    <t>12-003-03-02-17-(RE)-20-(LT011-02-01-01)</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</si>
  <si>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</si>
  <si>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Naujos arba modernizuotos švietimo infrastruktūros naudotojų skaičius per metus (naudotojai per metus)</t>
  </si>
  <si>
    <t xml:space="preserve"> 2024-03</t>
  </si>
  <si>
    <t xml:space="preserve">Mokinių, kurie naudojasi sukurta visos dienos mokyklos infrastruktūra, skaičius 
</t>
  </si>
  <si>
    <t xml:space="preserve">Naujos arba modernizuotos švietimo infrastruktūros mokymo klasių talpumas 
</t>
  </si>
  <si>
    <t>P.B.2.0067</t>
  </si>
  <si>
    <t>Įvairialypio švietimo plėtojimas  vykdant visos dienos mokyklų veiklą Ukmergės rajone</t>
  </si>
  <si>
    <t xml:space="preserve"> Naujos arba modernizuotos švietimo infrastruktūros naudotojų skaičius per metus </t>
  </si>
  <si>
    <t>R.B.2.2071</t>
  </si>
  <si>
    <t>(asmenys)</t>
  </si>
  <si>
    <t>Įvairialypio švietimo plėtojimas  vykdant visos dienos mokyklų veiklą ir  ugdymo įstaigų prieinamumo didinimas Elektrėnų  savivaldybėje</t>
  </si>
  <si>
    <t xml:space="preserve"> 2024-01</t>
  </si>
  <si>
    <t>12-003-03-01-23-(RE)-20-(LT011-02-01-01)</t>
  </si>
  <si>
    <t xml:space="preserve">Mokyklų, kuriose buvo įdiegtos universalaus dizaino ir kitos inžinerinės priemonės, aplinką pritaikant asmenims, turintiems negalią, dalis nuo visų mokyklų 
</t>
  </si>
  <si>
    <t>R.S.2.3026</t>
  </si>
  <si>
    <t xml:space="preserve">Naujos arba modernizuotos vaikų priežiūros infrastruktūros naudotojų skaičius per metus 
</t>
  </si>
  <si>
    <t xml:space="preserve">Mokyklos, kuriose buvo įdiegtos universalaus dizaino ir kitos inžinerinės priemonės pritaikant aplinką asmenims, turintiems negalią
</t>
  </si>
  <si>
    <t>P.S.2.1025</t>
  </si>
  <si>
    <t xml:space="preserve">Naujos arba modernizuotos vaikų priežiūros infrastruktūros mokymo klasių talpumas 
</t>
  </si>
  <si>
    <t xml:space="preserve">Sukurtų naujų ikimokyklinio ugdymo vietų skaičius 
</t>
  </si>
  <si>
    <t>Įvairialypio švietimo plėtojimas  vykdant visos dienos mokyklų veiklą ir  ugdymo įstaigų prieinamumo didinimas Trakų  savivaldybėje</t>
  </si>
  <si>
    <t xml:space="preserve">Mokyklų, kuriose buvo įdiegtos universalaus dizaino ir kitos inžinerinės priemonės, aplinką pritaikant asmenims, turintiems negalią, dalis nuo visų mokyklų
</t>
  </si>
  <si>
    <t>Įvairialypio švietimo plėtojimas  vykdant visos dienos mokyklų veiklą ir  ugdymo įstaigų prieinamumo didinimas Švenčionių rajone</t>
  </si>
  <si>
    <t xml:space="preserve">Mokinių, kurie naudojasi sukurta visos dienos mokyklos infrastruktūra, skaičius
</t>
  </si>
  <si>
    <t>Įvairialypio švietimo plėtojimas  vykdant visos dienos mokyklų veiklą ir  ugdymo įstaigų prieinamumo didinimas Vilniaus mieste I</t>
  </si>
  <si>
    <t xml:space="preserve">Naujos arba modernizuotos švietimo infrastruktūros mokymo klasių talpumas
</t>
  </si>
  <si>
    <t>Įvairialypio švietimo plėtojimas  vykdant visos dienos mokyklų veiklą ir  ugdymo įstaigų prieinamumo didinimas Vilniaus mieste II</t>
  </si>
  <si>
    <t xml:space="preserve"> 2025-03</t>
  </si>
  <si>
    <t xml:space="preserve"> 2025-05</t>
  </si>
  <si>
    <t>Ikimokyklinio ugdymo paslaugų prieinamumo didinimas Širvintų rajone</t>
  </si>
  <si>
    <t>Ikimokyklinio ugdymo paslaugų prieinamumo didinimas Trakų rajone</t>
  </si>
  <si>
    <t>Ugdymo prieinamumo didinimas atskirtį patiriantiems vaikams I</t>
  </si>
  <si>
    <t>1.3. Transporto priemonių skirtų mokinių pavėžėjimui į ir iš ugdymo įstaigos įsigijimas</t>
  </si>
  <si>
    <t>1.8.	Transporto priemonių įsigijimas, siekiant užtikrinti įvairių poreikių mokinių ir vaikų pavėžėjimo paslaugą Trakų rajono savivaldybėje</t>
  </si>
  <si>
    <t xml:space="preserve">Ugdymo prieinamumo didinimas atskirtį patiriantiems vaikams Ukmergės rajone </t>
  </si>
  <si>
    <t>Ugdymo prieinamumo didinimas atskirtį patiriantiems vaikams II</t>
  </si>
  <si>
    <t>Ugdymo prieinamumo didinimas atskirtį patiriantiems vaikams Šalčininkų rajone</t>
  </si>
  <si>
    <t>1.2. Naujų ikimokyklinių vietų kūrimas Šalčininkų lopšelyje-darželyje „Pasaka“</t>
  </si>
  <si>
    <t xml:space="preserve"> 2024-12</t>
  </si>
  <si>
    <t xml:space="preserve"> 2025-02</t>
  </si>
  <si>
    <t>20-014-P</t>
  </si>
  <si>
    <t>Ugdymo įstaigų prieinamumo didinimas Vilniaus mieste</t>
  </si>
  <si>
    <t>20-015-P</t>
  </si>
  <si>
    <t>Ikimokyklinio ugdymo paslaugų prieinamumo didinimas Ukmergės rajone</t>
  </si>
  <si>
    <t>20-401-P</t>
  </si>
  <si>
    <t xml:space="preserve">Socialinio būsto fondo plėtra Vilniaus regione I </t>
  </si>
  <si>
    <t>09-003-02-02-11-(RE)-20-(LT011-03-02-01)</t>
  </si>
  <si>
    <t>Sumažinti pažeidžiamų visuomenės grupių gerovės teritorinius skirtumus</t>
  </si>
  <si>
    <t>Socialinio būsto fondo plėtra Elektrėnų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</si>
  <si>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</si>
  <si>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</si>
  <si>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</si>
  <si>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</si>
  <si>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Lietuvos Respublikos socialinės apsaugos ir darbo ministerija</t>
  </si>
  <si>
    <t>Centrinė projektų valdymo agentūra</t>
  </si>
  <si>
    <t>Naujų arba modernizuotų socialinių būstų naudotojų skaičius per metus</t>
  </si>
  <si>
    <t>R.B.2.2067</t>
  </si>
  <si>
    <t>Naudotojai per metus</t>
  </si>
  <si>
    <t>20-402-P</t>
  </si>
  <si>
    <t>Socialinio būsto fondo plėtra Vilniaus regione II</t>
  </si>
  <si>
    <t>Socialinio būsto fondo plėtra Širvintų rajono savivaldybėje</t>
  </si>
  <si>
    <t>Socialinio būsto fondo plėtra Ukmergės rajono savivaldybėje</t>
  </si>
  <si>
    <t>Socialinio būsto prieinamumo didinimas Švenčionių rajono savivaldybėje</t>
  </si>
  <si>
    <t>20-403-P</t>
  </si>
  <si>
    <t>Socialinio būsto fondo plėtra Vilniaus regione III</t>
  </si>
  <si>
    <t>Socialinio būsto fondo plėtra Trakų rajono savivaldybėje, II</t>
  </si>
  <si>
    <t>Socialinio būsto plėtra Vilniaus rajono savivaldybėje</t>
  </si>
  <si>
    <t>20-404-P</t>
  </si>
  <si>
    <t>Socialinio būsto fondo plėtra Vilniaus regione IV</t>
  </si>
  <si>
    <t xml:space="preserve">2024-07 </t>
  </si>
  <si>
    <t>20-202-P</t>
  </si>
  <si>
    <t>Geriamojo vandens tiekimo ir nuotekų tvarkymo paslaugų prieinamumo didinimams Elektrėnų savivaldybėje</t>
  </si>
  <si>
    <t>02-001-06-07-02(RE)-20-(LT011-04-01-01)</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</si>
  <si>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</si>
  <si>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</si>
  <si>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</si>
  <si>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</si>
  <si>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</si>
  <si>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</si>
  <si>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„Elektrėnų komunalinis ūkis“</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</si>
  <si>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</si>
  <si>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</si>
  <si>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</si>
  <si>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</si>
  <si>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</si>
  <si>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</si>
  <si>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</si>
  <si>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</si>
  <si>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</si>
  <si>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20-203-P</t>
  </si>
  <si>
    <t>Geriamojo vandens tiekimo ir nuotekų tvarkymo infrastruktūros plėtra ir modernizavimas Ukmergės r. savivaldybėje</t>
  </si>
  <si>
    <t>UAB „Ukmergės vandenys“</t>
  </si>
  <si>
    <t>2024-10</t>
  </si>
  <si>
    <t>Nauji arba atnaujinti geriamojo vandens ruošimo pajėgumai</t>
  </si>
  <si>
    <t xml:space="preserve">P.S.2.1013 </t>
  </si>
  <si>
    <t>m3/parą</t>
  </si>
  <si>
    <t>20-204-P</t>
  </si>
  <si>
    <t>Geriamojo vandens tiekimo ir nuotekų tvarkymo infrastruktūros plėtra Šalčininkų rajone</t>
  </si>
  <si>
    <t>UAB „Tvarkyba“</t>
  </si>
  <si>
    <t>Geriamojo vandens tiekimo ir nuotekų tvarkymo infrastruktūros plėtra Šalčininkų rajone (Dainavos, Pabarės, Butrimonių, Kalesninkų gyvenvietėse)</t>
  </si>
  <si>
    <t>UAB „Eišiškių komunalinis ūkis“</t>
  </si>
  <si>
    <t>20-205-P</t>
  </si>
  <si>
    <t>Geriamojo vandens tiekimo ir nuotekų tvarkymo paslaugų prieinamumo didinimas Bartkuškio k. ir Musninkų mstl.</t>
  </si>
  <si>
    <t>UAB „Širvintų vandenys“</t>
  </si>
  <si>
    <t>2025-02</t>
  </si>
  <si>
    <t>2025-04</t>
  </si>
  <si>
    <t>Geriamojo vandens tiekimo ir nuotekų tvarkymo paslaugų prieinamumo didinimas Švenčionių rajone</t>
  </si>
  <si>
    <t>20-206-P</t>
  </si>
  <si>
    <t>Geriamojo vandens tiekimo ir nuotekų tvarkymo infrastrukturos plėtra Trakų rajono savivaldybėje</t>
  </si>
  <si>
    <t>UAB „Trakų vandenys“</t>
  </si>
  <si>
    <t>20-207-P</t>
  </si>
  <si>
    <t>UAB „Nemėžio komunalininkas“</t>
  </si>
  <si>
    <t>2024-04</t>
  </si>
  <si>
    <t>Vandens tiekimo ir nuotekų tvarkymo infrastruktūros plėtra Vilniaus r. (Dūkštų k., Bezdonių mstl., Buivydžių I k.)</t>
  </si>
  <si>
    <t>UAB „Nemenčinės komunalininkas“</t>
  </si>
  <si>
    <t>2025-01</t>
  </si>
  <si>
    <t xml:space="preserve"> 2024-09</t>
  </si>
  <si>
    <t xml:space="preserve"> 2024-04</t>
  </si>
  <si>
    <t xml:space="preserve"> 2024-07</t>
  </si>
  <si>
    <t xml:space="preserve"> 2024-09 </t>
  </si>
  <si>
    <t xml:space="preserve"> 2024-06 </t>
  </si>
  <si>
    <t xml:space="preserve"> 2024-05</t>
  </si>
  <si>
    <t>1.6. Visuomenės sveikatos paslaugų gerinimas Ukmergės rajono savivaldybėje</t>
  </si>
  <si>
    <t>Ukmergės rajono savivaldybės visuomenės sveikatos biuras
​</t>
  </si>
  <si>
    <t>2200 (2027)</t>
  </si>
  <si>
    <t>1.7. Visuomenės sveikatos paslaugų gerinimas Vilniaus miesto savivaldybėje</t>
  </si>
  <si>
    <t>34990 (2028)</t>
  </si>
  <si>
    <t>1.3. Visuomenės sveikatos gerinimas ir priklausomybės ligų prevencijos didinimas Širvintų rajono savivaldybėje</t>
  </si>
  <si>
    <t>900 (2027)</t>
  </si>
  <si>
    <t xml:space="preserve"> 1.4. Kokybiškų visuomenės sveikatos paslaugų prieinamumo gerinimas Švenčionių rajono savivaldybėje</t>
  </si>
  <si>
    <t>1.5. Visuomenės sveikatos paslaugų gerinimas Trakų rajono savivaldybėje</t>
  </si>
  <si>
    <t>2025-06</t>
  </si>
  <si>
    <t>1.1. Sveikatinimo akademija</t>
  </si>
  <si>
    <t>20-524-P</t>
  </si>
  <si>
    <t xml:space="preserve">  Prevencijos paslaugų prieinamumo didinimas visuomenės sveikatai stiprinti IV</t>
  </si>
  <si>
    <t>1.2. Visuomenės sveikatos paslaugų gerinimas Šalčininkų rajone</t>
  </si>
  <si>
    <t>2025-03</t>
  </si>
  <si>
    <t>1.8. Visuomenės sveikatos paslaugų gerinimas Vilniaus rajono savivaldybėje</t>
  </si>
  <si>
    <t>Vilniaus rajono savivaldybės visuomenės sveikatos biuras</t>
  </si>
  <si>
    <r>
      <rPr>
        <b/>
        <sz val="11"/>
        <color theme="1"/>
        <rFont val="Calibri"/>
        <family val="2"/>
        <charset val="186"/>
        <scheme val="minor"/>
      </rPr>
      <t xml:space="preserve">1.4. </t>
    </r>
    <r>
      <rPr>
        <sz val="11"/>
        <color theme="1"/>
        <rFont val="Calibri"/>
        <family val="2"/>
        <charset val="186"/>
        <scheme val="minor"/>
      </rPr>
      <t xml:space="preserve">Visos dienos mokyklos infrastruktūros sukūrimas Širvintų pradinėje mokykloje </t>
    </r>
  </si>
  <si>
    <r>
      <rPr>
        <b/>
        <sz val="11"/>
        <color theme="1"/>
        <rFont val="Calibri"/>
        <family val="2"/>
        <charset val="186"/>
        <scheme val="minor"/>
      </rPr>
      <t xml:space="preserve">1.12. </t>
    </r>
    <r>
      <rPr>
        <sz val="11"/>
        <color theme="1"/>
        <rFont val="Calibri"/>
        <family val="2"/>
        <charset val="186"/>
        <scheme val="minor"/>
      </rPr>
      <t>Įvairialypio švietimo plėtojimas visos dienos mokyklose Ukmergės rajono savivaldybėje</t>
    </r>
  </si>
  <si>
    <t>1.1.* Ugdymo paslaugų prieinamumo didinimas atskirtį patiriantiems vaikams Elektrėnų savivaldybėje</t>
  </si>
  <si>
    <r>
      <rPr>
        <sz val="11"/>
        <rFont val="Calibri"/>
        <family val="2"/>
        <charset val="186"/>
      </rPr>
      <t xml:space="preserve">1.1. </t>
    </r>
    <r>
      <rPr>
        <sz val="11"/>
        <rFont val="Calibri"/>
        <family val="2"/>
        <charset val="186"/>
        <scheme val="minor"/>
      </rPr>
      <t>Ugdymo paslaugų prieinamumo didinimas atskirtį patiriantiems vaikams Elektrėnų savivaldybėje</t>
    </r>
  </si>
  <si>
    <r>
      <rPr>
        <sz val="11"/>
        <rFont val="Calibri"/>
        <family val="2"/>
        <charset val="186"/>
      </rPr>
      <t xml:space="preserve">1.6. </t>
    </r>
    <r>
      <rPr>
        <sz val="11"/>
        <rFont val="Calibri"/>
        <family val="2"/>
        <charset val="186"/>
        <scheme val="minor"/>
      </rPr>
      <t>Aplinkų, pritaikytų įtraukiojo ugdymo organizavimui ir visos dienos mokyklų veiklai, sukūrimas, taikant universalaus dizaino principus Trakų rajono savivaldybės gimnazijose</t>
    </r>
  </si>
  <si>
    <t>1.5.* Švenčionių rajono savivaldybės švietimo įstaigų modernizavimas</t>
  </si>
  <si>
    <t xml:space="preserve">1.14.* Aplinkų,  pritaikytų įtraukiojo ugdymo organizavimui ir visos dienos mokyklų veiklai, sukūrimas taikant universalaus dizaino principus Vilniaus Šeškinės pradinėje mokykloje (Šeškinės g. 15, Vilnius) </t>
  </si>
  <si>
    <r>
      <rPr>
        <sz val="11"/>
        <rFont val="Calibri"/>
        <family val="2"/>
        <charset val="186"/>
      </rPr>
      <t>1.14.</t>
    </r>
    <r>
      <rPr>
        <sz val="11"/>
        <rFont val="Calibri"/>
        <family val="2"/>
        <charset val="186"/>
        <scheme val="minor"/>
      </rPr>
      <t xml:space="preserve"> Aplinkų,  pritaikytų įtraukiojo ugdymo organizavimui ir visos dienos mokyklų veiklai, sukūrimas taikant universalaus dizaino principus Vilniaus Šeškinės pradinėje mokykloje (Šeškinės g. 15, Vilnius) </t>
    </r>
  </si>
  <si>
    <t>1.15.* Aplinkų,  pritaikytų įtraukiojo ugdymo organizavimui ir visos dienos mokyklų veiklai, sukūrimas taikant universalaus dizaino principus Vilniaus Adomo Mickevičiaus licėjuje (Kruopų g. 11, Vilnius)</t>
  </si>
  <si>
    <r>
      <rPr>
        <sz val="11"/>
        <rFont val="Calibri"/>
        <family val="2"/>
        <charset val="186"/>
      </rPr>
      <t xml:space="preserve">1.15. </t>
    </r>
    <r>
      <rPr>
        <sz val="11"/>
        <rFont val="Calibri"/>
        <family val="2"/>
        <charset val="186"/>
        <scheme val="minor"/>
      </rPr>
      <t>Aplinkų,  pritaikytų įtraukiojo ugdymo organizavimui ir visos dienos mokyklų veiklai, sukūrimas taikant universalaus dizaino principus Vilniaus Adomo Mickevičiaus licėjuje (Kruopų g. 11, Vilnius)</t>
    </r>
  </si>
  <si>
    <t xml:space="preserve">1.3. Širvintų lopšelio-darželio „Boružėlė“ ugdymo infrastruktūros plėtra </t>
  </si>
  <si>
    <t>1.8.	Ikimokyklinio ugdymo paslaugų prieinamumo didinimas steigiant grupes Trakų rajono švietimo įstaigose</t>
  </si>
  <si>
    <t>1.17. Ikimokyklinio ugdymo prieinamumo didinimas Vilniaus rajono savivaldybėje</t>
  </si>
  <si>
    <t>1.9. Ugdymo paslaugų prieinamumo didinimas atskirtį patiriantiems vaikams Ukmergės rajono savivaldybėje</t>
  </si>
  <si>
    <t>1.10. Negalią turintiems mokiniams ir kitiems mokiniams pavėžėti iki ir iš ugdymo įstaigos lengvai pritaikomų transporto priemonių įsigijimas</t>
  </si>
  <si>
    <t>1.16. Aplinkų,  pritaikytų neįgaliųjų ir spec. poreikių moksleivių ugdymo organizavimui, sukūrimas taikant universalaus dizaino pricipus Vilniaus „Vilties“ specialiosios mokyklos-daugiafunkciame centre (Savanorių pr. 55 Vilnius)</t>
  </si>
  <si>
    <t>1.13. Aplinkų, pritaikytų įtraukiojo ugdymo organizavimui, sukūrimas taikant universalaus dizaino principus Vilniaus Vyturio pradinėje mokykloje (Taikos g. 189, Vilnius)</t>
  </si>
  <si>
    <t>1.11. Naujų ikimokyklinio ugdymo vietų kūrimas, dėmesį skiriant ankstyvojo amžiaus vaikų ugdymui</t>
  </si>
  <si>
    <t>20-016-P</t>
  </si>
  <si>
    <t>Ugdymo prieinamumo didinimas atskirtį patiriantiems vaikams Trakų rajone</t>
  </si>
  <si>
    <t>1.7.	Transporto priemonių įsigijimas, siekiant užtikrinti įvairių poreikių mokinių ir vaikų pavėžėjimo paslaugą Trakų rajono savivaldybėje</t>
  </si>
  <si>
    <t xml:space="preserve">  2024-09</t>
  </si>
  <si>
    <t>2024 06</t>
  </si>
  <si>
    <t>2024 08</t>
  </si>
  <si>
    <t>2025 03</t>
  </si>
  <si>
    <t>2025 05</t>
  </si>
  <si>
    <t xml:space="preserve">
2024-05</t>
  </si>
  <si>
    <t>2024 10</t>
  </si>
  <si>
    <t>2024 12</t>
  </si>
  <si>
    <t>Vandens tiekimo ir nuotekų tvarkymo infrastruktūros plėtra Vilniaus r. (Lavoriškių k., Mickūnų mstl., Nemėžio k., Skaidiškių k. ir Šumsko mstl.)</t>
  </si>
  <si>
    <t>20-216-P</t>
  </si>
  <si>
    <t>Šalčininkų vandenvietės rekonstrukcija ir VGĮ statyba</t>
  </si>
  <si>
    <t>UAB "Vilniaus vandenys"“</t>
  </si>
  <si>
    <t>2024-12</t>
  </si>
  <si>
    <t>20-217-P</t>
  </si>
  <si>
    <t>Vandens tiekimo ir nuotekų tvarkymo infrastruktūros plėtra Vilniaus r. (Grigaičių k. dalyje)</t>
  </si>
  <si>
    <t>UAB „Vilniaus vandenys“</t>
  </si>
  <si>
    <t>1.6*. Aplinkų, pritaikytų įtraukiojo ugdymo organizavimui ir visos dienos mokyklų veiklai, sukūrimas, taikant universalaus dizaino principus Trakų rajono savivaldybės gimnazijose</t>
  </si>
  <si>
    <t>20-201-P</t>
  </si>
  <si>
    <t xml:space="preserve">Sutvarkyti praeityje užterštas ir pažeistas teritorijas Vilniaus regione </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</si>
  <si>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</si>
  <si>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</si>
  <si>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</si>
  <si>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</si>
  <si>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</si>
  <si>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hektarai</t>
  </si>
  <si>
    <t>20-208-P</t>
  </si>
  <si>
    <t>Atliekų tvarkymo paslaugų plėtra Elektrėnų savivaldybėje</t>
  </si>
  <si>
    <t>02-001-06-10-01(RE)-20-(LT011-04-01-02)</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</si>
  <si>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</si>
  <si>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</si>
  <si>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</si>
  <si>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</si>
  <si>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</si>
  <si>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Surinktos atskirai išrūšiuotos atliekos</t>
  </si>
  <si>
    <t xml:space="preserve">R.B.2.2103  </t>
  </si>
  <si>
    <t>Tonos per metus</t>
  </si>
  <si>
    <t>Įgyvendintos viešinimo kampanijos atliekų prevencijos ir tvarkymo temomis</t>
  </si>
  <si>
    <t xml:space="preserve">P.S.2.1015 </t>
  </si>
  <si>
    <t>20-209-P</t>
  </si>
  <si>
    <t>Rūšiuojamojo atliekų surinkimo skatinimas Šalčininkų rajone</t>
  </si>
  <si>
    <t>2024-11</t>
  </si>
  <si>
    <t>20-210-P</t>
  </si>
  <si>
    <t>Didelių gabaritų atliekų surinkimo aikštelės įrengimas Švenčionių rajono savivaldybėje</t>
  </si>
  <si>
    <t>UAB „VAATC“</t>
  </si>
  <si>
    <t>20-211-P</t>
  </si>
  <si>
    <t>Komunalinių atliekų konteinerinių aikštelių rekonstrukcija Švenčionių rajono savivaldybėje</t>
  </si>
  <si>
    <t>20-212-P</t>
  </si>
  <si>
    <t>Atliekų rūšiavimo infrastruktūros plėtra Vilniaus rajono savivaldybėje</t>
  </si>
  <si>
    <t>2025-11</t>
  </si>
  <si>
    <t>2026-01</t>
  </si>
  <si>
    <t>20-213-P</t>
  </si>
  <si>
    <t>Stiprinti savivaldybių aplinkos oro monitoringą Vilniaus rajono savivaldybės teritorijoje</t>
  </si>
  <si>
    <t>02-001-06-11-02-(RE)-20-(LT011-04-02-02)</t>
  </si>
  <si>
    <t>Stiprinti savivaldybių aplinkos oro monitoringą</t>
  </si>
  <si>
    <t>Teritorijos, kurioms taikomos oro taršos stebėsenos sistemos</t>
  </si>
  <si>
    <t>PRCO39
P.B.2.0039</t>
  </si>
  <si>
    <t>oro kokybės zonos</t>
  </si>
  <si>
    <t>Vilniaus r. savivaldybės administracija</t>
  </si>
  <si>
    <t>Miestai, kuriuose įrengta ar modernizuota oro monitoringo infrastruktūra</t>
  </si>
  <si>
    <t>R.N.2.5051</t>
  </si>
  <si>
    <t>miestų skaičius</t>
  </si>
  <si>
    <t>20-214-P</t>
  </si>
  <si>
    <t>Žaliosios infrastruktūros įrengimas Šalčininkų mieste</t>
  </si>
  <si>
    <t>02-001-06-08-02-(RE)-20-(LT011-04-02-03)</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</si>
  <si>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</si>
  <si>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</si>
  <si>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</si>
  <si>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</si>
  <si>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Šalčininkų r. savivaldybės administracija</t>
  </si>
  <si>
    <t>Žalioji infrastruktūra, kuriai suteikta parama kitais nei prisitaikymo prie klimato kaitos tikslais</t>
  </si>
  <si>
    <t>RCO36
P.B.2.0036</t>
  </si>
  <si>
    <t>20-215-P</t>
  </si>
  <si>
    <t>Žaliosios infrastruktūros plėtra urbanizuotose Ukmergės miesto teritorijose</t>
  </si>
  <si>
    <t>Ukmergės r. savivaldybės administracija</t>
  </si>
  <si>
    <t>2025-05</t>
  </si>
  <si>
    <t>2025-07</t>
  </si>
  <si>
    <t>20-218-P</t>
  </si>
  <si>
    <t>Didelių gabaritų atliekų surinkimo aikštelės Rūdiškių mieste įrengimas</t>
  </si>
  <si>
    <t>2025-08</t>
  </si>
  <si>
    <t>2025-10</t>
  </si>
  <si>
    <t>20-219-P</t>
  </si>
  <si>
    <t xml:space="preserve">Didelių gabaritų atliekų surinkimo aikštelių įrengimas Ukmergės rajono savivaldybėje </t>
  </si>
  <si>
    <t>Didelių gabaritų atliekų surinkimo aikštelių įrengimas Ukmergės rajono savivaldybėje</t>
  </si>
  <si>
    <t>20-220-P</t>
  </si>
  <si>
    <t>Didelių gabaritų atliekų surinkimo aikštelių įrengimas Vilniaus rajono savivaldybėje</t>
  </si>
  <si>
    <t>20-221-P</t>
  </si>
  <si>
    <t>Didelių gabaritų atliekų surinkimo aikštelės įrengimas Širvintų rajono savivaldybėje</t>
  </si>
  <si>
    <t>20-301-P</t>
  </si>
  <si>
    <t>Viešosios turizmo infrastruktūros modernizavimas ar sukūrimas (I etapas)</t>
  </si>
  <si>
    <t>01-004-07-01-01-(RE)-20-(LT011-01-02-01)</t>
  </si>
  <si>
    <t>Paskatinti regionų, funkcinių zonų, savivaldybių ir miestų ekonominį augimą pasitelkiant jų turimus išteklius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</si>
  <si>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</si>
  <si>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teritorijos, naudojamos ekonominei, rekreacinei ar turizmo paskirčiai</t>
  </si>
  <si>
    <t>R.S.2.3040</t>
  </si>
  <si>
    <t>VRM</t>
  </si>
  <si>
    <t xml:space="preserve">2024-09 </t>
  </si>
  <si>
    <t>Sukurtos arba atkurtos atviros erdvės</t>
  </si>
  <si>
    <t>P.S.2.1039</t>
  </si>
  <si>
    <t>kvadratiniai metrai</t>
  </si>
  <si>
    <t>Integruoti teritorinio vystymo projektai</t>
  </si>
  <si>
    <t>P.B.2.0076</t>
  </si>
  <si>
    <t>projektai</t>
  </si>
  <si>
    <t>Dviračiams skirtos infrastruktūros metinis naudotojų skaičius, naudotojai per metus</t>
  </si>
  <si>
    <t>R.S.2.3025</t>
  </si>
  <si>
    <t>Dviračiams skirta infrastruktūra, kuriai suteikta parama, km</t>
  </si>
  <si>
    <t>P.B.2.0058</t>
  </si>
  <si>
    <t>20-302-P</t>
  </si>
  <si>
    <t>Viešosios turizmo infrastruktūros modernizavimas ar sukūrimas (II etapas)</t>
  </si>
  <si>
    <t>20-303-P</t>
  </si>
  <si>
    <t>Viešosios turizmo infrastruktūros modernizavimas ar sukūrimas (III etapas)</t>
  </si>
  <si>
    <t>20-304-P</t>
  </si>
  <si>
    <t>Viešosios turizmo infrastruktūros modernizavimas ar sukūrimas (IV etapas)</t>
  </si>
  <si>
    <t xml:space="preserve"> - </t>
  </si>
  <si>
    <t>20-305-P</t>
  </si>
  <si>
    <t>Viešosios turizmo infrastruktūros modernizavimas ar sukūrimas (V etapas)</t>
  </si>
  <si>
    <t>20-306-P</t>
  </si>
  <si>
    <t>Viešosios turizmo infrastruktūros modernizavimas ar sukūrimas (VI etapas)</t>
  </si>
  <si>
    <t>2025-09</t>
  </si>
  <si>
    <t>20-307-P</t>
  </si>
  <si>
    <t>Viešosios turizmo infrastruktūros modernizavimas ar sukūrimas (VII etapas)</t>
  </si>
  <si>
    <t>20-308-P</t>
  </si>
  <si>
    <t>Viešosios turizmo infrastruktūros modernizavimas ar sukūrimas (VIII etapas)</t>
  </si>
  <si>
    <t>–</t>
  </si>
  <si>
    <t>2025-12</t>
  </si>
  <si>
    <t>20-309-P</t>
  </si>
  <si>
    <t>Inovatyvių kūrybinės ekonomikos ir bendro infrastruktūros naudojimo iniciatyvų plėtra (I etapas)</t>
  </si>
  <si>
    <t>Metinis konsoliduotų viešųjų paslaugų vartotojų skaičius</t>
  </si>
  <si>
    <t>R.S.2.3039</t>
  </si>
  <si>
    <t>vartotojai per metus</t>
  </si>
  <si>
    <t>20-310-P</t>
  </si>
  <si>
    <t>Vilniaus miesto su priemiesčiais plėtra (I etapas)</t>
  </si>
  <si>
    <t>01-004-07-02-01-(RE)-20-(LT011-01-01-01 )</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</si>
  <si>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</si>
  <si>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</si>
  <si>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R.N.2.5720</t>
  </si>
  <si>
    <t>Hektarai</t>
  </si>
  <si>
    <t xml:space="preserve">Dotacija </t>
  </si>
  <si>
    <t>Atviros erdvės, sukurtos arba atkurtos miestų teritorijose (kvadratiniai metrai)</t>
  </si>
  <si>
    <t xml:space="preserve">P.B.2.0114 </t>
  </si>
  <si>
    <t>Projektai</t>
  </si>
  <si>
    <t xml:space="preserve">Metinis konsoliduotų viešųjų paslaugų vartotojų skaičius </t>
  </si>
  <si>
    <t>Vartotojai per metus</t>
  </si>
  <si>
    <t>Naujų ar rekonstruotų pastatų, kurių pirminės energijos paklausa yra bent 20 % mažesnė, nei reikalauja energijos beveik nevartojantis pastatas</t>
  </si>
  <si>
    <t>P.S.2.1034</t>
  </si>
  <si>
    <t>20-311-P</t>
  </si>
  <si>
    <t>Vilniaus miesto su priemiesčiais plėtra (II etapas)</t>
  </si>
  <si>
    <t>R.B.2.2052</t>
  </si>
  <si>
    <t>20-312-P</t>
  </si>
  <si>
    <t>Vilniaus miesto su priemiesčiais plėtra (III etapas)</t>
  </si>
  <si>
    <t>2026-03</t>
  </si>
  <si>
    <t>2026-05</t>
  </si>
  <si>
    <t>20-313-P</t>
  </si>
  <si>
    <t>Švietimo paslaugų infrastruktūros efektyvinimas ar modernizavimas (I etapas)</t>
  </si>
  <si>
    <t>20-314-P</t>
  </si>
  <si>
    <t>Švietimo paslaugų infrastruktūros efektyvinimas ar modernizavimas (II etapas)</t>
  </si>
  <si>
    <t>20-315-P</t>
  </si>
  <si>
    <t>Švietimo paslaugų infrastruktūros efektyvinimas ar modernizavimas (III etapas)</t>
  </si>
  <si>
    <t>20-316-P</t>
  </si>
  <si>
    <t>Švietimo paslaugų infrastruktūros efektyvinimas ar modernizavimas (IV etapas)</t>
  </si>
  <si>
    <t>20-317-P</t>
  </si>
  <si>
    <t>2024-01-02 (PĮP atsiimti)</t>
  </si>
  <si>
    <t xml:space="preserve">Švenčionių rajono savivaldybės administracija
</t>
  </si>
  <si>
    <t>1626 (2027)</t>
  </si>
  <si>
    <t>20-504-P</t>
  </si>
  <si>
    <t>20-505-P</t>
  </si>
  <si>
    <t xml:space="preserve">  Prevencijos paslaugų prieinamumo didinimas visuomenės sveikatai stiprinti V</t>
  </si>
  <si>
    <t xml:space="preserve">  Prevencijos paslaugų prieinamumo didinimas visuomenės sveikatai stiprinti VI</t>
  </si>
  <si>
    <t>2025 01</t>
  </si>
  <si>
    <t>20-539-P</t>
  </si>
  <si>
    <t xml:space="preserve">  Prevencijos paslaugų prieinamumo didinimas visuomenės sveikatai stiprinti VII</t>
  </si>
  <si>
    <t xml:space="preserve">   2025-07       </t>
  </si>
  <si>
    <t xml:space="preserve">   2025-09       </t>
  </si>
  <si>
    <t>2024 01</t>
  </si>
  <si>
    <t>2024 03</t>
  </si>
  <si>
    <t>20-405-P</t>
  </si>
  <si>
    <t>Socialinio būsto fondo plėtra Vilniaus regione V</t>
  </si>
  <si>
    <t>20-406-P</t>
  </si>
  <si>
    <t>Socialinio būsto fondo plėtra Vilniaus regione VI</t>
  </si>
  <si>
    <t>2025 10</t>
  </si>
  <si>
    <t>2025 12</t>
  </si>
  <si>
    <t>20-407-P</t>
  </si>
  <si>
    <t>Socialinių paslaugų intelekto ir (ar) psichikos negalią turintiems ir socialiai pažeidžiamiems asmenims plėtra Vilniaus regione I</t>
  </si>
  <si>
    <t>09-003-02-02-11-(RE)-20-(LT011-03-01-01)</t>
  </si>
  <si>
    <t>Vilniaus miesto bendruomeninių paslaugų tinklo plėtra</t>
  </si>
  <si>
    <t xml:space="preserve">Paslaugų intelekto ir (ar) psichikos negalią turintiems asmenims vietų skaičius naujoje ar modernizuotoje infrastruktūroje </t>
  </si>
  <si>
    <t>P.S.2.1030</t>
  </si>
  <si>
    <t>2024 09</t>
  </si>
  <si>
    <t>Asmenų, turinčių intelekto ir (ar) psichikos negalią, gavusių paslaugas naujoje ar modernizuotoje infrastruktūroje skaičius per metus</t>
  </si>
  <si>
    <t>R.S.2.3031</t>
  </si>
  <si>
    <t>Asmenys per metus</t>
  </si>
  <si>
    <t>20-408-P</t>
  </si>
  <si>
    <t>Socialinių paslaugų intelekto ir (ar) psichikos negalią turintiems ir socialiai pažeidžiamiems asmenims plėtra Vilniaus regione II</t>
  </si>
  <si>
    <t>Grupinio gyvenimo namų ir dienos užimtumo paslaugų  plėtra Elektrėnų savivaldybėje asmenims su intelekto ir (arba) psichikos negalia</t>
  </si>
  <si>
    <t>Apsaugoto būsto plėtra Elektrėnų savivaldybėje</t>
  </si>
  <si>
    <t>20-409-P</t>
  </si>
  <si>
    <t>Socialinių paslaugų intelekto ir (ar) psichikos negalią turintiems ir socialiai pažeidžiamiems asmenims plėtra Vilniaus regione III</t>
  </si>
  <si>
    <t>Socialinių dirbtuvių įkūrimas Šalčininkų rajono savivaldybėje</t>
  </si>
  <si>
    <t>20-410-P</t>
  </si>
  <si>
    <t>Socialinių paslaugų intelekto ir (ar) psichikos negalią turintiems ir socialiai pažeidžiamiems asmenims plėtra Vilniaus regione IV</t>
  </si>
  <si>
    <t>Apsaugoto būsto įrengimas asmenims su proto ir (arba) psichikos negalia Širvintų mieste</t>
  </si>
  <si>
    <t>Dienos užimtumo centro įrengimas Širvintų mieste</t>
  </si>
  <si>
    <t>20-411-P</t>
  </si>
  <si>
    <t>Socialinių paslaugų intelekto ir (ar) psichikos negalią turintiems ir socialiai pažeidžiamiems asmenims plėtra Vilniaus regione V</t>
  </si>
  <si>
    <t>Intensyvi krizių įveikimo pagalbos plėtra Ukmergės mieste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</si>
  <si>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</si>
  <si>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</si>
  <si>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</si>
  <si>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</si>
  <si>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20-412-P</t>
  </si>
  <si>
    <t>Socialinių paslaugų intelekto ir (ar) psichikos negalią turintiems ir socialiai pažeidžiamiems asmenims plėtra Vilniaus regione VI</t>
  </si>
  <si>
    <t>.  Dienos užimtumo centro asmenims su negalia statyba Vilniaus rajono savivaldybėje</t>
  </si>
  <si>
    <t>2025 04</t>
  </si>
  <si>
    <t>2025 06</t>
  </si>
  <si>
    <t>20-413-P</t>
  </si>
  <si>
    <t>Socialinių paslaugų intelekto ir (ar) psichikos negalią turintiems ir socialiai pažeidžiamiems asmenims plėtra Vilniaus regione VII</t>
  </si>
  <si>
    <t>Krizių įveikimo paslaugų plėtra Elektrėnų savivaldybėje</t>
  </si>
  <si>
    <t>20-414-P</t>
  </si>
  <si>
    <t>Socialinių paslaugų intelekto ir (ar) psichikos negalią turintiems ir socialiai pažeidžiamiems asmenims plėtra Vilniaus regione VIII</t>
  </si>
  <si>
    <t>Apsaugoto būsto įsigijimas Šalčininkų rajono savivaldybėje</t>
  </si>
  <si>
    <t>Grupinio gyvenimo namų steigimas Šalčininkų rajono savivaldybėje</t>
  </si>
  <si>
    <t>20-415-P</t>
  </si>
  <si>
    <t>Socialinių paslaugų intelekto ir (ar) psichikos negalią turintiems ir socialiai pažeidžiamiems asmenims plėtra Vilniaus regione IX</t>
  </si>
  <si>
    <t>Grupinio gyvenimo namų įkūrimas Širvintų mieste</t>
  </si>
  <si>
    <t>20-416-P</t>
  </si>
  <si>
    <t>Socialinių paslaugų intelekto ir (ar) psichikos negalią turintiems ir socialiai pažeidžiamiems asmenims plėtra Vilniaus regione X</t>
  </si>
  <si>
    <t>Grupinio gyvenimo namų ir  dienos užimtumo centro / Socialinių dirbtuvių steigimas</t>
  </si>
  <si>
    <t>20-417-P</t>
  </si>
  <si>
    <t>Socialinių paslaugų intelekto ir (ar) psichikos negalią turintiems ir socialiai pažeidžiamiems asmenims plėtra Vilniaus regione XI</t>
  </si>
  <si>
    <t>Grupinio apgyvendinimo paslaugų asmenims su proto ir (arba) psichikos negalia plėtra Vilniaus rajono savivaldybėje</t>
  </si>
  <si>
    <t>Apsaugoto būsto plėtra Vilniaus rajono savivaldybėje</t>
  </si>
  <si>
    <t>20-418-P</t>
  </si>
  <si>
    <t>Socialinių paslaugų intelekto ir (ar) psichikos negalią turintiems ir socialiai pažeidžiamiems asmenims plėtra Vilniaus regione XII</t>
  </si>
  <si>
    <t>Apsaugoto būsto įsigijimas Trakų rajono savivaldybėje</t>
  </si>
  <si>
    <t>Grupinio gyvenimo namų steigimas Trakų rajono savivaldybėje</t>
  </si>
  <si>
    <t>20-419-P</t>
  </si>
  <si>
    <t>Socialinių paslaugų intelekto ir (ar) psichikos negalią turintiems ir socialiai pažeidžiamiems asmenims plėtra Vilniaus regione XIII</t>
  </si>
  <si>
    <t>Atviro jaunimo centro modernizavimas ir plėtra Ukmergės mieste</t>
  </si>
  <si>
    <t>Ner</t>
  </si>
  <si>
    <t>20-420-P</t>
  </si>
  <si>
    <t>Socialinių paslaugų intelekto ir (ar) psichikos negalią turintiems ir socialiai pažeidžiamiems asmenims plėtra Vilniaus regione XIV</t>
  </si>
  <si>
    <t>Socialinių paslaugų infrastruktūros modernizavimas ir plėtra Švenčionių rajone, siekiant sumažinti  pažeidžiamiausių visuomenės grupių gerovės teritorinius skirtumus</t>
  </si>
  <si>
    <t>20-421-P</t>
  </si>
  <si>
    <t>Socialinių paslaugų senyvo amžiaus asmenims plėtra Vilniaus regione I</t>
  </si>
  <si>
    <t>Socialinių paslaugų senyvo amžiaus asmenims infrastruktūros modernizavimas ir plėtra Širvintų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</si>
  <si>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</si>
  <si>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</si>
  <si>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</si>
  <si>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</si>
  <si>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</si>
  <si>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20-422-P</t>
  </si>
  <si>
    <t>Socialinių paslaugų senyvo amžiaus asmenims plėtra Vilniaus regione II</t>
  </si>
  <si>
    <t>Elektrėnų socialinės globos namų infrastruktūros atnaujinimas</t>
  </si>
  <si>
    <t>20-423-P</t>
  </si>
  <si>
    <t>Socialinių paslaugų senyvo amžiaus asmenims plėtra Vilniaus regione III</t>
  </si>
  <si>
    <t>Socialinės globos namų senyvo amžiaus žmonėms įrengimas Vilniaus rajono savivaldybėje</t>
  </si>
  <si>
    <t>20-424-P</t>
  </si>
  <si>
    <t>20-425-P</t>
  </si>
  <si>
    <t>Socialinių paslaugų senyvo amžiaus asmenims plėtra Vilniaus regione V</t>
  </si>
  <si>
    <t>Socialinės globos namų senyvo amžiaus žmonėms steigimas Žemaitkiemio mst., Ukmergės rajone</t>
  </si>
  <si>
    <t>2026 01</t>
  </si>
  <si>
    <t>2026 03</t>
  </si>
  <si>
    <t>20-426-P</t>
  </si>
  <si>
    <t>Socialinių paslaugų senyvo amžiaus asmenims plėtra Vilniaus regione VI</t>
  </si>
  <si>
    <t>Socialinės globos namų senyvo amžiaus žmonėms steigimas Dainavos k., Ukmergės r.</t>
  </si>
  <si>
    <t>20-318-P</t>
  </si>
  <si>
    <t>Inovatyvių kūrybinės ekonomikos ir bendro infrastruktūros naudojimo iniciatyvų plėtra (II etapas)</t>
  </si>
  <si>
    <t xml:space="preserve">1) 01-004-07-01-01-(RE)-20-(LT011-01-02-01)
</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</si>
  <si>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</si>
  <si>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2) 01-004-07-02-01-(RE)-20-(LT011-01-02-01)</t>
  </si>
  <si>
    <t>Pagerinti viešųjų paslaugų prieinamumą, darbo vietų pasiekiamumą ir tam reikalingų išteklių naudojimo efektyvumą</t>
  </si>
  <si>
    <t>2024-10-31</t>
  </si>
  <si>
    <r>
      <rPr>
        <strike/>
        <sz val="11"/>
        <rFont val="Calibri"/>
        <family val="2"/>
        <charset val="186"/>
      </rPr>
      <t xml:space="preserve">1.5. </t>
    </r>
    <r>
      <rPr>
        <strike/>
        <sz val="11"/>
        <rFont val="Calibri"/>
        <family val="2"/>
        <charset val="186"/>
        <scheme val="minor"/>
      </rPr>
      <t>Švenčionių rajono savivaldybės švietimo įstaigų modernizavimas</t>
    </r>
  </si>
  <si>
    <t xml:space="preserve">Finansavimas pagal regioną, kuriam gali būti priskiriama (-os) projekto veikla
 (-os) </t>
  </si>
  <si>
    <t>Europos Sąjungos (toliau – ES) fondų lėšos</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</si>
  <si>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</si>
  <si>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</si>
  <si>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</si>
  <si>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10"/>
        <rFont val="Times New Roman"/>
        <family val="1"/>
      </rPr>
      <t xml:space="preserve"> </t>
    </r>
    <r>
      <rPr>
        <i/>
        <sz val="10"/>
        <rFont val="Times New Roman"/>
        <family val="1"/>
      </rPr>
      <t xml:space="preserve">EGADP paskolos lėšų suma (eurais), skirta kvietimui. </t>
    </r>
  </si>
  <si>
    <t>1 700 (2027)</t>
  </si>
  <si>
    <t>1 (2029)</t>
  </si>
  <si>
    <t>20-506-P</t>
  </si>
  <si>
    <t>Ilgalaikės priežiūros paslaugų prieinamumo ir kokybės didinimas</t>
  </si>
  <si>
    <t>11-002-02-11-02 (RE)</t>
  </si>
  <si>
    <t>Užtikrinti ilgalaikės priežiūros paslaugų plėtrą</t>
  </si>
  <si>
    <t>1.3. 	Širvintų rajono savivaldybės sveikatos centro sudėtyje teikiamų sveikatos priežiūros paslaugų infrastruktūros modernizavimas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</si>
  <si>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</si>
  <si>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</si>
  <si>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</si>
  <si>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25
(2028)
</t>
  </si>
  <si>
    <t xml:space="preserve">Naujos arba modernizuotos sveikatos priežiūros infrastruktūros naudotojų skaičius per metus </t>
  </si>
  <si>
    <t>R.B.2.2073</t>
  </si>
  <si>
    <t xml:space="preserve">23
(2028)
</t>
  </si>
  <si>
    <t>20-507-P</t>
  </si>
  <si>
    <t>1.5.	 Ilgalaikės priežiūros paslaugų organizavimas ir infrastruktūros modernizavimas Trakų rajono savivaldybėje</t>
  </si>
  <si>
    <t xml:space="preserve">160
(2028)
</t>
  </si>
  <si>
    <t>20-508-P</t>
  </si>
  <si>
    <t>1.8.	Ambulatorinių slaugos paslaugų namuose plėtra Ukmergės rajone</t>
  </si>
  <si>
    <t xml:space="preserve">300
(2027)
</t>
  </si>
  <si>
    <t xml:space="preserve"> 2025-04 </t>
  </si>
  <si>
    <t xml:space="preserve"> 2025-06 </t>
  </si>
  <si>
    <t>20-509-P</t>
  </si>
  <si>
    <t>1.2. Ilgalaikės priežiūros paslaugų plėtra Šalčininkų rajone</t>
  </si>
  <si>
    <t>20-510-P</t>
  </si>
  <si>
    <t>1.6. 	Stacionarinių demencija sergančių asmenų slaugos paslaugų plėtra Ukmergės rajone</t>
  </si>
  <si>
    <t xml:space="preserve">72
(2029)
</t>
  </si>
  <si>
    <t xml:space="preserve"> 2025-10 </t>
  </si>
  <si>
    <t xml:space="preserve"> 2025-12  </t>
  </si>
  <si>
    <t xml:space="preserve">80
(2029)
</t>
  </si>
  <si>
    <t>20-511-P</t>
  </si>
  <si>
    <t>1.4.	Ilgalaikės priežiūros paslaugų plėtra Švenčionių rajone</t>
  </si>
  <si>
    <t xml:space="preserve">112
(2029)
</t>
  </si>
  <si>
    <t xml:space="preserve"> 2026-01 </t>
  </si>
  <si>
    <t xml:space="preserve"> 2026-03 </t>
  </si>
  <si>
    <t>20-512-P</t>
  </si>
  <si>
    <t>1.7.	Stacionarinių paliatyvios pagalbos paslaugų plėtra Ukmergės rajone</t>
  </si>
  <si>
    <t xml:space="preserve">12
(2029)
</t>
  </si>
  <si>
    <t xml:space="preserve">14
(2029)
</t>
  </si>
  <si>
    <t>20-513-P</t>
  </si>
  <si>
    <t>1.9.	Ilgalaikės priežiūros paslaugų kokybės ir prieinamumo gerinimas Vilniaus rajone</t>
  </si>
  <si>
    <t xml:space="preserve">391
(2029)
</t>
  </si>
  <si>
    <t xml:space="preserve">355
(2029)
</t>
  </si>
  <si>
    <t>20-514-P</t>
  </si>
  <si>
    <t>1.1.	Stacionarinių slaugos paslaugų žmonėms, sergantiems Alzheimerio liga, senatvine demencija, bei paliatyviosios pagalbos paslaugų infrastruktūros plėtojimas ir modernizavimas Elektrėnų savivaldybėje</t>
  </si>
  <si>
    <t xml:space="preserve">40
(2029)
</t>
  </si>
  <si>
    <t xml:space="preserve"> 2026-07 </t>
  </si>
  <si>
    <t xml:space="preserve"> 2026-09 </t>
  </si>
  <si>
    <t>Pastebėjimai dėl stebėsenos rodiklių</t>
  </si>
  <si>
    <t>20-101-K</t>
  </si>
  <si>
    <t>Viešojo transporto priemonių parko atnaujinimas.</t>
  </si>
  <si>
    <t xml:space="preserve">10-001-06-01-03-(RE)-20-LT011-04-03-01 </t>
  </si>
  <si>
    <t xml:space="preserve"> Skatinti darnų judumą miestuose</t>
  </si>
  <si>
    <t>1. Viešojo transporto priemonių parko atnaujinimas</t>
  </si>
  <si>
    <t>2021–2027 m. Europos Sąjungos investicijų programos uždavinys "8.1 Tvarus judumas mieste"</t>
  </si>
  <si>
    <t xml:space="preserve">Naujo ar modernizuoto viešojo transporto naudotojų skaičius per metus </t>
  </si>
  <si>
    <t>R.B.2.2062</t>
  </si>
  <si>
    <t>Juridiniai asmenys, su kuriais sudarytos viešųjų paslaugų teikimo sutartys vykdyti keleivių vežimo veiklą Vilniaus miesto savivaldybėje</t>
  </si>
  <si>
    <t>SM</t>
  </si>
  <si>
    <t>Konkursas</t>
  </si>
  <si>
    <t>2024 m. 10 mėn.</t>
  </si>
  <si>
    <t>2024 m. 11 mėn.</t>
  </si>
  <si>
    <t>Šio kvietimo patvirtintos rodiklių kortelės įkeltos (1 priedo 4 priedas)  M:\2. PROGRAMOS\3.1 EGADP - SP 21-27\2. Kvietimai\DTPS\1.2 KVIETIMŲ PLANAI\Suderintos rodiklių kortelės\10-001-06-01-03 (RE)</t>
  </si>
  <si>
    <t>Kolektyviniam viešajam transportui skirtų ekologiškų riedmenų pajėgumai</t>
  </si>
  <si>
    <t>P.B.2.0057</t>
  </si>
  <si>
    <t>Keleiviai</t>
  </si>
  <si>
    <t>Įsigytos nulinės emisijos viešojo transporto priemonės</t>
  </si>
  <si>
    <t>P.S.2.1036</t>
  </si>
  <si>
    <t>20-102-P</t>
  </si>
  <si>
    <t>T. Narbuto gatvės nuo Laisvės pr. iki Sėlių g. ir T. Narbuto gatvės pietinės pusės nuo Sėlių g. iki Erelių g., viešojo transporto eismo juostų  įrengimas</t>
  </si>
  <si>
    <t>2.1. T. Narbuto gatvės nuo Laisvės pr. iki Sėlių g. ir T. Narbuto gatvės pietinės pusės nuo Sėlių g. iki Erelių g., viešojo transporto eismo juostų  įrengimas</t>
  </si>
  <si>
    <t xml:space="preserve">
Įgyvendintos darnaus judumo priemonės</t>
  </si>
  <si>
    <t>P.S.2.1035</t>
  </si>
  <si>
    <t>2026 m. 03 mėn.</t>
  </si>
  <si>
    <t xml:space="preserve">2026 m. 05 mėn. </t>
  </si>
  <si>
    <t>20-103-P</t>
  </si>
  <si>
    <t>Ozo, Ukmergės ir Siesikų gatvių dviračių ir pėsčiųjų takų įrengimas</t>
  </si>
  <si>
    <t>2.2. Ozo, Ukmergės ir Siesikų gatvių dviračių ir pėsčiųjų takų įrengimas</t>
  </si>
  <si>
    <t>Dviračiams skirtos infrastruktūros naudotojų skaičius per metus</t>
  </si>
  <si>
    <t>R.B.2.2064</t>
  </si>
  <si>
    <t>2025 m. 12 mėn.</t>
  </si>
  <si>
    <t>2026 m. 02 mėn.</t>
  </si>
  <si>
    <t>Dviračiams skirta infrastruktūra, kuriai suteikta parama</t>
  </si>
  <si>
    <t>Kilometrai</t>
  </si>
  <si>
    <t>20-104-P</t>
  </si>
  <si>
    <t>Džiaugsmo gatvės nuo Paeglinės g. iki Pergalės g., dviračių ir pėsčiųjų tako įrengimas</t>
  </si>
  <si>
    <t>2.3.	Džiaugsmo gatvės nuo Paeglinės g. iki Pergalės g., dviračių ir pėsčiųjų tako įrengimas</t>
  </si>
  <si>
    <t>2025 m. 09 mėn.</t>
  </si>
  <si>
    <t xml:space="preserve">2025 m. 11 mėn. </t>
  </si>
  <si>
    <t>20-105-P</t>
  </si>
  <si>
    <t>A. Goštauto g. (nuo Balto tilo iki Žaliojo tilto) dviračių ir pėsčiųjų tako įrengimas</t>
  </si>
  <si>
    <t>2.4.	A. Goštauto g. (nuo Balto tilo iki Žaliojo tilto) dviračių ir pėsčiųjų tako įrengimas</t>
  </si>
  <si>
    <t>20-106-P</t>
  </si>
  <si>
    <t>Ragučio, Balsių ir Bubilo gatvių dviračių ir pėsčiųjų tako įrengimas</t>
  </si>
  <si>
    <t>2.5.	Ragučio, Balsių ir Bubilo gatvių dviračių ir pėsčiųjų tako įrengimas</t>
  </si>
  <si>
    <t>2026 m. 06 mėn.</t>
  </si>
  <si>
    <t>2026 m. 08 mėn.</t>
  </si>
  <si>
    <t>2024-08-30</t>
  </si>
  <si>
    <t>2026-02</t>
  </si>
  <si>
    <t>2026-04</t>
  </si>
  <si>
    <t>2025 02</t>
  </si>
  <si>
    <t>2026 05</t>
  </si>
  <si>
    <t>Socialinių paslaugų infrastruktūros modernizavimas ir plėtra Švenčionių rajone</t>
  </si>
  <si>
    <t>Atvirojo jaunimo centro modernizavimas, užtikrinant atvirojo darbo su jaunimu plėtrą Švenčionių mieste</t>
  </si>
  <si>
    <t>1.12 Arakalnio (vadinamo Rėkalniu) Trakų mieste pritaikymas lankyti</t>
  </si>
  <si>
    <t>1.13 Karvinės ir Bažnytėlės salų, esančių Galvės ežere, pritaikymas lankyti</t>
  </si>
  <si>
    <t>1.23 Nemenčinės piliakalnio su priešpiliu pritaikymas lankyti</t>
  </si>
  <si>
    <t>1.1 Elektrėnų marių pritaikymas lankyti</t>
  </si>
  <si>
    <t>1.10 Širvintos upės ir kultūros objektų Širvintų mieste pritaikymas lankyti</t>
  </si>
  <si>
    <t>1.11 Švenčionių miesto kultūros objektų pritaikymas lankymui</t>
  </si>
  <si>
    <t>1.3 Vievio ežero pritaikymas lankyti</t>
  </si>
  <si>
    <t>1.9 Kernavės miestelio kultūros ir gamtos objektų pritaikymas lankyti</t>
  </si>
  <si>
    <t>1.14 Galvės ir Lukos ežerų pritaikymas lankyti</t>
  </si>
  <si>
    <t>1.21 Viešosios turizmo infrastruktūros prie Kadrėnų tvenkinio modernizavimas</t>
  </si>
  <si>
    <t>1.17 Siesikų dvaro sodybos pritaikymas lankyti</t>
  </si>
  <si>
    <t>1.4 Merkinės dvaro (Pavlovo respublikos) pritaikymas lankyti</t>
  </si>
  <si>
    <t>1.5 Jašiūnų dvaro sodybos parko pritaikymas lankyti</t>
  </si>
  <si>
    <t>1.6 Šalčininkėlių tvenkinio ir miško pritaikymas lankyti</t>
  </si>
  <si>
    <t>1.7 Vilkiškių dvaro ir parko pritaikymas lankyti</t>
  </si>
  <si>
    <t>1.8 Norviliškių pilies pritaikymas lankyti</t>
  </si>
  <si>
    <t>1.24 Maišiagalos piliakalnio pritaikymas lankyti</t>
  </si>
  <si>
    <t>1.22 Europos geografinio centro pritaikymas turizmo poreikiams</t>
  </si>
  <si>
    <t>1.19 Šventupės dvaro pritaikymas lankyti</t>
  </si>
  <si>
    <t>2.1 Kūrybinių erdvių įrengimas Norviliškėse</t>
  </si>
  <si>
    <t>1.2 Viršuliškių pietinės dalies atgaivinimas, sutvarkant viešąją erdvę tarp J. Rutkausko g. ir Pilaitės pr.</t>
  </si>
  <si>
    <t>1.3 Naujininkų šiaurinės dalies atgaivinimas, įrengiant viešąją erdvę šalia Tūkstantmečio g. bei Dariaus ir Girėno g.</t>
  </si>
  <si>
    <t>1.4 Verkių seniūnijoje Jeruzalės rajono atgaivinimas, įrengiant viešąją erdvę abipus Maumedžių g.</t>
  </si>
  <si>
    <t>1.5 Naujamiesčio rytinės dalies atgaivinimas, sutvarkant viešąją erdvę tarp Mortos g. ir T. Ševčenkos g.</t>
  </si>
  <si>
    <t>1.6 Rasų seniūnijos teritorijos, esančios netoli geležinkelio stoties, atgaivinimas, sutvarkant viešąją erdvę prie Liepkalnio g. ir Pelesos g. sankirtos</t>
  </si>
  <si>
    <t>1.7 Žirmūnų šiaurinės dalies atgaivinimas, įrengiant viešąją erdvę</t>
  </si>
  <si>
    <t>1.10 Švietimo paslaugų prieinamumo didinimas, pastatant mokslo paskirties pastatą (vaikų lopšelį-darželį) Tolminkiemio gatvėje</t>
  </si>
  <si>
    <t>1.1 Viešosios erdvės  Šv. Stepono gatvėje ir Šv. Stepono gatvės atkarpos sutvarkymas (konversija)</t>
  </si>
  <si>
    <t>1.8 Šeškinės pietrytinės dalies atgaivinimas, sutvarkant viešąją erdvę ties Geležinio Vilko g. ir Ukmergės g.</t>
  </si>
  <si>
    <t>1.9 Švietimo paslaugų prieinamumo didinimas, pastatant progimnaziją Bajoruose</t>
  </si>
  <si>
    <t>1.11 Švietimo paslaugų prieinamumo didinimas, pastatant vaikų darželį Trakų raj. Dobrovolės kaime</t>
  </si>
  <si>
    <t>3.4 Edukacinių erdvių sukūrimas Širvintose</t>
  </si>
  <si>
    <t>3.1 Skaitmeninio meno centro steigimas</t>
  </si>
  <si>
    <t>3.6 Europos geografinio centro pritaikymas švietimo paslaugų teikimui</t>
  </si>
  <si>
    <t>3.5 Edukacinių erdvių sukūrimas Siesikų dvaro sodybos Akademijos pastate</t>
  </si>
  <si>
    <t>4.1 Priemonių, skatinančių keliauti Vilniaus regione, įgyvendinimas</t>
  </si>
  <si>
    <t>2.2 Kūrybinių industrijų erdvių įrengimas Švenčionėliuose</t>
  </si>
  <si>
    <t>20-319-P</t>
  </si>
  <si>
    <t>Viešosios turizmo infrastruktūros modernizavimas ar sukūrimas (IX  etapas)</t>
  </si>
  <si>
    <t>1.2 Pažintinio tako prie Bevardžio ežero įrengimas</t>
  </si>
  <si>
    <t>20-320-P</t>
  </si>
  <si>
    <t>Viešosios turizmo infrastruktūros modernizavimas ar sukūrimas (X  etapas)</t>
  </si>
  <si>
    <t>1.15 Totoriškių ežero rytinės pakrantės pritaikymas lankyti</t>
  </si>
  <si>
    <t>20-321-P</t>
  </si>
  <si>
    <t>Viešosios turizmo infrastruktūros modernizavimas ar sukūrimas (XI  etapas)</t>
  </si>
  <si>
    <t>1.18 Prezidento Antano  Smetonos dvaro muziejinio komplekso pritaikymas lankyti</t>
  </si>
  <si>
    <t>20-322-P</t>
  </si>
  <si>
    <t>Viešosios turizmo infrastruktūros modernizavimas ar sukūrimas (XII  etapas)</t>
  </si>
  <si>
    <t>1.16 Totoriškių ežero vakarinės pakrantės pritaikymas lankyti</t>
  </si>
  <si>
    <t>20-323-P</t>
  </si>
  <si>
    <t>Viešosios turizmo infrastruktūros modernizavimas ar sukūrimas (XIII  etapas)</t>
  </si>
  <si>
    <t>20-324-P</t>
  </si>
  <si>
    <t>Vilniaus miesto su priemiesčiais plėtra (IV etapas)</t>
  </si>
  <si>
    <t>1.12 Švietimo paslaugų prieinamumo didinimas, pastatant ir įrengiant priestatą Vilniaus r. Nemėžio Šv. Rapolo Kalinausko gimnazijoje</t>
  </si>
  <si>
    <t xml:space="preserve">Konkretus 2021–2027 m. Europos Sąjungos investicijų programos uždavinys "5.1. Skatinti integruotą ir įtraukią socialinę, ekonominę ir aplinkosaugos plėtrą vietos lygmeniu, puoselėti kultūrą, gamtos paveldą, darnų turizmą ir saugumą kitose nei miestų teritorijose"
</t>
  </si>
  <si>
    <t>Asmenų, kurie po dalyvavimo veiklose pagerino sveikatos raštingumo kompetenciją, dalis</t>
  </si>
  <si>
    <r>
      <rPr>
        <strike/>
        <sz val="10"/>
        <rFont val="Times New Roman"/>
        <family val="1"/>
      </rPr>
      <t xml:space="preserve">
</t>
    </r>
    <r>
      <rPr>
        <sz val="10"/>
        <rFont val="Times New Roman"/>
        <family val="1"/>
      </rPr>
      <t>2025-10</t>
    </r>
  </si>
  <si>
    <r>
      <rPr>
        <strike/>
        <sz val="10"/>
        <rFont val="Times New Roman"/>
        <family val="1"/>
      </rPr>
      <t xml:space="preserve">
</t>
    </r>
    <r>
      <rPr>
        <sz val="10"/>
        <rFont val="Times New Roman"/>
        <family val="1"/>
      </rPr>
      <t>2025-12</t>
    </r>
  </si>
  <si>
    <t>2024-12-09</t>
  </si>
  <si>
    <r>
      <t xml:space="preserve">
</t>
    </r>
    <r>
      <rPr>
        <b/>
        <sz val="9"/>
        <rFont val="Times New Roman"/>
        <family val="1"/>
      </rPr>
      <t>Švenčionių r.</t>
    </r>
    <r>
      <rPr>
        <sz val="9"/>
        <rFont val="Times New Roman"/>
        <family val="1"/>
      </rPr>
      <t xml:space="preserve">
savivaldybės administracija</t>
    </r>
  </si>
  <si>
    <t>1.20 Ukmergės senamiesčio  ir Šventosios upės pritaikymas lankyti I</t>
  </si>
  <si>
    <t>20-325-P</t>
  </si>
  <si>
    <t>Viešosios turizmo infrastruktūros modernizavimas ar sukūrimas (XIV  etapas)</t>
  </si>
  <si>
    <t>1.26.	Ukmergės senamiesčio  ir Šventosios upės pritaikymas 
lankyti II</t>
  </si>
  <si>
    <t>20-326-P</t>
  </si>
  <si>
    <t>Viešosios turizmo infrastruktūros modernizavimas ar sukūrimas (XV  etapas)</t>
  </si>
  <si>
    <t>1.27.	Ukmergės senamiesčio  ir Šventosios upės pritaikymas 
lankyti III</t>
  </si>
  <si>
    <t>20-327-P</t>
  </si>
  <si>
    <t>01-004-07-02-01-(RE)-20-(LT011-01-02-01)</t>
  </si>
  <si>
    <t>3.2. Mokslo pažinimo centro steigimas</t>
  </si>
  <si>
    <t xml:space="preserve">
Metinis konsoliduotų viešųjų paslaugų vartotojų skaičius, </t>
  </si>
  <si>
    <t xml:space="preserve">
Naujų ar rekonstruotų pastatų, kurių pirminės energijos paklausa yra bent 20 % mažesnė, nei reikalauja energijos beveik nevartojantis pastatas, plotas, kv. m</t>
  </si>
  <si>
    <t>20-328-P</t>
  </si>
  <si>
    <t>3.3. Edukacinių erdvių sukūrimas Šalčininkuose</t>
  </si>
  <si>
    <t>20-329-P</t>
  </si>
  <si>
    <t>Vilniaus miesto su priemiesčiais plėtra (V etapas)</t>
  </si>
  <si>
    <t>2026 02</t>
  </si>
  <si>
    <t>Apsaugoto būsto plėtra Elektrėnų savivaldybėje*</t>
  </si>
  <si>
    <t>2025 11</t>
  </si>
  <si>
    <t>Apsaugoto būsto plėtra Ukmergės rajono savivaldybėje</t>
  </si>
  <si>
    <t>20-427-P</t>
  </si>
  <si>
    <t>Socialinių paslaugų intelekto ir (ar) psichikos negalią turintiems ir socialiai pažeidžiamiems asmenims plėtra Vilniaus regione XV</t>
  </si>
  <si>
    <t>20-428-P</t>
  </si>
  <si>
    <t>Socialinių paslaugų intelekto ir (ar) psichikos negalią turintiems ir socialiai pažeidžiamiems asmenims plėtra Vilniaus regione XVI</t>
  </si>
  <si>
    <t>20-429-P</t>
  </si>
  <si>
    <t>Socialinių paslaugų intelekto ir (ar) psichikos negalią turintiems ir socialiai pažeidžiamiems asmenims plėtra Vilniaus regione XVII</t>
  </si>
  <si>
    <t>Savarankiško gyvenimo namų įrengimas Ukmergės rajono savivaldybėje</t>
  </si>
  <si>
    <t>20-430-P</t>
  </si>
  <si>
    <t>Socialinių paslaugų intelekto ir (ar) psichikos negalią turintiems ir socialiai pažeidžiamiems asmenims plėtra Vilniaus regione XVIII</t>
  </si>
  <si>
    <r>
      <rPr>
        <b/>
        <sz val="11"/>
        <color theme="1"/>
        <rFont val="Calibri"/>
        <family val="2"/>
        <charset val="186"/>
        <scheme val="minor"/>
      </rPr>
      <t>*PASTABA.</t>
    </r>
    <r>
      <rPr>
        <sz val="11"/>
        <color theme="1"/>
        <rFont val="Calibri"/>
        <family val="2"/>
        <charset val="186"/>
        <scheme val="minor"/>
      </rPr>
      <t xml:space="preserve"> Pakeitus RPPl ir pavėlinus projekto pradžios datą PĮP kvietimui Nr. 20-408-P nepateiktas. Suplanuotas naujas kvietimas projektui Nr. 20-427-P</t>
    </r>
  </si>
  <si>
    <t xml:space="preserve">   2026-03</t>
  </si>
  <si>
    <t xml:space="preserve">   2026-05</t>
  </si>
  <si>
    <t>20-017-P</t>
  </si>
  <si>
    <t>Įvairialypio švietimo plėtojimas  vykdant visos dienos mokyklų veiklą Širvintų rajone II</t>
  </si>
  <si>
    <t>1.18 Visos dienos mokyklos infrastruktūros sukūrimas Musninkų Alfonso Petrulio gimnazijoje</t>
  </si>
  <si>
    <t xml:space="preserve">  2025-05</t>
  </si>
  <si>
    <t>2024-08-09</t>
  </si>
  <si>
    <t>2024-09-06</t>
  </si>
  <si>
    <t xml:space="preserve">
Dviračiams skirtos infrastruktūros metinis naudotojų skaičius, </t>
  </si>
  <si>
    <t xml:space="preserve">naudotojai </t>
  </si>
  <si>
    <t xml:space="preserve">
Dviračiams skirta infrastruktūra, kuriai suteikta parama, </t>
  </si>
  <si>
    <t>1.28.	Viešosios turizmo infrastruktūros prie Kadrėnų tvenkinio modernizavimas II</t>
  </si>
  <si>
    <t>1.25.	Vilnojos ežero pritaikymas lankyti</t>
  </si>
  <si>
    <t>2024-08-06</t>
  </si>
  <si>
    <t>01-004-07-02-01-(RE)-20-(LT011-01-02-01 )</t>
  </si>
  <si>
    <t xml:space="preserve">
2025-05-30</t>
  </si>
  <si>
    <t>Šalčininkų vandenvietės atnaujinimas, rekonstruojant VGĮ infrastruktūrą</t>
  </si>
  <si>
    <r>
      <t xml:space="preserve">
</t>
    </r>
    <r>
      <rPr>
        <sz val="10"/>
        <rFont val="Times New Roman"/>
        <family val="1"/>
      </rPr>
      <t>2024-11</t>
    </r>
  </si>
  <si>
    <r>
      <t xml:space="preserve">
</t>
    </r>
    <r>
      <rPr>
        <sz val="10"/>
        <rFont val="Times New Roman"/>
        <family val="1"/>
      </rPr>
      <t>2025-01</t>
    </r>
  </si>
  <si>
    <r>
      <t xml:space="preserve">
</t>
    </r>
    <r>
      <rPr>
        <sz val="10"/>
        <rFont val="Times New Roman"/>
        <family val="1"/>
      </rPr>
      <t>2025-03</t>
    </r>
  </si>
  <si>
    <t>24 585  (2029)</t>
  </si>
  <si>
    <t xml:space="preserve">
60
(2029)
</t>
  </si>
  <si>
    <t>2025 07</t>
  </si>
  <si>
    <t>20-222-P</t>
  </si>
  <si>
    <t>UAB „Švenčionių komunalinis centras"</t>
  </si>
  <si>
    <t>Išmaniųjų technologijų diegimas, tyrimai, informavimas ir komunikacija (I etapas)</t>
  </si>
  <si>
    <t>20-330-P</t>
  </si>
  <si>
    <t>Išmaniųjų technologijų diegimas, tyrimai, informavimas ir komunikacija (II etapas)</t>
  </si>
  <si>
    <t>4.2. Priemonių, skatinančių kūrybinių industrijų plėtrą Vilniaus regione, įgyvendinimas</t>
  </si>
  <si>
    <t>Švenčionių r. savivaldybės administracija</t>
  </si>
  <si>
    <t>20-331-P</t>
  </si>
  <si>
    <t>Išmaniųjų technologijų diegimas, tyrimai, informavimas ir komunikacija (III etapas)</t>
  </si>
  <si>
    <t>4.3. Priemonių skatinančių švietimo paslaugų plėtrą Vilniaus regione diegimas</t>
  </si>
  <si>
    <r>
      <t xml:space="preserve">80 </t>
    </r>
    <r>
      <rPr>
        <strike/>
        <sz val="10"/>
        <rFont val="Times New Roman"/>
        <family val="1"/>
      </rPr>
      <t>(2026)</t>
    </r>
    <r>
      <rPr>
        <sz val="10"/>
        <rFont val="Times New Roman"/>
        <family val="1"/>
      </rPr>
      <t xml:space="preserve">
(2029)</t>
    </r>
  </si>
  <si>
    <r>
      <t xml:space="preserve">3600 </t>
    </r>
    <r>
      <rPr>
        <strike/>
        <sz val="10"/>
        <rFont val="Times New Roman"/>
        <family val="1"/>
      </rPr>
      <t>(2026)</t>
    </r>
    <r>
      <rPr>
        <sz val="10"/>
        <rFont val="Times New Roman"/>
        <family val="1"/>
      </rPr>
      <t xml:space="preserve"> (2029)</t>
    </r>
  </si>
  <si>
    <r>
      <t xml:space="preserve">80 </t>
    </r>
    <r>
      <rPr>
        <strike/>
        <sz val="10"/>
        <rFont val="Times New Roman"/>
        <family val="1"/>
      </rPr>
      <t>(2026)</t>
    </r>
    <r>
      <rPr>
        <sz val="10"/>
        <rFont val="Times New Roman"/>
        <family val="1"/>
      </rPr>
      <t xml:space="preserve"> (2029)</t>
    </r>
  </si>
  <si>
    <r>
      <t xml:space="preserve">2 </t>
    </r>
    <r>
      <rPr>
        <strike/>
        <sz val="10"/>
        <rFont val="Times New Roman"/>
        <family val="1"/>
      </rPr>
      <t>(2026)</t>
    </r>
    <r>
      <rPr>
        <sz val="10"/>
        <rFont val="Times New Roman"/>
        <family val="1"/>
      </rPr>
      <t xml:space="preserve"> (2029)</t>
    </r>
  </si>
  <si>
    <t xml:space="preserve"> 2026-01</t>
  </si>
  <si>
    <t>80 
(2029)</t>
  </si>
  <si>
    <t>5604 (2029)</t>
  </si>
  <si>
    <t>1 
(2029)</t>
  </si>
  <si>
    <t>Socialinio būsto plėtra Šalčininkų rajono savivaldybėje</t>
  </si>
  <si>
    <t>Dienos užimtumo centro įrengimas Širvintų mieste**</t>
  </si>
  <si>
    <t>2025 09</t>
  </si>
  <si>
    <t>2026 07</t>
  </si>
  <si>
    <t>20-431-P</t>
  </si>
  <si>
    <t>Socialinių paslaugų intelekto ir (ar) psichikos negalią turintiems ir socialiai pažeidžiamiems asmenims plėtra Vilniaus regione XIX</t>
  </si>
  <si>
    <r>
      <rPr>
        <b/>
        <sz val="11"/>
        <color theme="1"/>
        <rFont val="Calibri"/>
        <family val="2"/>
        <scheme val="minor"/>
      </rPr>
      <t>**PASTABA.</t>
    </r>
    <r>
      <rPr>
        <sz val="11"/>
        <color theme="1"/>
        <rFont val="Calibri"/>
        <family val="2"/>
        <charset val="186"/>
        <scheme val="minor"/>
      </rPr>
      <t xml:space="preserve"> Pakeitus RPPL ir pavėlinus projekto pradžios datą, kvietimas Nr. 20-410-P paskelbtas be šios poveiklės, o poveiklei suplanuotas naujas kvietimas Nr. 20-431-P</t>
    </r>
  </si>
  <si>
    <t>20-332-P</t>
  </si>
  <si>
    <t>Viešosios turizmo infrastruktūros modernizavimas ar sukūrimas (XVI  etapas)</t>
  </si>
  <si>
    <t>20-333-P</t>
  </si>
  <si>
    <t>Viešosios turizmo infrastruktūros modernizavimas ar sukūrimas (XVII  etapas)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</si>
</sst>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Red]#,##0"/>
    <numFmt numFmtId="166" formatCode="yyyy\-mm\-dd;@"/>
    <numFmt numFmtId="167" formatCode="#,##0.0"/>
  </numFmts>
  <fonts count="60"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9C0006"/>
      <name val="Calibri"/>
      <family val="2"/>
      <charset val="186"/>
      <scheme val="minor"/>
    </font>
    <font>
      <b/>
      <sz val="11"/>
      <color theme="1"/>
      <name val="Calibri"/>
      <family val="2"/>
      <charset val="186"/>
      <scheme val="minor"/>
    </font>
    <font>
      <sz val="11"/>
      <name val="Calibri"/>
      <family val="2"/>
      <charset val="186"/>
      <scheme val="minor"/>
    </font>
    <font>
      <sz val="11"/>
      <name val="Calibri"/>
      <family val="2"/>
      <charset val="186"/>
    </font>
    <font>
      <sz val="11"/>
      <color rgb="FF006100"/>
      <name val="Calibri"/>
      <family val="2"/>
      <charset val="186"/>
      <scheme val="minor"/>
    </font>
    <font>
      <sz val="11"/>
      <color rgb="FF9C5700"/>
      <name val="Calibri"/>
      <family val="2"/>
      <charset val="186"/>
      <scheme val="minor"/>
    </font>
    <font>
      <b/>
      <sz val="12"/>
      <color theme="1"/>
      <name val="Calibri"/>
      <family val="2"/>
      <charset val="186"/>
      <scheme val="minor"/>
    </font>
    <font>
      <b/>
      <sz val="8"/>
      <color indexed="8"/>
      <name val="Calibri"/>
      <family val="2"/>
      <charset val="186"/>
    </font>
    <font>
      <b/>
      <sz val="11"/>
      <color indexed="8"/>
      <name val="Calibri"/>
      <family val="2"/>
      <charset val="186"/>
    </font>
    <font>
      <b/>
      <sz val="12"/>
      <name val="Calibri"/>
      <family val="2"/>
      <charset val="186"/>
      <scheme val="minor"/>
    </font>
    <font>
      <b/>
      <sz val="12"/>
      <color theme="0" tint="-0.14999847407452621"/>
      <name val="Calibri"/>
      <family val="2"/>
      <charset val="186"/>
      <scheme val="minor"/>
    </font>
    <font>
      <sz val="11"/>
      <name val="Calibri"/>
      <family val="2"/>
    </font>
    <font>
      <sz val="11"/>
      <name val="Calibri"/>
      <family val="2"/>
      <scheme val="minor"/>
    </font>
    <font>
      <u/>
      <sz val="11"/>
      <color theme="1"/>
      <name val="Calibri"/>
      <family val="2"/>
      <scheme val="minor"/>
    </font>
    <font>
      <i/>
      <sz val="10"/>
      <color theme="1"/>
      <name val="Times New Roman"/>
      <family val="1"/>
    </font>
    <font>
      <i/>
      <sz val="9"/>
      <name val="Times New Roman"/>
      <family val="1"/>
    </font>
    <font>
      <i/>
      <sz val="9"/>
      <color theme="1"/>
      <name val="Times New Roman"/>
      <family val="1"/>
    </font>
    <font>
      <b/>
      <strike/>
      <sz val="12"/>
      <color theme="0" tint="-0.14999847407452621"/>
      <name val="Calibri"/>
      <family val="2"/>
      <charset val="186"/>
      <scheme val="minor"/>
    </font>
    <font>
      <strike/>
      <sz val="11"/>
      <color theme="1"/>
      <name val="Calibri"/>
      <family val="2"/>
      <charset val="186"/>
      <scheme val="minor"/>
    </font>
    <font>
      <b/>
      <sz val="12"/>
      <color rgb="FFFF0000"/>
      <name val="Calibri"/>
      <family val="2"/>
      <charset val="186"/>
      <scheme val="minor"/>
    </font>
    <font>
      <b/>
      <sz val="11"/>
      <color rgb="FFFF0000"/>
      <name val="Calibri"/>
      <family val="2"/>
      <charset val="186"/>
      <scheme val="minor"/>
    </font>
    <font>
      <sz val="11"/>
      <color rgb="FFFF0000"/>
      <name val="Calibri"/>
      <family val="2"/>
      <charset val="186"/>
      <scheme val="minor"/>
    </font>
    <font>
      <sz val="11"/>
      <color theme="1"/>
      <name val="Calibri"/>
      <family val="2"/>
      <scheme val="minor"/>
    </font>
    <font>
      <b/>
      <i/>
      <sz val="10"/>
      <name val="Times New Roman"/>
      <family val="1"/>
    </font>
    <font>
      <i/>
      <sz val="10"/>
      <name val="Times New Roman"/>
      <family val="1"/>
    </font>
    <font>
      <i/>
      <sz val="11"/>
      <color theme="1"/>
      <name val="Times New Roman"/>
      <family val="1"/>
    </font>
    <font>
      <strike/>
      <sz val="11"/>
      <name val="Calibri"/>
      <family val="2"/>
      <charset val="186"/>
    </font>
    <font>
      <sz val="10"/>
      <color theme="1"/>
      <name val="Times New Roman"/>
      <family val="1"/>
    </font>
    <font>
      <strike/>
      <sz val="11"/>
      <name val="Calibri"/>
      <family val="2"/>
      <charset val="186"/>
      <scheme val="minor"/>
    </font>
    <font>
      <strike/>
      <sz val="11"/>
      <name val="Calibri"/>
      <family val="2"/>
      <scheme val="minor"/>
    </font>
    <font>
      <strike/>
      <sz val="11"/>
      <color theme="1"/>
      <name val="Calibri"/>
      <family val="2"/>
      <scheme val="minor"/>
    </font>
    <font>
      <b/>
      <sz val="10"/>
      <name val="Times New Roman"/>
      <family val="1"/>
    </font>
    <font>
      <sz val="10"/>
      <name val="Times New Roman"/>
      <family val="1"/>
    </font>
    <font>
      <strike/>
      <sz val="10"/>
      <name val="Times New Roman"/>
      <family val="1"/>
    </font>
    <font>
      <sz val="11"/>
      <color theme="3"/>
      <name val="Calibri"/>
      <family val="2"/>
      <charset val="186"/>
      <scheme val="minor"/>
    </font>
    <font>
      <i/>
      <sz val="11"/>
      <color theme="1"/>
      <name val="Times New Roman"/>
      <family val="1"/>
      <charset val="186"/>
    </font>
    <font>
      <i/>
      <sz val="11"/>
      <name val="Times New Roman"/>
      <family val="1"/>
      <charset val="186"/>
    </font>
    <font>
      <b/>
      <sz val="10"/>
      <color theme="1"/>
      <name val="Times New Roman"/>
      <family val="1"/>
    </font>
    <font>
      <sz val="11"/>
      <color theme="1"/>
      <name val="Times New Roman"/>
      <family val="1"/>
    </font>
    <font>
      <sz val="9"/>
      <name val="Times New Roman"/>
      <family val="1"/>
    </font>
    <font>
      <b/>
      <sz val="9"/>
      <name val="Times New Roman"/>
      <family val="1"/>
    </font>
    <font>
      <sz val="11"/>
      <name val="Times New Roman"/>
      <family val="1"/>
    </font>
    <font>
      <sz val="12"/>
      <color theme="1"/>
      <name val="Times New Roman"/>
      <family val="1"/>
    </font>
    <font>
      <i/>
      <sz val="10"/>
      <color theme="0" tint="-0.499984740745262"/>
      <name val="Times New Roman"/>
      <family val="1"/>
      <charset val="186"/>
    </font>
    <font>
      <b/>
      <sz val="11"/>
      <color theme="1"/>
      <name val="Calibri"/>
      <family val="2"/>
      <scheme val="minor"/>
    </font>
    <font>
      <i/>
      <sz val="10"/>
      <color theme="0" tint="-0.499984740745262"/>
      <name val="Times New Roman"/>
      <family val="1"/>
    </font>
  </fonts>
  <fills count="9">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C6EFCE"/>
      </patternFill>
    </fill>
    <fill>
      <patternFill patternType="solid">
        <fgColor rgb="FFFFEB9C"/>
      </patternFill>
    </fill>
    <fill>
      <patternFill patternType="solid">
        <fgColor theme="3" tint="0.79998168889431442"/>
        <bgColor indexed="64"/>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4" fillId="3"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cellStyleXfs>
  <cellXfs count="812">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wrapText="1"/>
    </xf>
    <xf numFmtId="0" fontId="15" fillId="4" borderId="1" xfId="0" applyFont="1" applyFill="1" applyBorder="1" applyAlignment="1">
      <alignment horizontal="center" vertical="center" wrapText="1"/>
    </xf>
    <xf numFmtId="0" fontId="0" fillId="0" borderId="7" xfId="0" applyBorder="1" applyAlignment="1">
      <alignment wrapText="1"/>
    </xf>
    <xf numFmtId="0" fontId="0" fillId="0" borderId="3" xfId="0" applyBorder="1" applyAlignment="1">
      <alignment wrapText="1"/>
    </xf>
    <xf numFmtId="0" fontId="15" fillId="4" borderId="2" xfId="0" applyFont="1" applyFill="1" applyBorder="1" applyAlignment="1">
      <alignment horizontal="center"/>
    </xf>
    <xf numFmtId="0" fontId="23" fillId="0" borderId="2" xfId="0" applyFont="1" applyBorder="1" applyAlignment="1">
      <alignment horizontal="left" vertical="top"/>
    </xf>
    <xf numFmtId="0" fontId="0" fillId="0" borderId="2" xfId="0" applyBorder="1" applyAlignment="1">
      <alignment horizontal="left" vertical="top" wrapText="1"/>
    </xf>
    <xf numFmtId="0" fontId="16" fillId="0" borderId="2" xfId="0" applyFont="1" applyBorder="1" applyAlignment="1">
      <alignment horizontal="left" vertical="top" wrapText="1"/>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0" fillId="0" borderId="2" xfId="0" applyBorder="1" applyAlignment="1">
      <alignment horizontal="left" vertical="top"/>
    </xf>
    <xf numFmtId="4" fontId="0" fillId="0" borderId="0" xfId="0" applyNumberFormat="1" applyAlignment="1">
      <alignment horizontal="left" vertical="top"/>
    </xf>
    <xf numFmtId="4" fontId="0" fillId="0" borderId="2" xfId="0" applyNumberFormat="1" applyBorder="1" applyAlignment="1">
      <alignment horizontal="center" vertical="top"/>
    </xf>
    <xf numFmtId="4" fontId="13" fillId="0" borderId="2" xfId="0" applyNumberFormat="1" applyFont="1" applyBorder="1" applyAlignment="1">
      <alignment horizontal="right" vertical="top"/>
    </xf>
    <xf numFmtId="4" fontId="13" fillId="0" borderId="2" xfId="0" applyNumberFormat="1" applyFont="1" applyBorder="1" applyAlignment="1">
      <alignment horizontal="center" vertical="top"/>
    </xf>
    <xf numFmtId="4" fontId="0" fillId="0" borderId="2" xfId="0" applyNumberFormat="1" applyBorder="1" applyAlignment="1">
      <alignment horizontal="left" vertical="top"/>
    </xf>
    <xf numFmtId="0" fontId="17" fillId="0" borderId="2" xfId="2" applyFont="1" applyFill="1" applyBorder="1" applyAlignment="1">
      <alignment horizontal="center" vertical="top" wrapText="1"/>
    </xf>
    <xf numFmtId="0" fontId="0" fillId="0" borderId="0" xfId="0" applyAlignment="1">
      <alignment horizontal="left" vertical="top"/>
    </xf>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16" fillId="0" borderId="7" xfId="0" applyFont="1" applyBorder="1" applyAlignment="1">
      <alignment horizontal="center" vertical="top"/>
    </xf>
    <xf numFmtId="0" fontId="24" fillId="0" borderId="3" xfId="0" applyFon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16" fillId="0" borderId="3" xfId="0" applyFont="1" applyBorder="1" applyAlignment="1">
      <alignment horizontal="center" vertical="top"/>
    </xf>
    <xf numFmtId="3" fontId="0" fillId="0" borderId="2" xfId="0" applyNumberFormat="1" applyBorder="1" applyAlignment="1">
      <alignment horizontal="left" vertical="top"/>
    </xf>
    <xf numFmtId="164" fontId="16" fillId="0" borderId="7" xfId="0" applyNumberFormat="1" applyFont="1" applyBorder="1" applyAlignment="1">
      <alignment horizontal="center" vertical="top"/>
    </xf>
    <xf numFmtId="3" fontId="0" fillId="0" borderId="3" xfId="0" applyNumberFormat="1" applyBorder="1" applyAlignment="1">
      <alignment horizontal="left" vertical="top"/>
    </xf>
    <xf numFmtId="0" fontId="20" fillId="0" borderId="2" xfId="0" applyFont="1" applyBorder="1" applyAlignment="1">
      <alignment horizontal="left" vertical="top"/>
    </xf>
    <xf numFmtId="0" fontId="13" fillId="0" borderId="0" xfId="3" applyFont="1" applyFill="1" applyAlignment="1">
      <alignment horizontal="left" vertical="top" wrapText="1"/>
    </xf>
    <xf numFmtId="0" fontId="16" fillId="0" borderId="2" xfId="2" applyFont="1" applyFill="1" applyBorder="1" applyAlignment="1">
      <alignment horizontal="center" vertical="top"/>
    </xf>
    <xf numFmtId="0" fontId="13" fillId="0" borderId="7" xfId="0" applyFont="1" applyBorder="1" applyAlignment="1">
      <alignment horizontal="left" vertical="top"/>
    </xf>
    <xf numFmtId="0" fontId="13" fillId="0" borderId="2" xfId="0" applyFont="1" applyBorder="1" applyAlignment="1">
      <alignment vertical="top" wrapText="1"/>
    </xf>
    <xf numFmtId="0" fontId="19" fillId="0" borderId="7" xfId="3" applyFill="1" applyBorder="1" applyAlignment="1">
      <alignment horizontal="left" vertical="top" wrapText="1"/>
    </xf>
    <xf numFmtId="0" fontId="16" fillId="0" borderId="7" xfId="2" applyFont="1" applyFill="1" applyBorder="1" applyAlignment="1">
      <alignment horizontal="center" vertical="top"/>
    </xf>
    <xf numFmtId="0" fontId="0" fillId="0" borderId="25" xfId="0" applyBorder="1" applyAlignment="1">
      <alignment horizontal="left" vertical="top"/>
    </xf>
    <xf numFmtId="0" fontId="20" fillId="0" borderId="7" xfId="0" applyFont="1" applyBorder="1" applyAlignment="1">
      <alignment horizontal="left" vertical="top"/>
    </xf>
    <xf numFmtId="0" fontId="0" fillId="0" borderId="0" xfId="0" applyAlignment="1">
      <alignment vertical="top" wrapText="1"/>
    </xf>
    <xf numFmtId="0" fontId="0" fillId="0" borderId="2" xfId="0" applyBorder="1" applyAlignment="1">
      <alignment vertical="top" wrapText="1"/>
    </xf>
    <xf numFmtId="0" fontId="0" fillId="0" borderId="2" xfId="0" applyBorder="1" applyAlignment="1">
      <alignment horizontal="center" vertical="top"/>
    </xf>
    <xf numFmtId="164" fontId="0" fillId="0" borderId="2" xfId="0" applyNumberFormat="1" applyBorder="1" applyAlignment="1">
      <alignment horizontal="center" vertical="top"/>
    </xf>
    <xf numFmtId="0" fontId="0" fillId="0" borderId="7" xfId="0" applyBorder="1"/>
    <xf numFmtId="0" fontId="13" fillId="0" borderId="7" xfId="0" applyFont="1" applyBorder="1" applyAlignment="1">
      <alignment horizontal="left" vertical="top" wrapText="1"/>
    </xf>
    <xf numFmtId="4" fontId="0" fillId="0" borderId="7" xfId="0" applyNumberFormat="1" applyBorder="1" applyAlignment="1">
      <alignment horizontal="center"/>
    </xf>
    <xf numFmtId="4" fontId="0" fillId="0" borderId="3" xfId="0" applyNumberFormat="1" applyBorder="1" applyAlignment="1">
      <alignment horizontal="center"/>
    </xf>
    <xf numFmtId="0" fontId="0" fillId="0" borderId="3" xfId="0" applyBorder="1"/>
    <xf numFmtId="0" fontId="0" fillId="0" borderId="25" xfId="0" applyBorder="1"/>
    <xf numFmtId="0" fontId="13" fillId="0" borderId="3" xfId="0" applyFont="1" applyBorder="1" applyAlignment="1">
      <alignment horizontal="left" vertical="top" wrapText="1"/>
    </xf>
    <xf numFmtId="4" fontId="0" fillId="0" borderId="0" xfId="0" applyNumberFormat="1" applyAlignment="1">
      <alignment vertical="top"/>
    </xf>
    <xf numFmtId="4" fontId="0" fillId="0" borderId="2" xfId="0" applyNumberFormat="1" applyBorder="1" applyAlignment="1">
      <alignment vertical="top"/>
    </xf>
    <xf numFmtId="0" fontId="0" fillId="0" borderId="2" xfId="0" applyBorder="1"/>
    <xf numFmtId="0" fontId="0" fillId="0" borderId="0" xfId="0" applyAlignment="1">
      <alignment vertical="top"/>
    </xf>
    <xf numFmtId="0" fontId="13" fillId="0" borderId="1" xfId="0" applyFont="1" applyBorder="1" applyAlignment="1">
      <alignment horizontal="left" vertical="top" wrapText="1"/>
    </xf>
    <xf numFmtId="4" fontId="16" fillId="0" borderId="2" xfId="3" applyNumberFormat="1" applyFont="1" applyFill="1" applyBorder="1" applyAlignment="1">
      <alignment vertical="top"/>
    </xf>
    <xf numFmtId="0" fontId="0" fillId="0" borderId="2" xfId="0" applyBorder="1" applyAlignment="1">
      <alignment vertical="top"/>
    </xf>
    <xf numFmtId="0" fontId="19" fillId="0" borderId="2" xfId="3" applyFill="1" applyBorder="1" applyAlignment="1">
      <alignment vertical="top"/>
    </xf>
    <xf numFmtId="0" fontId="0" fillId="0" borderId="26" xfId="0" applyBorder="1"/>
    <xf numFmtId="0" fontId="0" fillId="0" borderId="7" xfId="0" applyBorder="1" applyAlignment="1">
      <alignment vertical="top" wrapText="1"/>
    </xf>
    <xf numFmtId="0" fontId="0" fillId="0" borderId="7" xfId="0" applyBorder="1" applyAlignment="1">
      <alignment vertical="top"/>
    </xf>
    <xf numFmtId="0" fontId="25" fillId="0" borderId="2" xfId="2" applyFont="1" applyFill="1" applyBorder="1" applyAlignment="1">
      <alignment horizontal="center" vertical="top" wrapText="1"/>
    </xf>
    <xf numFmtId="0" fontId="0" fillId="0" borderId="3" xfId="0" applyBorder="1" applyAlignment="1">
      <alignment vertical="top" wrapText="1"/>
    </xf>
    <xf numFmtId="0" fontId="23" fillId="0" borderId="7" xfId="0" applyFont="1" applyBorder="1" applyAlignment="1">
      <alignment horizontal="left" vertical="top"/>
    </xf>
    <xf numFmtId="164" fontId="17" fillId="0" borderId="7" xfId="0" applyNumberFormat="1" applyFont="1" applyBorder="1" applyAlignment="1">
      <alignment horizontal="center" vertical="top" wrapText="1"/>
    </xf>
    <xf numFmtId="164" fontId="0" fillId="0" borderId="7" xfId="0" applyNumberFormat="1" applyBorder="1" applyAlignment="1">
      <alignment vertical="top" wrapText="1"/>
    </xf>
    <xf numFmtId="164" fontId="0" fillId="0" borderId="3" xfId="0" applyNumberFormat="1" applyBorder="1" applyAlignment="1">
      <alignment vertical="top" wrapText="1"/>
    </xf>
    <xf numFmtId="4" fontId="0" fillId="0" borderId="7" xfId="0" applyNumberFormat="1" applyBorder="1" applyAlignment="1">
      <alignment vertical="top" wrapText="1"/>
    </xf>
    <xf numFmtId="164" fontId="0" fillId="0" borderId="7" xfId="0" applyNumberFormat="1" applyBorder="1" applyAlignment="1">
      <alignment horizontal="center" vertical="top" wrapText="1"/>
    </xf>
    <xf numFmtId="0" fontId="27" fillId="0" borderId="3" xfId="0" applyFont="1" applyBorder="1" applyAlignment="1">
      <alignment vertical="top" wrapText="1"/>
    </xf>
    <xf numFmtId="0" fontId="20" fillId="0" borderId="7" xfId="0" applyFont="1" applyBorder="1" applyAlignment="1">
      <alignment horizontal="left" vertical="top" wrapText="1"/>
    </xf>
    <xf numFmtId="0" fontId="0" fillId="0" borderId="3" xfId="0" applyBorder="1" applyAlignment="1">
      <alignment vertical="top"/>
    </xf>
    <xf numFmtId="4" fontId="0" fillId="0" borderId="7" xfId="0" applyNumberFormat="1" applyBorder="1" applyAlignment="1">
      <alignment vertical="top"/>
    </xf>
    <xf numFmtId="0" fontId="5" fillId="0" borderId="28"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7" xfId="0" applyFont="1" applyBorder="1" applyAlignment="1">
      <alignment horizontal="center" vertical="center" wrapText="1"/>
    </xf>
    <xf numFmtId="14" fontId="16" fillId="0" borderId="7" xfId="0" applyNumberFormat="1" applyFont="1" applyBorder="1" applyAlignment="1">
      <alignment horizontal="center" vertical="top"/>
    </xf>
    <xf numFmtId="14" fontId="13" fillId="0" borderId="2" xfId="0" applyNumberFormat="1" applyFont="1" applyBorder="1" applyAlignment="1">
      <alignment horizontal="left" vertical="top"/>
    </xf>
    <xf numFmtId="14" fontId="0" fillId="0" borderId="7" xfId="0" applyNumberFormat="1" applyBorder="1" applyAlignment="1">
      <alignment vertical="top" wrapText="1"/>
    </xf>
    <xf numFmtId="0" fontId="16" fillId="0" borderId="0" xfId="0" applyFont="1"/>
    <xf numFmtId="14" fontId="16" fillId="0" borderId="2" xfId="0" applyNumberFormat="1" applyFont="1" applyBorder="1" applyAlignment="1">
      <alignment horizontal="left" vertical="top"/>
    </xf>
    <xf numFmtId="0" fontId="16" fillId="0" borderId="2" xfId="0" applyFont="1" applyBorder="1" applyAlignment="1">
      <alignment vertical="top" wrapText="1"/>
    </xf>
    <xf numFmtId="0" fontId="31" fillId="0" borderId="7" xfId="0" applyFont="1" applyBorder="1" applyAlignment="1">
      <alignment horizontal="left" vertical="top"/>
    </xf>
    <xf numFmtId="0" fontId="32" fillId="0" borderId="7" xfId="0" applyFont="1" applyBorder="1" applyAlignment="1">
      <alignment vertical="top" wrapText="1"/>
    </xf>
    <xf numFmtId="0" fontId="32" fillId="0" borderId="2" xfId="0" applyFont="1" applyBorder="1" applyAlignment="1">
      <alignment horizontal="left" vertical="top" wrapText="1"/>
    </xf>
    <xf numFmtId="0" fontId="32" fillId="0" borderId="2" xfId="0" applyFont="1" applyBorder="1" applyAlignment="1">
      <alignment vertical="top" wrapText="1"/>
    </xf>
    <xf numFmtId="0" fontId="32" fillId="0" borderId="2" xfId="0" applyFont="1" applyBorder="1" applyAlignment="1">
      <alignment horizontal="left" vertical="top"/>
    </xf>
    <xf numFmtId="4" fontId="32" fillId="0" borderId="2" xfId="0" applyNumberFormat="1" applyFont="1" applyBorder="1" applyAlignment="1">
      <alignment horizontal="center" vertical="top"/>
    </xf>
    <xf numFmtId="4" fontId="32" fillId="0" borderId="2" xfId="0" applyNumberFormat="1" applyFont="1" applyBorder="1" applyAlignment="1">
      <alignment horizontal="right" vertical="top"/>
    </xf>
    <xf numFmtId="14" fontId="32" fillId="0" borderId="7" xfId="0" applyNumberFormat="1" applyFont="1" applyBorder="1" applyAlignment="1">
      <alignment vertical="top" wrapText="1"/>
    </xf>
    <xf numFmtId="0" fontId="32" fillId="0" borderId="3" xfId="0" applyFont="1" applyBorder="1" applyAlignment="1">
      <alignment vertical="top" wrapText="1"/>
    </xf>
    <xf numFmtId="164" fontId="32" fillId="0" borderId="7" xfId="0" applyNumberFormat="1" applyFont="1" applyBorder="1" applyAlignment="1">
      <alignment horizontal="center" vertical="top" wrapText="1"/>
    </xf>
    <xf numFmtId="0" fontId="31" fillId="0" borderId="3" xfId="0" applyFont="1" applyBorder="1" applyAlignment="1">
      <alignment horizontal="left" vertical="top"/>
    </xf>
    <xf numFmtId="4" fontId="0" fillId="0" borderId="2" xfId="0" applyNumberFormat="1" applyBorder="1" applyAlignment="1">
      <alignment vertical="top" wrapText="1"/>
    </xf>
    <xf numFmtId="164" fontId="26" fillId="0" borderId="2" xfId="0" applyNumberFormat="1" applyFont="1" applyBorder="1" applyAlignment="1">
      <alignment horizontal="center" vertical="top" wrapText="1"/>
    </xf>
    <xf numFmtId="164" fontId="25" fillId="0" borderId="2" xfId="0" applyNumberFormat="1" applyFont="1" applyBorder="1" applyAlignment="1">
      <alignment horizontal="center" vertical="top" wrapText="1"/>
    </xf>
    <xf numFmtId="14" fontId="0" fillId="0" borderId="2" xfId="0" applyNumberFormat="1" applyBorder="1" applyAlignment="1">
      <alignment vertical="top" wrapText="1"/>
    </xf>
    <xf numFmtId="0" fontId="16" fillId="0" borderId="7" xfId="0" applyFont="1" applyBorder="1" applyAlignment="1">
      <alignment vertical="top" wrapText="1"/>
    </xf>
    <xf numFmtId="164" fontId="16" fillId="0" borderId="7" xfId="0" applyNumberFormat="1" applyFont="1" applyBorder="1" applyAlignment="1">
      <alignment horizontal="center" vertical="top" wrapText="1"/>
    </xf>
    <xf numFmtId="0" fontId="28" fillId="2" borderId="1" xfId="0"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28" fillId="2" borderId="1" xfId="0" applyNumberFormat="1" applyFont="1" applyFill="1" applyBorder="1" applyAlignment="1">
      <alignment horizontal="center" vertical="top" wrapText="1"/>
    </xf>
    <xf numFmtId="3" fontId="36" fillId="0" borderId="2" xfId="0" applyNumberFormat="1" applyFont="1" applyBorder="1" applyAlignment="1">
      <alignment horizontal="left" vertical="top"/>
    </xf>
    <xf numFmtId="0" fontId="36" fillId="0" borderId="7" xfId="0" applyFont="1" applyBorder="1" applyAlignment="1">
      <alignment horizontal="left" vertical="top"/>
    </xf>
    <xf numFmtId="3" fontId="26" fillId="0" borderId="7" xfId="0" applyNumberFormat="1" applyFont="1" applyBorder="1" applyAlignment="1">
      <alignment horizontal="left" vertical="top"/>
    </xf>
    <xf numFmtId="3" fontId="26" fillId="0" borderId="2" xfId="0" applyNumberFormat="1" applyFont="1" applyBorder="1" applyAlignment="1">
      <alignment horizontal="left" vertical="top"/>
    </xf>
    <xf numFmtId="0" fontId="26" fillId="0" borderId="7" xfId="3" applyFont="1" applyFill="1" applyBorder="1" applyAlignment="1">
      <alignment horizontal="left" vertical="top"/>
    </xf>
    <xf numFmtId="3" fontId="26" fillId="0" borderId="7" xfId="3" applyNumberFormat="1" applyFont="1" applyFill="1" applyBorder="1" applyAlignment="1">
      <alignment horizontal="left" vertical="top"/>
    </xf>
    <xf numFmtId="0" fontId="36" fillId="0" borderId="3" xfId="0" applyFont="1" applyBorder="1" applyAlignment="1">
      <alignment horizontal="left" vertical="top"/>
    </xf>
    <xf numFmtId="164" fontId="36" fillId="0" borderId="2" xfId="2" applyNumberFormat="1" applyFont="1" applyFill="1" applyBorder="1" applyAlignment="1">
      <alignment horizontal="center" vertical="top" wrapText="1"/>
    </xf>
    <xf numFmtId="3" fontId="36" fillId="0" borderId="7" xfId="0" applyNumberFormat="1" applyFont="1" applyBorder="1" applyAlignment="1">
      <alignment horizontal="left" vertical="top"/>
    </xf>
    <xf numFmtId="3" fontId="26" fillId="0" borderId="2" xfId="3" applyNumberFormat="1" applyFont="1" applyFill="1" applyBorder="1" applyAlignment="1">
      <alignment horizontal="left" vertical="top"/>
    </xf>
    <xf numFmtId="0" fontId="26" fillId="0" borderId="7" xfId="0" applyFont="1" applyBorder="1" applyAlignment="1">
      <alignment horizontal="left" vertical="top"/>
    </xf>
    <xf numFmtId="0" fontId="36" fillId="0" borderId="2" xfId="0" applyFont="1" applyBorder="1" applyAlignment="1">
      <alignment horizontal="left" vertical="top"/>
    </xf>
    <xf numFmtId="0" fontId="26" fillId="0" borderId="2" xfId="3" applyFont="1" applyFill="1" applyBorder="1" applyAlignment="1">
      <alignment horizontal="left" vertical="top"/>
    </xf>
    <xf numFmtId="0" fontId="26" fillId="0" borderId="1" xfId="3" applyFont="1" applyFill="1" applyBorder="1" applyAlignment="1">
      <alignment horizontal="left" vertical="top"/>
    </xf>
    <xf numFmtId="0" fontId="36" fillId="0" borderId="1" xfId="0" applyFont="1" applyBorder="1" applyAlignment="1">
      <alignment horizontal="left" vertical="top"/>
    </xf>
    <xf numFmtId="0" fontId="36" fillId="0" borderId="7" xfId="0" applyFont="1" applyBorder="1" applyAlignment="1">
      <alignment vertical="top"/>
    </xf>
    <xf numFmtId="0" fontId="28" fillId="0" borderId="0" xfId="0" applyFont="1"/>
    <xf numFmtId="0" fontId="38" fillId="0" borderId="1" xfId="0" applyFont="1" applyBorder="1" applyAlignment="1">
      <alignment horizontal="center"/>
    </xf>
    <xf numFmtId="0" fontId="28" fillId="0" borderId="1" xfId="0" applyFont="1" applyBorder="1" applyAlignment="1">
      <alignment horizontal="center" vertical="top" wrapText="1"/>
    </xf>
    <xf numFmtId="2" fontId="28" fillId="0" borderId="1" xfId="0" applyNumberFormat="1" applyFont="1" applyBorder="1" applyAlignment="1">
      <alignment horizontal="center" vertical="top" wrapText="1"/>
    </xf>
    <xf numFmtId="3" fontId="28" fillId="0" borderId="1" xfId="0" applyNumberFormat="1" applyFont="1" applyBorder="1" applyAlignment="1">
      <alignment horizontal="center" vertical="top"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38" fillId="0" borderId="1" xfId="0" applyFont="1" applyBorder="1" applyAlignment="1">
      <alignment horizontal="center" vertical="top" wrapText="1"/>
    </xf>
    <xf numFmtId="2" fontId="38" fillId="2" borderId="1" xfId="0" applyNumberFormat="1" applyFont="1" applyFill="1" applyBorder="1" applyAlignment="1">
      <alignment horizontal="center" vertical="top" wrapText="1"/>
    </xf>
    <xf numFmtId="0" fontId="39" fillId="0" borderId="0" xfId="0" applyFont="1"/>
    <xf numFmtId="0" fontId="41" fillId="0" borderId="30" xfId="0" applyFont="1" applyBorder="1" applyAlignment="1">
      <alignment horizontal="center" vertical="center" wrapText="1"/>
    </xf>
    <xf numFmtId="0" fontId="41" fillId="0" borderId="37"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2" xfId="0" applyFont="1" applyBorder="1" applyAlignment="1">
      <alignment horizontal="center" vertical="center" wrapText="1"/>
    </xf>
    <xf numFmtId="0" fontId="38" fillId="0" borderId="2" xfId="0" applyFont="1" applyBorder="1" applyAlignment="1">
      <alignment horizontal="center" vertical="top" wrapText="1"/>
    </xf>
    <xf numFmtId="14" fontId="36" fillId="0" borderId="2" xfId="0" applyNumberFormat="1" applyFont="1" applyBorder="1" applyAlignment="1">
      <alignment horizontal="left" vertical="top"/>
    </xf>
    <xf numFmtId="0" fontId="32" fillId="8" borderId="2" xfId="0" applyFont="1" applyFill="1" applyBorder="1" applyAlignment="1">
      <alignment horizontal="left" vertical="top" wrapText="1"/>
    </xf>
    <xf numFmtId="0" fontId="32" fillId="8" borderId="2" xfId="0" applyFont="1" applyFill="1" applyBorder="1" applyAlignment="1">
      <alignment vertical="top" wrapText="1"/>
    </xf>
    <xf numFmtId="0" fontId="42" fillId="8" borderId="2" xfId="0" applyFont="1" applyFill="1" applyBorder="1" applyAlignment="1">
      <alignment horizontal="left" vertical="top" wrapText="1"/>
    </xf>
    <xf numFmtId="0" fontId="32" fillId="8" borderId="2" xfId="0" applyFont="1" applyFill="1" applyBorder="1" applyAlignment="1">
      <alignment horizontal="left" vertical="top"/>
    </xf>
    <xf numFmtId="3" fontId="43" fillId="8" borderId="2" xfId="3" applyNumberFormat="1" applyFont="1" applyFill="1" applyBorder="1" applyAlignment="1">
      <alignment horizontal="left" vertical="top" wrapText="1"/>
    </xf>
    <xf numFmtId="0" fontId="32" fillId="0" borderId="7" xfId="0" applyFont="1" applyBorder="1" applyAlignment="1">
      <alignment horizontal="left" vertical="top"/>
    </xf>
    <xf numFmtId="0" fontId="32" fillId="0" borderId="0" xfId="0" applyFont="1" applyAlignment="1">
      <alignment horizontal="left" vertical="top"/>
    </xf>
    <xf numFmtId="4" fontId="32" fillId="0" borderId="7" xfId="0" quotePrefix="1" applyNumberFormat="1" applyFont="1" applyBorder="1" applyAlignment="1">
      <alignment horizontal="center" vertical="top"/>
    </xf>
    <xf numFmtId="4" fontId="32" fillId="0" borderId="7" xfId="0" applyNumberFormat="1" applyFont="1" applyBorder="1" applyAlignment="1">
      <alignment horizontal="center" vertical="top"/>
    </xf>
    <xf numFmtId="4" fontId="32" fillId="0" borderId="7" xfId="0" applyNumberFormat="1" applyFont="1" applyBorder="1" applyAlignment="1">
      <alignment horizontal="left" vertical="top"/>
    </xf>
    <xf numFmtId="0" fontId="32" fillId="8" borderId="7" xfId="0" applyFont="1" applyFill="1" applyBorder="1" applyAlignment="1">
      <alignment horizontal="left" vertical="top"/>
    </xf>
    <xf numFmtId="0" fontId="32" fillId="8" borderId="7" xfId="0" applyFont="1" applyFill="1" applyBorder="1" applyAlignment="1">
      <alignment horizontal="left" vertical="top" wrapText="1"/>
    </xf>
    <xf numFmtId="0" fontId="44" fillId="8" borderId="7" xfId="0" applyFont="1" applyFill="1" applyBorder="1" applyAlignment="1">
      <alignment horizontal="left" vertical="top" wrapText="1"/>
    </xf>
    <xf numFmtId="3" fontId="43" fillId="8" borderId="7" xfId="3" applyNumberFormat="1" applyFont="1" applyFill="1" applyBorder="1" applyAlignment="1">
      <alignment horizontal="left" vertical="top" wrapText="1"/>
    </xf>
    <xf numFmtId="0" fontId="32" fillId="8" borderId="3" xfId="0" applyFont="1" applyFill="1" applyBorder="1" applyAlignment="1">
      <alignment horizontal="left" vertical="top"/>
    </xf>
    <xf numFmtId="0" fontId="32" fillId="8" borderId="3" xfId="0" applyFont="1" applyFill="1" applyBorder="1" applyAlignment="1">
      <alignment horizontal="left" vertical="top" wrapText="1"/>
    </xf>
    <xf numFmtId="0" fontId="44" fillId="8" borderId="3" xfId="0" applyFont="1" applyFill="1" applyBorder="1" applyAlignment="1">
      <alignment horizontal="left" vertical="top" wrapText="1"/>
    </xf>
    <xf numFmtId="0" fontId="32" fillId="0" borderId="3" xfId="0" applyFont="1" applyBorder="1" applyAlignment="1">
      <alignment horizontal="left" vertical="top"/>
    </xf>
    <xf numFmtId="4" fontId="32" fillId="0" borderId="3" xfId="0" applyNumberFormat="1" applyFont="1" applyBorder="1" applyAlignment="1">
      <alignment horizontal="center" vertical="top"/>
    </xf>
    <xf numFmtId="4" fontId="36" fillId="0" borderId="2" xfId="0" applyNumberFormat="1" applyFont="1" applyBorder="1" applyAlignment="1">
      <alignment horizontal="center" vertical="top"/>
    </xf>
    <xf numFmtId="4" fontId="36" fillId="0" borderId="2" xfId="0" applyNumberFormat="1" applyFont="1" applyBorder="1" applyAlignment="1">
      <alignment horizontal="right" vertical="top"/>
    </xf>
    <xf numFmtId="0" fontId="45" fillId="0" borderId="1" xfId="0" applyFont="1" applyBorder="1" applyAlignment="1">
      <alignment horizontal="center" vertical="center" wrapText="1"/>
    </xf>
    <xf numFmtId="0" fontId="38" fillId="0" borderId="17" xfId="0" applyFont="1" applyBorder="1" applyAlignment="1">
      <alignment horizontal="center"/>
    </xf>
    <xf numFmtId="0" fontId="38" fillId="0" borderId="20" xfId="0" quotePrefix="1" applyFont="1" applyBorder="1" applyAlignment="1">
      <alignment horizontal="center" vertical="top" wrapText="1"/>
    </xf>
    <xf numFmtId="0" fontId="38" fillId="0" borderId="2" xfId="0" quotePrefix="1" applyFont="1" applyBorder="1" applyAlignment="1">
      <alignment horizontal="center" vertical="top" wrapText="1"/>
    </xf>
    <xf numFmtId="0" fontId="46" fillId="0" borderId="30" xfId="0" quotePrefix="1" applyFont="1" applyBorder="1" applyAlignment="1">
      <alignment horizontal="center" vertical="center" wrapText="1"/>
    </xf>
    <xf numFmtId="0" fontId="46" fillId="0" borderId="30" xfId="0" applyFont="1" applyBorder="1" applyAlignment="1">
      <alignment horizontal="center" vertical="center" wrapText="1"/>
    </xf>
    <xf numFmtId="0" fontId="46" fillId="0" borderId="30" xfId="0" quotePrefix="1" applyFont="1" applyBorder="1" applyAlignment="1">
      <alignment horizontal="left" vertical="center" wrapText="1"/>
    </xf>
    <xf numFmtId="0" fontId="46" fillId="0" borderId="30" xfId="0" applyFont="1" applyBorder="1" applyAlignment="1">
      <alignment vertical="center" wrapText="1"/>
    </xf>
    <xf numFmtId="0" fontId="46" fillId="0" borderId="1" xfId="0" quotePrefix="1" applyFont="1" applyBorder="1" applyAlignment="1">
      <alignment horizontal="center" vertical="center" wrapText="1"/>
    </xf>
    <xf numFmtId="0" fontId="46" fillId="0" borderId="1" xfId="0" applyFont="1" applyBorder="1" applyAlignment="1">
      <alignment horizontal="center" vertical="center" wrapText="1"/>
    </xf>
    <xf numFmtId="0" fontId="46" fillId="0" borderId="1" xfId="0" applyFont="1" applyBorder="1" applyAlignment="1">
      <alignment vertical="center" wrapText="1"/>
    </xf>
    <xf numFmtId="0" fontId="46" fillId="0" borderId="1" xfId="0" quotePrefix="1" applyFont="1" applyBorder="1" applyAlignment="1">
      <alignment horizontal="left" vertical="center" wrapText="1"/>
    </xf>
    <xf numFmtId="0" fontId="46" fillId="0" borderId="1" xfId="0" quotePrefix="1" applyFont="1" applyBorder="1" applyAlignment="1">
      <alignment horizontal="left" vertical="center"/>
    </xf>
    <xf numFmtId="0" fontId="46" fillId="0" borderId="37" xfId="0" applyFont="1" applyBorder="1" applyAlignment="1">
      <alignment horizontal="center" vertical="center" wrapText="1"/>
    </xf>
    <xf numFmtId="0" fontId="46" fillId="0" borderId="37" xfId="0" quotePrefix="1" applyFont="1" applyBorder="1" applyAlignment="1">
      <alignment horizontal="center" vertical="center" wrapText="1"/>
    </xf>
    <xf numFmtId="0" fontId="46" fillId="0" borderId="37" xfId="0" applyFont="1" applyBorder="1" applyAlignment="1">
      <alignment vertical="center" wrapText="1"/>
    </xf>
    <xf numFmtId="0" fontId="46" fillId="0" borderId="37" xfId="0" quotePrefix="1" applyFont="1" applyBorder="1" applyAlignment="1">
      <alignment horizontal="left" vertical="center"/>
    </xf>
    <xf numFmtId="0" fontId="46" fillId="0" borderId="3" xfId="0" applyFont="1" applyBorder="1" applyAlignment="1">
      <alignment vertical="center" wrapText="1"/>
    </xf>
    <xf numFmtId="0" fontId="46" fillId="0" borderId="3" xfId="0" applyFont="1" applyBorder="1" applyAlignment="1">
      <alignment horizontal="center" vertical="center" wrapText="1"/>
    </xf>
    <xf numFmtId="0" fontId="46" fillId="0" borderId="3" xfId="0" quotePrefix="1" applyFont="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vertical="center" wrapText="1"/>
    </xf>
    <xf numFmtId="0" fontId="46" fillId="0" borderId="2" xfId="0" quotePrefix="1" applyFont="1" applyBorder="1" applyAlignment="1">
      <alignment horizontal="left" vertical="center"/>
    </xf>
    <xf numFmtId="0" fontId="46" fillId="0" borderId="2" xfId="0" quotePrefix="1" applyFont="1" applyBorder="1" applyAlignment="1">
      <alignment horizontal="center" vertical="center" wrapText="1"/>
    </xf>
    <xf numFmtId="0" fontId="48" fillId="0" borderId="0" xfId="0" applyFont="1"/>
    <xf numFmtId="0" fontId="46" fillId="0" borderId="37" xfId="0" quotePrefix="1" applyFont="1" applyBorder="1" applyAlignment="1">
      <alignment horizontal="left" vertical="center" wrapText="1"/>
    </xf>
    <xf numFmtId="0" fontId="35" fillId="0" borderId="0" xfId="0" applyFont="1"/>
    <xf numFmtId="0" fontId="2"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50" fillId="0" borderId="1" xfId="0" applyFont="1" applyBorder="1" applyAlignment="1">
      <alignment horizontal="center" vertical="center" wrapText="1"/>
    </xf>
    <xf numFmtId="165" fontId="49" fillId="0" borderId="1" xfId="0" applyNumberFormat="1" applyFont="1" applyBorder="1" applyAlignment="1">
      <alignment horizontal="center" vertical="center" wrapText="1"/>
    </xf>
    <xf numFmtId="4" fontId="49" fillId="0" borderId="1" xfId="0" applyNumberFormat="1" applyFont="1" applyBorder="1" applyAlignment="1">
      <alignment horizontal="center" vertical="center" wrapText="1"/>
    </xf>
    <xf numFmtId="0" fontId="50"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2" borderId="0" xfId="0" applyFont="1" applyFill="1"/>
    <xf numFmtId="0" fontId="0" fillId="2" borderId="0" xfId="0" applyFill="1"/>
    <xf numFmtId="4" fontId="36" fillId="0" borderId="0" xfId="0" applyNumberFormat="1" applyFont="1" applyAlignment="1">
      <alignment horizontal="left" vertical="top"/>
    </xf>
    <xf numFmtId="4" fontId="36" fillId="0" borderId="2" xfId="0" applyNumberFormat="1" applyFont="1" applyBorder="1" applyAlignment="1">
      <alignment horizontal="left" vertical="top"/>
    </xf>
    <xf numFmtId="164" fontId="26" fillId="0" borderId="2" xfId="0" applyNumberFormat="1" applyFont="1" applyBorder="1" applyAlignment="1">
      <alignment horizontal="left" vertical="top" wrapText="1"/>
    </xf>
    <xf numFmtId="164" fontId="26" fillId="0" borderId="2" xfId="0" quotePrefix="1" applyNumberFormat="1" applyFont="1" applyBorder="1" applyAlignment="1">
      <alignment horizontal="left" vertical="top" wrapText="1"/>
    </xf>
    <xf numFmtId="14" fontId="26" fillId="0" borderId="7" xfId="0" applyNumberFormat="1" applyFont="1" applyBorder="1" applyAlignment="1">
      <alignment vertical="top"/>
    </xf>
    <xf numFmtId="14" fontId="36" fillId="0" borderId="7" xfId="0" applyNumberFormat="1" applyFont="1" applyBorder="1" applyAlignment="1">
      <alignment vertical="top" wrapText="1"/>
    </xf>
    <xf numFmtId="166" fontId="4" fillId="0" borderId="0" xfId="0" applyNumberFormat="1" applyFont="1"/>
    <xf numFmtId="166" fontId="38" fillId="0" borderId="19" xfId="0" applyNumberFormat="1" applyFont="1" applyBorder="1" applyAlignment="1">
      <alignment horizontal="center"/>
    </xf>
    <xf numFmtId="166" fontId="38" fillId="0" borderId="21" xfId="0" applyNumberFormat="1" applyFont="1" applyBorder="1" applyAlignment="1">
      <alignment horizontal="center" vertical="top" wrapText="1"/>
    </xf>
    <xf numFmtId="166" fontId="0" fillId="0" borderId="0" xfId="0" applyNumberFormat="1"/>
    <xf numFmtId="0" fontId="4" fillId="0" borderId="2" xfId="0" applyFont="1" applyBorder="1" applyAlignment="1">
      <alignment horizontal="center" vertical="center" wrapText="1"/>
    </xf>
    <xf numFmtId="0" fontId="41" fillId="0" borderId="0" xfId="0" applyFont="1"/>
    <xf numFmtId="0" fontId="41" fillId="0" borderId="1" xfId="0" applyFont="1" applyBorder="1"/>
    <xf numFmtId="0" fontId="52" fillId="0" borderId="0" xfId="0" applyFont="1"/>
    <xf numFmtId="0" fontId="41" fillId="0" borderId="0" xfId="0" applyFont="1" applyAlignment="1">
      <alignment vertical="center"/>
    </xf>
    <xf numFmtId="0" fontId="41" fillId="0" borderId="1" xfId="0" applyFont="1" applyBorder="1" applyAlignment="1">
      <alignment vertical="center"/>
    </xf>
    <xf numFmtId="0" fontId="45" fillId="7" borderId="37" xfId="0" applyFont="1" applyFill="1" applyBorder="1" applyAlignment="1">
      <alignment horizontal="center" vertical="center" wrapText="1"/>
    </xf>
    <xf numFmtId="0" fontId="46" fillId="2" borderId="0" xfId="0" applyFont="1" applyFill="1"/>
    <xf numFmtId="0" fontId="53" fillId="2" borderId="30" xfId="0" applyFont="1" applyFill="1" applyBorder="1" applyAlignment="1">
      <alignment horizontal="center" vertical="center" wrapText="1"/>
    </xf>
    <xf numFmtId="0" fontId="52" fillId="2" borderId="0" xfId="0" applyFont="1" applyFill="1"/>
    <xf numFmtId="0" fontId="53" fillId="2" borderId="1" xfId="0" applyFont="1" applyFill="1" applyBorder="1" applyAlignment="1">
      <alignment horizontal="center" vertical="center" wrapText="1"/>
    </xf>
    <xf numFmtId="3" fontId="53" fillId="2" borderId="1" xfId="0" applyNumberFormat="1" applyFont="1" applyFill="1" applyBorder="1" applyAlignment="1">
      <alignment horizontal="center" vertical="center" wrapText="1"/>
    </xf>
    <xf numFmtId="0" fontId="53" fillId="2" borderId="37" xfId="0" applyFont="1" applyFill="1" applyBorder="1" applyAlignment="1">
      <alignment horizontal="center" vertical="center" wrapText="1"/>
    </xf>
    <xf numFmtId="0" fontId="53" fillId="2" borderId="3" xfId="0" applyFont="1" applyFill="1" applyBorder="1" applyAlignment="1">
      <alignment horizontal="center" vertical="center" wrapText="1"/>
    </xf>
    <xf numFmtId="0" fontId="53" fillId="2" borderId="2" xfId="0" applyFont="1" applyFill="1" applyBorder="1" applyAlignment="1">
      <alignment horizontal="center" vertical="center" wrapText="1"/>
    </xf>
    <xf numFmtId="4" fontId="53" fillId="2" borderId="7" xfId="0" applyNumberFormat="1" applyFont="1" applyFill="1" applyBorder="1" applyAlignment="1">
      <alignment horizontal="center" vertical="center" wrapText="1"/>
    </xf>
    <xf numFmtId="0" fontId="46" fillId="2" borderId="26" xfId="0" applyFont="1" applyFill="1" applyBorder="1"/>
    <xf numFmtId="4" fontId="53" fillId="2" borderId="31" xfId="0" applyNumberFormat="1" applyFont="1" applyFill="1" applyBorder="1" applyAlignment="1">
      <alignment horizontal="center" vertical="center" wrapText="1"/>
    </xf>
    <xf numFmtId="4" fontId="53" fillId="2" borderId="2" xfId="0" applyNumberFormat="1" applyFont="1" applyFill="1" applyBorder="1" applyAlignment="1">
      <alignment horizontal="center" vertical="center" wrapText="1"/>
    </xf>
    <xf numFmtId="0" fontId="41" fillId="2" borderId="0" xfId="0" applyFont="1" applyFill="1"/>
    <xf numFmtId="0" fontId="53" fillId="2" borderId="1" xfId="0" applyFont="1" applyFill="1" applyBorder="1" applyAlignment="1">
      <alignment horizontal="left" vertical="top" wrapText="1"/>
    </xf>
    <xf numFmtId="0" fontId="52" fillId="2" borderId="26" xfId="0" applyFont="1" applyFill="1" applyBorder="1"/>
    <xf numFmtId="0" fontId="52" fillId="0" borderId="0" xfId="0" applyFont="1" applyAlignment="1">
      <alignment vertical="center"/>
    </xf>
    <xf numFmtId="0" fontId="46" fillId="2" borderId="0" xfId="0" applyFont="1" applyFill="1" applyAlignment="1">
      <alignment vertical="center"/>
    </xf>
    <xf numFmtId="0" fontId="52" fillId="0" borderId="1" xfId="0" applyFont="1" applyBorder="1" applyAlignment="1">
      <alignment vertical="center"/>
    </xf>
    <xf numFmtId="4" fontId="41" fillId="0" borderId="0" xfId="0" applyNumberFormat="1" applyFont="1" applyAlignment="1">
      <alignment vertical="center"/>
    </xf>
    <xf numFmtId="0" fontId="51" fillId="0" borderId="0" xfId="0" applyFont="1" applyAlignment="1">
      <alignment vertical="center"/>
    </xf>
    <xf numFmtId="4" fontId="51" fillId="0" borderId="0" xfId="0" applyNumberFormat="1" applyFont="1" applyAlignment="1">
      <alignment vertical="center"/>
    </xf>
    <xf numFmtId="3" fontId="41" fillId="0" borderId="0" xfId="0" applyNumberFormat="1" applyFont="1" applyAlignment="1">
      <alignment vertical="center"/>
    </xf>
    <xf numFmtId="0" fontId="45" fillId="0" borderId="0" xfId="0" applyFont="1" applyAlignment="1">
      <alignment vertical="center"/>
    </xf>
    <xf numFmtId="0" fontId="56" fillId="0" borderId="0" xfId="0" applyFont="1"/>
    <xf numFmtId="4" fontId="51" fillId="0" borderId="0" xfId="0" applyNumberFormat="1" applyFont="1" applyAlignment="1">
      <alignment horizontal="right" vertical="center"/>
    </xf>
    <xf numFmtId="49" fontId="41" fillId="0" borderId="0" xfId="0" applyNumberFormat="1" applyFont="1" applyAlignment="1">
      <alignment horizontal="right" vertical="center"/>
    </xf>
    <xf numFmtId="3" fontId="36" fillId="0" borderId="2" xfId="0" applyNumberFormat="1" applyFont="1" applyBorder="1" applyAlignment="1">
      <alignment horizontal="left" vertical="top" wrapText="1"/>
    </xf>
    <xf numFmtId="0" fontId="36" fillId="0" borderId="7" xfId="0" applyFont="1" applyBorder="1" applyAlignment="1">
      <alignment horizontal="left" vertical="top" wrapText="1"/>
    </xf>
    <xf numFmtId="3" fontId="36" fillId="0" borderId="7" xfId="0" applyNumberFormat="1" applyFont="1" applyBorder="1" applyAlignment="1">
      <alignment horizontal="left" vertical="top" wrapText="1"/>
    </xf>
    <xf numFmtId="14" fontId="0" fillId="0" borderId="7" xfId="0" applyNumberFormat="1" applyBorder="1" applyAlignment="1">
      <alignment vertical="top"/>
    </xf>
    <xf numFmtId="4" fontId="0" fillId="0" borderId="2" xfId="0" applyNumberFormat="1" applyBorder="1" applyAlignment="1">
      <alignment horizontal="right" vertical="top" wrapText="1"/>
    </xf>
    <xf numFmtId="4" fontId="13" fillId="0" borderId="2" xfId="0" applyNumberFormat="1" applyFont="1" applyBorder="1" applyAlignment="1">
      <alignment horizontal="center" vertical="top" wrapText="1"/>
    </xf>
    <xf numFmtId="4" fontId="0" fillId="0" borderId="2" xfId="0" applyNumberFormat="1" applyBorder="1" applyAlignment="1">
      <alignment horizontal="left" vertical="top" wrapText="1"/>
    </xf>
    <xf numFmtId="4" fontId="36" fillId="0" borderId="2" xfId="1" applyNumberFormat="1" applyFont="1" applyFill="1" applyBorder="1" applyAlignment="1">
      <alignment horizontal="center" vertical="top"/>
    </xf>
    <xf numFmtId="164" fontId="26" fillId="0" borderId="2" xfId="2" applyNumberFormat="1" applyFont="1" applyFill="1" applyBorder="1" applyAlignment="1">
      <alignment horizontal="center" vertical="top" wrapText="1"/>
    </xf>
    <xf numFmtId="0" fontId="36" fillId="0" borderId="0" xfId="0" applyFont="1" applyAlignment="1">
      <alignment horizontal="left" vertical="top"/>
    </xf>
    <xf numFmtId="4" fontId="36" fillId="0" borderId="7" xfId="0" applyNumberFormat="1" applyFont="1" applyBorder="1" applyAlignment="1">
      <alignment horizontal="center" vertical="top"/>
    </xf>
    <xf numFmtId="4" fontId="36" fillId="0" borderId="7" xfId="0" applyNumberFormat="1" applyFont="1" applyBorder="1" applyAlignment="1">
      <alignment horizontal="left" vertical="top"/>
    </xf>
    <xf numFmtId="4" fontId="36" fillId="0" borderId="3" xfId="0" applyNumberFormat="1" applyFont="1" applyBorder="1" applyAlignment="1">
      <alignment horizontal="center" vertical="top"/>
    </xf>
    <xf numFmtId="4" fontId="36" fillId="0" borderId="3" xfId="0" applyNumberFormat="1" applyFont="1" applyBorder="1" applyAlignment="1">
      <alignment horizontal="left" vertical="top"/>
    </xf>
    <xf numFmtId="14" fontId="0" fillId="0" borderId="2" xfId="0" applyNumberFormat="1" applyBorder="1" applyAlignment="1">
      <alignment horizontal="center" vertical="top"/>
    </xf>
    <xf numFmtId="4" fontId="0" fillId="0" borderId="2" xfId="0" applyNumberFormat="1" applyBorder="1" applyAlignment="1">
      <alignment horizontal="center" vertical="top" wrapText="1"/>
    </xf>
    <xf numFmtId="0" fontId="36" fillId="0" borderId="7" xfId="0" applyFont="1" applyBorder="1" applyAlignment="1">
      <alignment vertical="top" wrapText="1"/>
    </xf>
    <xf numFmtId="0" fontId="0" fillId="0" borderId="60" xfId="0" applyBorder="1" applyAlignment="1">
      <alignment wrapText="1"/>
    </xf>
    <xf numFmtId="0" fontId="23" fillId="0" borderId="4" xfId="0" applyFont="1" applyBorder="1" applyAlignment="1">
      <alignment horizontal="left" vertical="top" wrapText="1"/>
    </xf>
    <xf numFmtId="0" fontId="0" fillId="0" borderId="4" xfId="0" applyBorder="1" applyAlignment="1">
      <alignment horizontal="left" vertical="top" wrapText="1"/>
    </xf>
    <xf numFmtId="0" fontId="16" fillId="0" borderId="4" xfId="0" applyFont="1" applyBorder="1" applyAlignment="1">
      <alignment horizontal="left" vertical="top" wrapText="1"/>
    </xf>
    <xf numFmtId="0" fontId="0" fillId="0" borderId="4" xfId="0" applyBorder="1" applyAlignment="1">
      <alignment vertical="top" wrapText="1"/>
    </xf>
    <xf numFmtId="0" fontId="13" fillId="0" borderId="4" xfId="0" applyFont="1" applyBorder="1" applyAlignment="1">
      <alignment horizontal="left" vertical="top" wrapText="1"/>
    </xf>
    <xf numFmtId="0" fontId="13" fillId="0" borderId="4" xfId="0" applyFont="1" applyBorder="1" applyAlignment="1">
      <alignment horizontal="left" vertical="top"/>
    </xf>
    <xf numFmtId="0" fontId="0" fillId="0" borderId="2" xfId="0" applyBorder="1" applyAlignment="1">
      <alignment wrapText="1"/>
    </xf>
    <xf numFmtId="0" fontId="24" fillId="0" borderId="7" xfId="0" applyFont="1" applyBorder="1" applyAlignment="1">
      <alignment horizontal="left" vertical="top" wrapText="1"/>
    </xf>
    <xf numFmtId="4" fontId="0" fillId="0" borderId="7" xfId="0" applyNumberFormat="1" applyBorder="1" applyAlignment="1">
      <alignment wrapText="1"/>
    </xf>
    <xf numFmtId="0" fontId="24" fillId="0" borderId="3" xfId="0" applyFont="1" applyBorder="1" applyAlignment="1">
      <alignment horizontal="left" vertical="top" wrapText="1"/>
    </xf>
    <xf numFmtId="0" fontId="0" fillId="0" borderId="25" xfId="0" applyBorder="1" applyAlignment="1">
      <alignment wrapText="1"/>
    </xf>
    <xf numFmtId="0" fontId="0" fillId="0" borderId="26" xfId="0" applyBorder="1" applyAlignment="1">
      <alignment wrapText="1"/>
    </xf>
    <xf numFmtId="4" fontId="0" fillId="0" borderId="0" xfId="0" applyNumberFormat="1" applyAlignment="1">
      <alignment wrapText="1"/>
    </xf>
    <xf numFmtId="0" fontId="38" fillId="2" borderId="27" xfId="0" applyFont="1" applyFill="1" applyBorder="1" applyAlignment="1">
      <alignment horizontal="center" vertical="center"/>
    </xf>
    <xf numFmtId="0" fontId="38" fillId="2" borderId="28" xfId="0" applyFont="1" applyFill="1" applyBorder="1" applyAlignment="1">
      <alignment horizontal="center" vertical="center"/>
    </xf>
    <xf numFmtId="0" fontId="38" fillId="2" borderId="56" xfId="0" applyFont="1" applyFill="1" applyBorder="1" applyAlignment="1">
      <alignment horizontal="center" vertical="center"/>
    </xf>
    <xf numFmtId="0" fontId="38" fillId="2" borderId="1" xfId="0" applyFont="1" applyFill="1" applyBorder="1" applyAlignment="1">
      <alignment horizontal="center" vertical="center"/>
    </xf>
    <xf numFmtId="0" fontId="30" fillId="2" borderId="7" xfId="0" applyFont="1" applyFill="1" applyBorder="1" applyAlignment="1">
      <alignment vertical="top" wrapText="1"/>
    </xf>
    <xf numFmtId="0" fontId="30" fillId="2" borderId="3" xfId="0" applyFont="1" applyFill="1" applyBorder="1" applyAlignment="1">
      <alignment vertical="top" wrapText="1"/>
    </xf>
    <xf numFmtId="14" fontId="30" fillId="2" borderId="7" xfId="0" applyNumberFormat="1" applyFont="1" applyFill="1" applyBorder="1" applyAlignment="1">
      <alignment vertical="top" wrapText="1"/>
    </xf>
    <xf numFmtId="14" fontId="0" fillId="0" borderId="2" xfId="0" applyNumberFormat="1" applyBorder="1" applyAlignment="1">
      <alignment vertical="top"/>
    </xf>
    <xf numFmtId="0" fontId="58" fillId="0" borderId="7" xfId="0" applyFont="1" applyBorder="1" applyAlignment="1">
      <alignment vertical="top" wrapText="1"/>
    </xf>
    <xf numFmtId="0" fontId="58" fillId="0" borderId="3" xfId="0" applyFont="1" applyBorder="1" applyAlignment="1">
      <alignment vertical="top" wrapText="1"/>
    </xf>
    <xf numFmtId="0" fontId="55" fillId="2" borderId="0" xfId="0" applyFont="1" applyFill="1"/>
    <xf numFmtId="167" fontId="53" fillId="2" borderId="1" xfId="0" applyNumberFormat="1" applyFont="1" applyFill="1" applyBorder="1" applyAlignment="1">
      <alignment horizontal="center" vertical="center" wrapText="1"/>
    </xf>
    <xf numFmtId="0" fontId="46" fillId="2" borderId="0" xfId="0" applyFont="1" applyFill="1" applyAlignment="1">
      <alignment horizontal="center" vertical="center"/>
    </xf>
    <xf numFmtId="0" fontId="55" fillId="2" borderId="26" xfId="0" applyFont="1" applyFill="1" applyBorder="1"/>
    <xf numFmtId="0" fontId="52" fillId="2" borderId="1" xfId="0" applyFont="1" applyFill="1" applyBorder="1"/>
    <xf numFmtId="0" fontId="46" fillId="8" borderId="30" xfId="0" quotePrefix="1" applyFont="1" applyFill="1" applyBorder="1" applyAlignment="1">
      <alignment horizontal="center" vertical="center" wrapText="1"/>
    </xf>
    <xf numFmtId="0" fontId="46" fillId="8" borderId="1" xfId="0" quotePrefix="1" applyFont="1" applyFill="1" applyBorder="1" applyAlignment="1">
      <alignment horizontal="center" vertical="center" wrapText="1"/>
    </xf>
    <xf numFmtId="0" fontId="46" fillId="8" borderId="1" xfId="0" applyFont="1" applyFill="1" applyBorder="1" applyAlignment="1">
      <alignment horizontal="center" vertical="center" wrapText="1"/>
    </xf>
    <xf numFmtId="0" fontId="57" fillId="0" borderId="1"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37"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37" xfId="0" applyFont="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20" fillId="0" borderId="0" xfId="0" applyFont="1" applyAlignment="1">
      <alignment horizontal="center"/>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4" borderId="22"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21" fillId="4" borderId="22" xfId="0" applyFont="1" applyFill="1" applyBorder="1" applyAlignment="1">
      <alignment horizontal="center" wrapText="1"/>
    </xf>
    <xf numFmtId="0" fontId="21" fillId="4" borderId="23" xfId="0" applyFont="1" applyFill="1" applyBorder="1" applyAlignment="1">
      <alignment horizontal="center" wrapText="1"/>
    </xf>
    <xf numFmtId="0" fontId="21" fillId="4" borderId="24" xfId="0" applyFont="1" applyFill="1" applyBorder="1" applyAlignment="1">
      <alignment horizontal="center" wrapText="1"/>
    </xf>
    <xf numFmtId="0" fontId="50"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50" fillId="2" borderId="1" xfId="0" applyFont="1" applyFill="1" applyBorder="1" applyAlignment="1">
      <alignment horizontal="center" vertical="center" wrapText="1"/>
    </xf>
    <xf numFmtId="4" fontId="49" fillId="0" borderId="1" xfId="0" applyNumberFormat="1" applyFont="1" applyBorder="1" applyAlignment="1">
      <alignment horizontal="center" vertical="center" wrapText="1"/>
    </xf>
    <xf numFmtId="0" fontId="49" fillId="0" borderId="2" xfId="0" applyFont="1" applyBorder="1" applyAlignment="1">
      <alignment horizontal="center" vertical="center" wrapText="1"/>
    </xf>
    <xf numFmtId="0" fontId="49"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9" fillId="2" borderId="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3" xfId="0" applyFont="1" applyFill="1" applyBorder="1" applyAlignment="1">
      <alignment horizontal="center" vertical="top" wrapText="1"/>
    </xf>
    <xf numFmtId="49" fontId="4" fillId="0" borderId="2" xfId="0" applyNumberFormat="1" applyFont="1" applyBorder="1" applyAlignment="1">
      <alignment horizontal="center" vertical="top"/>
    </xf>
    <xf numFmtId="49" fontId="4" fillId="0" borderId="7" xfId="0" applyNumberFormat="1" applyFont="1" applyBorder="1" applyAlignment="1">
      <alignment horizontal="center" vertical="top"/>
    </xf>
    <xf numFmtId="49" fontId="4" fillId="0" borderId="3" xfId="0" applyNumberFormat="1" applyFont="1" applyBorder="1" applyAlignment="1">
      <alignment horizontal="center" vertical="top"/>
    </xf>
    <xf numFmtId="0" fontId="4" fillId="0" borderId="2" xfId="0" applyFont="1" applyBorder="1" applyAlignment="1">
      <alignment horizontal="center"/>
    </xf>
    <xf numFmtId="0" fontId="4" fillId="0" borderId="7" xfId="0" applyFont="1" applyBorder="1" applyAlignment="1">
      <alignment horizontal="center"/>
    </xf>
    <xf numFmtId="0" fontId="4" fillId="0" borderId="3" xfId="0" applyFont="1" applyBorder="1" applyAlignment="1">
      <alignment horizontal="center"/>
    </xf>
    <xf numFmtId="2" fontId="1" fillId="2" borderId="2" xfId="0" applyNumberFormat="1" applyFont="1" applyFill="1" applyBorder="1" applyAlignment="1">
      <alignment horizontal="center" vertical="top" wrapText="1"/>
    </xf>
    <xf numFmtId="2" fontId="1" fillId="2" borderId="7"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3" xfId="0" applyFont="1" applyFill="1" applyBorder="1" applyAlignment="1">
      <alignment horizontal="center" vertical="top" wrapText="1"/>
    </xf>
    <xf numFmtId="0" fontId="30" fillId="2" borderId="2" xfId="0" applyFont="1" applyFill="1" applyBorder="1" applyAlignment="1">
      <alignment horizontal="center" vertical="top"/>
    </xf>
    <xf numFmtId="0" fontId="30" fillId="2" borderId="7" xfId="0" applyFont="1" applyFill="1" applyBorder="1" applyAlignment="1">
      <alignment horizontal="center" vertical="top"/>
    </xf>
    <xf numFmtId="0" fontId="30" fillId="2" borderId="3" xfId="0" applyFont="1" applyFill="1" applyBorder="1" applyAlignment="1">
      <alignment horizontal="center" vertical="top"/>
    </xf>
    <xf numFmtId="0" fontId="28" fillId="0" borderId="1" xfId="0" applyFont="1" applyBorder="1" applyAlignment="1">
      <alignment horizontal="center" vertical="top"/>
    </xf>
    <xf numFmtId="14" fontId="30" fillId="0" borderId="2" xfId="0" applyNumberFormat="1" applyFont="1" applyBorder="1" applyAlignment="1">
      <alignment horizontal="center" vertical="top"/>
    </xf>
    <xf numFmtId="0" fontId="30" fillId="0" borderId="7" xfId="0" applyFont="1" applyBorder="1" applyAlignment="1">
      <alignment horizontal="center" vertical="top"/>
    </xf>
    <xf numFmtId="0" fontId="30" fillId="0" borderId="3" xfId="0" applyFont="1" applyBorder="1" applyAlignment="1">
      <alignment horizontal="center" vertical="top"/>
    </xf>
    <xf numFmtId="0" fontId="28" fillId="0" borderId="2" xfId="0" applyFont="1" applyBorder="1" applyAlignment="1">
      <alignment horizontal="center" vertical="top"/>
    </xf>
    <xf numFmtId="0" fontId="28" fillId="0" borderId="7" xfId="0" applyFont="1" applyBorder="1" applyAlignment="1">
      <alignment horizontal="center" vertical="top"/>
    </xf>
    <xf numFmtId="0" fontId="28" fillId="0" borderId="3" xfId="0" applyFont="1" applyBorder="1" applyAlignment="1">
      <alignment horizontal="center" vertical="top"/>
    </xf>
    <xf numFmtId="0" fontId="11" fillId="0" borderId="2" xfId="0" applyFont="1" applyBorder="1" applyAlignment="1">
      <alignment horizontal="center" vertical="top" wrapText="1"/>
    </xf>
    <xf numFmtId="0" fontId="11" fillId="0" borderId="7" xfId="0" applyFont="1" applyBorder="1" applyAlignment="1">
      <alignment horizontal="center" vertical="top" wrapText="1"/>
    </xf>
    <xf numFmtId="0" fontId="11" fillId="0" borderId="3" xfId="0"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7"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7"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7" xfId="0" applyFont="1" applyBorder="1" applyAlignment="1">
      <alignment horizontal="center" vertical="top" wrapText="1"/>
    </xf>
    <xf numFmtId="0" fontId="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3" xfId="0" applyFont="1" applyFill="1" applyBorder="1" applyAlignment="1">
      <alignment horizontal="center" vertical="top" wrapText="1"/>
    </xf>
    <xf numFmtId="14" fontId="30" fillId="0" borderId="1" xfId="0" applyNumberFormat="1" applyFont="1" applyBorder="1" applyAlignment="1">
      <alignment horizontal="center" vertical="top"/>
    </xf>
    <xf numFmtId="0" fontId="30" fillId="0" borderId="1" xfId="0" applyFont="1" applyBorder="1" applyAlignment="1">
      <alignment horizontal="center" vertical="top"/>
    </xf>
    <xf numFmtId="0" fontId="2" fillId="2" borderId="2"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3" xfId="0" applyFont="1" applyFill="1" applyBorder="1" applyAlignment="1">
      <alignment horizontal="center" vertical="top" wrapText="1"/>
    </xf>
    <xf numFmtId="2" fontId="2" fillId="2" borderId="2" xfId="0" applyNumberFormat="1" applyFont="1" applyFill="1" applyBorder="1" applyAlignment="1">
      <alignment horizontal="center" vertical="top" wrapText="1"/>
    </xf>
    <xf numFmtId="2" fontId="2" fillId="2" borderId="7"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14" fontId="30" fillId="2" borderId="2" xfId="0" applyNumberFormat="1" applyFont="1" applyFill="1" applyBorder="1" applyAlignment="1">
      <alignment horizontal="center" vertical="top"/>
    </xf>
    <xf numFmtId="0" fontId="28" fillId="0" borderId="2" xfId="0" applyFont="1" applyBorder="1" applyAlignment="1">
      <alignment horizontal="center" vertical="top" wrapText="1"/>
    </xf>
    <xf numFmtId="0" fontId="28" fillId="0" borderId="7" xfId="0" applyFont="1" applyBorder="1" applyAlignment="1">
      <alignment horizontal="center" vertical="top" wrapText="1"/>
    </xf>
    <xf numFmtId="0" fontId="28" fillId="0" borderId="3" xfId="0" applyFont="1" applyBorder="1" applyAlignment="1">
      <alignment horizontal="center" vertical="top" wrapText="1"/>
    </xf>
    <xf numFmtId="2" fontId="9" fillId="2" borderId="2" xfId="0" applyNumberFormat="1" applyFont="1" applyFill="1" applyBorder="1" applyAlignment="1">
      <alignment horizontal="center" vertical="top" wrapText="1"/>
    </xf>
    <xf numFmtId="2" fontId="9" fillId="2" borderId="7" xfId="0" applyNumberFormat="1" applyFont="1" applyFill="1" applyBorder="1" applyAlignment="1">
      <alignment horizontal="center" vertical="top" wrapText="1"/>
    </xf>
    <xf numFmtId="2" fontId="9" fillId="2" borderId="3"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0" fontId="9" fillId="2" borderId="2" xfId="0" applyFont="1" applyFill="1" applyBorder="1" applyAlignment="1">
      <alignment horizontal="center" vertical="top"/>
    </xf>
    <xf numFmtId="0" fontId="9" fillId="2" borderId="7" xfId="0" applyFont="1" applyFill="1" applyBorder="1" applyAlignment="1">
      <alignment horizontal="center" vertical="top"/>
    </xf>
    <xf numFmtId="0" fontId="9" fillId="2" borderId="3" xfId="0" applyFont="1" applyFill="1" applyBorder="1" applyAlignment="1">
      <alignment horizontal="center" vertical="top"/>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8" fillId="2" borderId="2" xfId="0" applyNumberFormat="1"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30" fillId="0" borderId="2" xfId="0" applyFont="1" applyBorder="1" applyAlignment="1">
      <alignment horizontal="center" vertical="top"/>
    </xf>
    <xf numFmtId="49" fontId="11" fillId="2" borderId="2" xfId="0" applyNumberFormat="1" applyFont="1" applyFill="1" applyBorder="1" applyAlignment="1">
      <alignment horizontal="center" vertical="top" wrapText="1"/>
    </xf>
    <xf numFmtId="49" fontId="11" fillId="2" borderId="7"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14" fontId="29" fillId="2" borderId="2" xfId="0" applyNumberFormat="1" applyFont="1" applyFill="1" applyBorder="1" applyAlignment="1">
      <alignment horizontal="center" vertical="top" wrapText="1"/>
    </xf>
    <xf numFmtId="0" fontId="29" fillId="2" borderId="7" xfId="0" applyFont="1" applyFill="1" applyBorder="1" applyAlignment="1">
      <alignment horizontal="center" vertical="top" wrapText="1"/>
    </xf>
    <xf numFmtId="0" fontId="29" fillId="2" borderId="3" xfId="0" applyFont="1" applyFill="1" applyBorder="1" applyAlignment="1">
      <alignment horizontal="center" vertical="top" wrapText="1"/>
    </xf>
    <xf numFmtId="0" fontId="30" fillId="2" borderId="2" xfId="0" applyFont="1" applyFill="1" applyBorder="1" applyAlignment="1">
      <alignment horizontal="center" vertical="top" wrapText="1"/>
    </xf>
    <xf numFmtId="0" fontId="30" fillId="2" borderId="7" xfId="0" applyFont="1" applyFill="1" applyBorder="1" applyAlignment="1">
      <alignment horizontal="center" vertical="top" wrapText="1"/>
    </xf>
    <xf numFmtId="0" fontId="30" fillId="2" borderId="3" xfId="0" applyFont="1" applyFill="1" applyBorder="1" applyAlignment="1">
      <alignment horizontal="center" vertical="top" wrapText="1"/>
    </xf>
    <xf numFmtId="0" fontId="29" fillId="2" borderId="2" xfId="0" applyFont="1" applyFill="1" applyBorder="1" applyAlignment="1">
      <alignment horizontal="center" vertical="top" wrapText="1"/>
    </xf>
    <xf numFmtId="49" fontId="29" fillId="2" borderId="2" xfId="0" applyNumberFormat="1" applyFont="1" applyFill="1" applyBorder="1" applyAlignment="1">
      <alignment horizontal="center" vertical="top" wrapText="1"/>
    </xf>
    <xf numFmtId="49" fontId="29" fillId="2" borderId="7" xfId="0" applyNumberFormat="1" applyFont="1" applyFill="1" applyBorder="1" applyAlignment="1">
      <alignment horizontal="center" vertical="top" wrapText="1"/>
    </xf>
    <xf numFmtId="49" fontId="29" fillId="2" borderId="3" xfId="0" applyNumberFormat="1" applyFont="1" applyFill="1" applyBorder="1" applyAlignment="1">
      <alignment horizontal="center" vertical="top" wrapText="1"/>
    </xf>
    <xf numFmtId="14" fontId="30" fillId="2" borderId="1" xfId="0" applyNumberFormat="1" applyFont="1" applyFill="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4" xfId="0" applyFont="1" applyBorder="1" applyAlignment="1">
      <alignment horizontal="center" vertical="top" wrapText="1"/>
    </xf>
    <xf numFmtId="0" fontId="11" fillId="0" borderId="58" xfId="0" applyFont="1" applyBorder="1" applyAlignment="1">
      <alignment horizontal="center" vertical="top" wrapText="1"/>
    </xf>
    <xf numFmtId="0" fontId="11" fillId="0" borderId="26" xfId="0" applyFont="1" applyBorder="1" applyAlignment="1">
      <alignment horizontal="center" vertical="top" wrapText="1"/>
    </xf>
    <xf numFmtId="0" fontId="11" fillId="0" borderId="25" xfId="0" applyFont="1" applyBorder="1" applyAlignment="1">
      <alignment horizontal="center" vertical="top" wrapText="1"/>
    </xf>
    <xf numFmtId="0" fontId="37" fillId="0" borderId="1" xfId="0" applyFont="1" applyBorder="1" applyAlignment="1">
      <alignment horizontal="center" vertical="center" wrapText="1"/>
    </xf>
    <xf numFmtId="0" fontId="38" fillId="0" borderId="2" xfId="0" applyFont="1" applyBorder="1" applyAlignment="1">
      <alignment horizontal="center" vertical="top" wrapText="1"/>
    </xf>
    <xf numFmtId="0" fontId="38" fillId="0" borderId="3" xfId="0" applyFont="1" applyBorder="1" applyAlignment="1">
      <alignment horizontal="center" vertical="top" wrapText="1"/>
    </xf>
    <xf numFmtId="0" fontId="53" fillId="2" borderId="2" xfId="0" applyFont="1" applyFill="1" applyBorder="1" applyAlignment="1">
      <alignment horizontal="center" vertical="center" wrapText="1"/>
    </xf>
    <xf numFmtId="0" fontId="53" fillId="2" borderId="3" xfId="0" applyFont="1" applyFill="1" applyBorder="1" applyAlignment="1">
      <alignment horizontal="center" vertical="center" wrapText="1"/>
    </xf>
    <xf numFmtId="164" fontId="53" fillId="2" borderId="2" xfId="0" applyNumberFormat="1" applyFont="1" applyFill="1" applyBorder="1" applyAlignment="1">
      <alignment horizontal="center" vertical="center" wrapText="1"/>
    </xf>
    <xf numFmtId="164" fontId="53" fillId="2" borderId="3" xfId="0" applyNumberFormat="1" applyFont="1" applyFill="1" applyBorder="1" applyAlignment="1">
      <alignment horizontal="center" vertical="center" wrapText="1"/>
    </xf>
    <xf numFmtId="4" fontId="53" fillId="2" borderId="2" xfId="0" applyNumberFormat="1" applyFont="1" applyFill="1" applyBorder="1" applyAlignment="1">
      <alignment horizontal="center" vertical="center"/>
    </xf>
    <xf numFmtId="4" fontId="53" fillId="2" borderId="3" xfId="0" applyNumberFormat="1" applyFont="1" applyFill="1" applyBorder="1" applyAlignment="1">
      <alignment horizontal="center" vertical="center"/>
    </xf>
    <xf numFmtId="4" fontId="53" fillId="2" borderId="2" xfId="0" applyNumberFormat="1" applyFont="1" applyFill="1" applyBorder="1" applyAlignment="1">
      <alignment horizontal="center" vertical="center" wrapText="1"/>
    </xf>
    <xf numFmtId="4" fontId="53" fillId="2" borderId="3" xfId="0" applyNumberFormat="1" applyFont="1" applyFill="1" applyBorder="1" applyAlignment="1">
      <alignment horizontal="center" vertical="center" wrapText="1"/>
    </xf>
    <xf numFmtId="0" fontId="53" fillId="2" borderId="1" xfId="0" applyFont="1" applyFill="1" applyBorder="1" applyAlignment="1">
      <alignment horizontal="center" vertical="center" wrapText="1"/>
    </xf>
    <xf numFmtId="0" fontId="53" fillId="2" borderId="40" xfId="0" applyFont="1" applyFill="1" applyBorder="1" applyAlignment="1">
      <alignment horizontal="center" vertical="center" wrapText="1"/>
    </xf>
    <xf numFmtId="0" fontId="53" fillId="2" borderId="31" xfId="0" applyFont="1" applyFill="1" applyBorder="1" applyAlignment="1">
      <alignment horizontal="center" vertical="center" wrapText="1"/>
    </xf>
    <xf numFmtId="4" fontId="53" fillId="2" borderId="1" xfId="0" applyNumberFormat="1" applyFont="1" applyFill="1" applyBorder="1" applyAlignment="1">
      <alignment horizontal="center" vertical="center" wrapText="1"/>
    </xf>
    <xf numFmtId="164" fontId="53" fillId="2" borderId="1" xfId="0" applyNumberFormat="1" applyFont="1" applyFill="1" applyBorder="1" applyAlignment="1">
      <alignment horizontal="center" vertical="center" wrapText="1"/>
    </xf>
    <xf numFmtId="4" fontId="53" fillId="2" borderId="1" xfId="0" applyNumberFormat="1" applyFont="1" applyFill="1" applyBorder="1" applyAlignment="1">
      <alignment horizontal="center" vertical="center"/>
    </xf>
    <xf numFmtId="0" fontId="53" fillId="2" borderId="30" xfId="0" applyFont="1" applyFill="1" applyBorder="1" applyAlignment="1">
      <alignment horizontal="center" vertical="center" wrapText="1"/>
    </xf>
    <xf numFmtId="0" fontId="53" fillId="2" borderId="37" xfId="0" applyFont="1" applyFill="1" applyBorder="1" applyAlignment="1">
      <alignment horizontal="center" vertical="center" wrapText="1"/>
    </xf>
    <xf numFmtId="0" fontId="55" fillId="2" borderId="1" xfId="0" applyFont="1" applyFill="1" applyBorder="1" applyAlignment="1">
      <alignment horizontal="center" vertical="center"/>
    </xf>
    <xf numFmtId="164" fontId="46" fillId="2" borderId="1" xfId="0" applyNumberFormat="1" applyFont="1" applyFill="1" applyBorder="1" applyAlignment="1">
      <alignment horizontal="center" vertical="center"/>
    </xf>
    <xf numFmtId="0" fontId="46" fillId="2" borderId="1" xfId="0" applyFont="1" applyFill="1" applyBorder="1" applyAlignment="1">
      <alignment horizontal="center" vertical="center" wrapText="1"/>
    </xf>
    <xf numFmtId="0" fontId="53" fillId="2" borderId="1" xfId="0" applyFont="1" applyFill="1" applyBorder="1" applyAlignment="1">
      <alignment horizontal="center" vertical="center"/>
    </xf>
    <xf numFmtId="0" fontId="53" fillId="2" borderId="7" xfId="0" applyFont="1" applyFill="1" applyBorder="1" applyAlignment="1">
      <alignment horizontal="center" vertical="center"/>
    </xf>
    <xf numFmtId="164" fontId="53" fillId="2" borderId="22" xfId="0" applyNumberFormat="1" applyFont="1" applyFill="1" applyBorder="1" applyAlignment="1">
      <alignment horizontal="center" vertical="center" wrapText="1"/>
    </xf>
    <xf numFmtId="164" fontId="53" fillId="2" borderId="5" xfId="0" applyNumberFormat="1" applyFont="1" applyFill="1" applyBorder="1" applyAlignment="1">
      <alignment horizontal="center" vertical="center" wrapText="1"/>
    </xf>
    <xf numFmtId="0" fontId="46" fillId="2" borderId="7"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5" fillId="2" borderId="7" xfId="0" applyFont="1" applyFill="1" applyBorder="1" applyAlignment="1">
      <alignment horizontal="center" vertical="center"/>
    </xf>
    <xf numFmtId="164" fontId="53" fillId="2" borderId="37" xfId="0" applyNumberFormat="1" applyFont="1" applyFill="1" applyBorder="1" applyAlignment="1">
      <alignment horizontal="center" vertical="center" wrapText="1"/>
    </xf>
    <xf numFmtId="164" fontId="53" fillId="2" borderId="55" xfId="0" applyNumberFormat="1" applyFont="1" applyFill="1" applyBorder="1" applyAlignment="1">
      <alignment horizontal="center" vertical="center" wrapText="1"/>
    </xf>
    <xf numFmtId="4" fontId="53" fillId="2" borderId="37" xfId="0" applyNumberFormat="1" applyFont="1" applyFill="1" applyBorder="1" applyAlignment="1">
      <alignment horizontal="center" vertical="center"/>
    </xf>
    <xf numFmtId="4" fontId="53" fillId="2" borderId="37" xfId="0" applyNumberFormat="1" applyFont="1" applyFill="1" applyBorder="1" applyAlignment="1">
      <alignment horizontal="center" vertical="center" wrapText="1"/>
    </xf>
    <xf numFmtId="164" fontId="53" fillId="2" borderId="40" xfId="0" applyNumberFormat="1" applyFont="1" applyFill="1" applyBorder="1" applyAlignment="1">
      <alignment horizontal="center" vertical="center" wrapText="1"/>
    </xf>
    <xf numFmtId="164" fontId="53" fillId="2" borderId="7" xfId="0" applyNumberFormat="1" applyFont="1" applyFill="1" applyBorder="1" applyAlignment="1">
      <alignment horizontal="center" vertical="center" wrapText="1"/>
    </xf>
    <xf numFmtId="164" fontId="53" fillId="2" borderId="52" xfId="0" applyNumberFormat="1" applyFont="1" applyFill="1" applyBorder="1" applyAlignment="1">
      <alignment horizontal="center" vertical="center" wrapText="1"/>
    </xf>
    <xf numFmtId="164" fontId="53" fillId="2" borderId="57" xfId="0" applyNumberFormat="1" applyFont="1" applyFill="1" applyBorder="1" applyAlignment="1">
      <alignment horizontal="center" vertical="center" wrapText="1"/>
    </xf>
    <xf numFmtId="164" fontId="53" fillId="2" borderId="58" xfId="0" applyNumberFormat="1" applyFont="1" applyFill="1" applyBorder="1" applyAlignment="1">
      <alignment horizontal="center" vertical="center" wrapText="1"/>
    </xf>
    <xf numFmtId="4" fontId="53" fillId="2" borderId="40" xfId="0" quotePrefix="1" applyNumberFormat="1" applyFont="1" applyFill="1" applyBorder="1" applyAlignment="1">
      <alignment horizontal="center" vertical="center" wrapText="1"/>
    </xf>
    <xf numFmtId="4" fontId="53" fillId="2" borderId="7" xfId="0" quotePrefix="1" applyNumberFormat="1" applyFont="1" applyFill="1" applyBorder="1" applyAlignment="1">
      <alignment horizontal="center" vertical="center" wrapText="1"/>
    </xf>
    <xf numFmtId="4" fontId="53" fillId="2" borderId="3" xfId="0" quotePrefix="1" applyNumberFormat="1" applyFont="1" applyFill="1" applyBorder="1" applyAlignment="1">
      <alignment horizontal="center" vertical="center" wrapText="1"/>
    </xf>
    <xf numFmtId="4" fontId="53" fillId="2" borderId="40" xfId="0" applyNumberFormat="1" applyFont="1" applyFill="1" applyBorder="1" applyAlignment="1">
      <alignment horizontal="center" vertical="center" wrapText="1"/>
    </xf>
    <xf numFmtId="4" fontId="53" fillId="2" borderId="1" xfId="0" quotePrefix="1" applyNumberFormat="1" applyFont="1" applyFill="1" applyBorder="1" applyAlignment="1">
      <alignment horizontal="center" vertical="center" wrapText="1"/>
    </xf>
    <xf numFmtId="164" fontId="53" fillId="2" borderId="31" xfId="0" applyNumberFormat="1" applyFont="1" applyFill="1" applyBorder="1" applyAlignment="1">
      <alignment horizontal="center" vertical="center" wrapText="1"/>
    </xf>
    <xf numFmtId="164" fontId="53" fillId="2" borderId="59" xfId="0" applyNumberFormat="1" applyFont="1" applyFill="1" applyBorder="1" applyAlignment="1">
      <alignment horizontal="center" vertical="center" wrapText="1"/>
    </xf>
    <xf numFmtId="4" fontId="53" fillId="2" borderId="30" xfId="0" quotePrefix="1" applyNumberFormat="1" applyFont="1" applyFill="1" applyBorder="1" applyAlignment="1">
      <alignment horizontal="center" vertical="center" wrapText="1"/>
    </xf>
    <xf numFmtId="4" fontId="53" fillId="2" borderId="2" xfId="0" quotePrefix="1" applyNumberFormat="1" applyFont="1" applyFill="1" applyBorder="1" applyAlignment="1">
      <alignment horizontal="center" vertical="center" wrapText="1"/>
    </xf>
    <xf numFmtId="4" fontId="53" fillId="2" borderId="30" xfId="0" applyNumberFormat="1" applyFont="1" applyFill="1" applyBorder="1" applyAlignment="1">
      <alignment horizontal="center" vertical="center" wrapText="1"/>
    </xf>
    <xf numFmtId="49" fontId="53" fillId="2" borderId="2" xfId="0" applyNumberFormat="1" applyFont="1" applyFill="1" applyBorder="1" applyAlignment="1">
      <alignment horizontal="center" vertical="center" wrapText="1"/>
    </xf>
    <xf numFmtId="49" fontId="53" fillId="2" borderId="7" xfId="0" applyNumberFormat="1" applyFont="1" applyFill="1" applyBorder="1" applyAlignment="1">
      <alignment horizontal="center" vertical="center" wrapText="1"/>
    </xf>
    <xf numFmtId="49" fontId="53" fillId="2" borderId="3" xfId="0" applyNumberFormat="1" applyFont="1" applyFill="1" applyBorder="1" applyAlignment="1">
      <alignment horizontal="center" vertical="center" wrapText="1"/>
    </xf>
    <xf numFmtId="4" fontId="53" fillId="2" borderId="7" xfId="0" applyNumberFormat="1" applyFont="1" applyFill="1" applyBorder="1" applyAlignment="1">
      <alignment horizontal="center" vertical="center" wrapText="1"/>
    </xf>
    <xf numFmtId="0" fontId="53" fillId="2" borderId="40" xfId="0" quotePrefix="1" applyFont="1" applyFill="1" applyBorder="1" applyAlignment="1">
      <alignment horizontal="center" vertical="center" wrapText="1"/>
    </xf>
    <xf numFmtId="0" fontId="53" fillId="2" borderId="44" xfId="0" applyFont="1" applyFill="1" applyBorder="1" applyAlignment="1">
      <alignment horizontal="center" vertical="center" wrapText="1"/>
    </xf>
    <xf numFmtId="0" fontId="53" fillId="2" borderId="47" xfId="0" applyFont="1" applyFill="1" applyBorder="1" applyAlignment="1">
      <alignment horizontal="center" vertical="center" wrapText="1"/>
    </xf>
    <xf numFmtId="0" fontId="53" fillId="2" borderId="49" xfId="0" applyFont="1" applyFill="1" applyBorder="1" applyAlignment="1">
      <alignment horizontal="center" vertical="center" wrapText="1"/>
    </xf>
    <xf numFmtId="4" fontId="53" fillId="2" borderId="30" xfId="0" applyNumberFormat="1" applyFont="1" applyFill="1" applyBorder="1" applyAlignment="1">
      <alignment horizontal="center" vertical="center"/>
    </xf>
    <xf numFmtId="4" fontId="53" fillId="2" borderId="31" xfId="0" applyNumberFormat="1" applyFont="1" applyFill="1" applyBorder="1" applyAlignment="1">
      <alignment horizontal="center" vertical="center" wrapText="1"/>
    </xf>
    <xf numFmtId="49" fontId="53" fillId="2" borderId="1" xfId="0" applyNumberFormat="1" applyFont="1" applyFill="1" applyBorder="1" applyAlignment="1">
      <alignment horizontal="center" vertical="center" wrapText="1"/>
    </xf>
    <xf numFmtId="0" fontId="53" fillId="2" borderId="32" xfId="0" applyFont="1" applyFill="1" applyBorder="1" applyAlignment="1">
      <alignment horizontal="center" vertical="center" wrapText="1"/>
    </xf>
    <xf numFmtId="0" fontId="53" fillId="2" borderId="36" xfId="0" applyFont="1" applyFill="1" applyBorder="1" applyAlignment="1">
      <alignment horizontal="center" vertical="center" wrapText="1"/>
    </xf>
    <xf numFmtId="164" fontId="53" fillId="2" borderId="54" xfId="0" applyNumberFormat="1" applyFont="1" applyFill="1" applyBorder="1" applyAlignment="1">
      <alignment horizontal="center" vertical="center" wrapText="1"/>
    </xf>
    <xf numFmtId="164" fontId="53" fillId="2" borderId="60" xfId="0" applyNumberFormat="1" applyFont="1" applyFill="1" applyBorder="1" applyAlignment="1">
      <alignment horizontal="center" vertical="center" wrapText="1"/>
    </xf>
    <xf numFmtId="164" fontId="53" fillId="2" borderId="61" xfId="0" applyNumberFormat="1" applyFont="1" applyFill="1" applyBorder="1" applyAlignment="1">
      <alignment horizontal="center" vertical="center" wrapText="1"/>
    </xf>
    <xf numFmtId="164" fontId="53" fillId="2" borderId="30" xfId="0" applyNumberFormat="1" applyFont="1" applyFill="1" applyBorder="1" applyAlignment="1">
      <alignment horizontal="center" vertical="center" wrapText="1"/>
    </xf>
    <xf numFmtId="164" fontId="53" fillId="2" borderId="51" xfId="0" applyNumberFormat="1" applyFont="1" applyFill="1" applyBorder="1" applyAlignment="1">
      <alignment horizontal="center" vertical="center" wrapText="1"/>
    </xf>
    <xf numFmtId="0" fontId="53" fillId="2" borderId="34" xfId="0" applyFont="1" applyFill="1" applyBorder="1" applyAlignment="1">
      <alignment horizontal="center" vertical="center" wrapText="1"/>
    </xf>
    <xf numFmtId="0" fontId="53" fillId="2" borderId="42" xfId="0" applyFont="1" applyFill="1" applyBorder="1" applyAlignment="1">
      <alignment horizontal="center" vertical="center" wrapText="1"/>
    </xf>
    <xf numFmtId="49" fontId="53" fillId="2" borderId="30" xfId="0" applyNumberFormat="1" applyFont="1" applyFill="1" applyBorder="1" applyAlignment="1">
      <alignment horizontal="center" vertical="center" wrapText="1"/>
    </xf>
    <xf numFmtId="4" fontId="53" fillId="2" borderId="7" xfId="0" applyNumberFormat="1" applyFont="1" applyFill="1" applyBorder="1" applyAlignment="1">
      <alignment horizontal="center" vertical="center"/>
    </xf>
    <xf numFmtId="4" fontId="53" fillId="2" borderId="37" xfId="0" quotePrefix="1" applyNumberFormat="1" applyFont="1" applyFill="1" applyBorder="1" applyAlignment="1">
      <alignment horizontal="center" vertical="center" wrapText="1"/>
    </xf>
    <xf numFmtId="4" fontId="53" fillId="2" borderId="31" xfId="0" quotePrefix="1" applyNumberFormat="1" applyFont="1" applyFill="1" applyBorder="1" applyAlignment="1">
      <alignment horizontal="center" vertical="center" wrapText="1"/>
    </xf>
    <xf numFmtId="0" fontId="53" fillId="2" borderId="1" xfId="0" quotePrefix="1" applyFont="1" applyFill="1" applyBorder="1" applyAlignment="1">
      <alignment horizontal="center" vertical="center" wrapText="1"/>
    </xf>
    <xf numFmtId="0" fontId="53" fillId="2" borderId="22" xfId="0" quotePrefix="1" applyFont="1" applyFill="1" applyBorder="1" applyAlignment="1">
      <alignment horizontal="center" vertical="center" wrapText="1"/>
    </xf>
    <xf numFmtId="164" fontId="53" fillId="2" borderId="34" xfId="0" applyNumberFormat="1" applyFont="1" applyFill="1" applyBorder="1" applyAlignment="1">
      <alignment horizontal="center" vertical="center" wrapText="1"/>
    </xf>
    <xf numFmtId="0" fontId="53" fillId="2" borderId="7" xfId="0" quotePrefix="1" applyFont="1" applyFill="1" applyBorder="1" applyAlignment="1">
      <alignment horizontal="center" vertical="center" wrapText="1"/>
    </xf>
    <xf numFmtId="164" fontId="53" fillId="2" borderId="40" xfId="0" quotePrefix="1" applyNumberFormat="1" applyFont="1" applyFill="1" applyBorder="1" applyAlignment="1">
      <alignment horizontal="center" vertical="center" wrapText="1"/>
    </xf>
    <xf numFmtId="164" fontId="53" fillId="2" borderId="7" xfId="0" quotePrefix="1" applyNumberFormat="1" applyFont="1" applyFill="1" applyBorder="1" applyAlignment="1">
      <alignment horizontal="center" vertical="center" wrapText="1"/>
    </xf>
    <xf numFmtId="164" fontId="53" fillId="2" borderId="52" xfId="0" quotePrefix="1" applyNumberFormat="1" applyFont="1" applyFill="1" applyBorder="1" applyAlignment="1">
      <alignment horizontal="center" vertical="center" wrapText="1"/>
    </xf>
    <xf numFmtId="164" fontId="53" fillId="2" borderId="57" xfId="0" quotePrefix="1" applyNumberFormat="1" applyFont="1" applyFill="1" applyBorder="1" applyAlignment="1">
      <alignment horizontal="center" vertical="center" wrapText="1"/>
    </xf>
    <xf numFmtId="0" fontId="53" fillId="2" borderId="31" xfId="0" quotePrefix="1" applyFont="1" applyFill="1" applyBorder="1" applyAlignment="1">
      <alignment horizontal="center" vertical="center" wrapText="1"/>
    </xf>
    <xf numFmtId="0" fontId="53" fillId="2" borderId="30" xfId="0" quotePrefix="1" applyFont="1" applyFill="1" applyBorder="1" applyAlignment="1">
      <alignment horizontal="center" vertical="center" wrapText="1"/>
    </xf>
    <xf numFmtId="0" fontId="53" fillId="2" borderId="37" xfId="0" quotePrefix="1" applyFont="1" applyFill="1" applyBorder="1" applyAlignment="1">
      <alignment horizontal="center" vertical="center" wrapText="1"/>
    </xf>
    <xf numFmtId="0" fontId="45" fillId="7" borderId="40" xfId="0" applyFont="1" applyFill="1" applyBorder="1" applyAlignment="1">
      <alignment horizontal="center" vertical="center" wrapText="1"/>
    </xf>
    <xf numFmtId="0" fontId="45" fillId="7" borderId="31" xfId="0" applyFont="1" applyFill="1" applyBorder="1" applyAlignment="1">
      <alignment horizontal="center" vertical="center" wrapText="1"/>
    </xf>
    <xf numFmtId="0" fontId="51" fillId="0" borderId="0" xfId="0" applyFont="1" applyAlignment="1">
      <alignment horizontal="center"/>
    </xf>
    <xf numFmtId="0" fontId="45" fillId="7" borderId="32" xfId="0" applyFont="1" applyFill="1" applyBorder="1" applyAlignment="1">
      <alignment horizontal="center" vertical="center" wrapText="1"/>
    </xf>
    <xf numFmtId="0" fontId="45" fillId="7" borderId="36" xfId="0" applyFont="1" applyFill="1" applyBorder="1" applyAlignment="1">
      <alignment horizontal="center" vertical="center" wrapText="1"/>
    </xf>
    <xf numFmtId="0" fontId="45" fillId="7" borderId="30" xfId="0" applyFont="1" applyFill="1" applyBorder="1" applyAlignment="1">
      <alignment horizontal="center" vertical="center" wrapText="1"/>
    </xf>
    <xf numFmtId="0" fontId="45" fillId="7" borderId="37" xfId="0" applyFont="1" applyFill="1" applyBorder="1" applyAlignment="1">
      <alignment horizontal="center" vertical="center" wrapText="1"/>
    </xf>
    <xf numFmtId="0" fontId="45" fillId="7" borderId="51" xfId="0" applyFont="1" applyFill="1" applyBorder="1" applyAlignment="1">
      <alignment horizontal="center" vertical="center" wrapText="1"/>
    </xf>
    <xf numFmtId="0" fontId="45" fillId="7" borderId="55" xfId="0" applyFont="1" applyFill="1" applyBorder="1" applyAlignment="1">
      <alignment horizontal="center" vertical="center" wrapText="1"/>
    </xf>
    <xf numFmtId="0" fontId="45" fillId="7" borderId="30" xfId="0" applyFont="1" applyFill="1" applyBorder="1" applyAlignment="1">
      <alignment horizontal="center" vertical="center"/>
    </xf>
    <xf numFmtId="0" fontId="45" fillId="7" borderId="1" xfId="0" applyFont="1" applyFill="1" applyBorder="1" applyAlignment="1">
      <alignment horizontal="center" vertical="center" wrapText="1"/>
    </xf>
    <xf numFmtId="0" fontId="45" fillId="7" borderId="52" xfId="0" applyFont="1" applyFill="1" applyBorder="1" applyAlignment="1">
      <alignment horizontal="center" vertical="center" wrapText="1"/>
    </xf>
    <xf numFmtId="0" fontId="45" fillId="7" borderId="53" xfId="0" applyFont="1" applyFill="1" applyBorder="1" applyAlignment="1">
      <alignment horizontal="center" vertical="center" wrapText="1"/>
    </xf>
    <xf numFmtId="0" fontId="45" fillId="7" borderId="54" xfId="0" applyFont="1" applyFill="1" applyBorder="1" applyAlignment="1">
      <alignment horizontal="center" vertical="center" wrapText="1"/>
    </xf>
    <xf numFmtId="0" fontId="1" fillId="0" borderId="40" xfId="0" applyFont="1" applyBorder="1" applyAlignment="1">
      <alignment horizontal="center" vertical="center" wrapText="1"/>
    </xf>
    <xf numFmtId="0" fontId="1" fillId="0" borderId="31" xfId="0" applyFont="1" applyBorder="1" applyAlignment="1">
      <alignment horizontal="center" vertical="center" wrapText="1"/>
    </xf>
    <xf numFmtId="164" fontId="4" fillId="0" borderId="40"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0" fontId="28" fillId="0" borderId="45" xfId="0" applyFont="1" applyBorder="1" applyAlignment="1">
      <alignment horizontal="center" vertical="center" wrapText="1"/>
    </xf>
    <xf numFmtId="0" fontId="28" fillId="0" borderId="50" xfId="0" applyFont="1" applyBorder="1" applyAlignment="1">
      <alignment horizontal="center" vertical="center" wrapText="1"/>
    </xf>
    <xf numFmtId="0" fontId="0" fillId="0" borderId="0" xfId="0" applyAlignment="1">
      <alignment horizontal="left"/>
    </xf>
    <xf numFmtId="0" fontId="36" fillId="0" borderId="0" xfId="0" applyFont="1"/>
    <xf numFmtId="0" fontId="0" fillId="0" borderId="0" xfId="0"/>
    <xf numFmtId="4" fontId="4" fillId="0" borderId="40" xfId="0" applyNumberFormat="1" applyFont="1" applyBorder="1" applyAlignment="1">
      <alignment horizontal="center" vertical="center" wrapText="1"/>
    </xf>
    <xf numFmtId="4" fontId="4" fillId="0" borderId="31" xfId="0" applyNumberFormat="1" applyFont="1" applyBorder="1" applyAlignment="1">
      <alignment horizontal="center" vertical="center" wrapText="1"/>
    </xf>
    <xf numFmtId="0" fontId="4" fillId="0" borderId="4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4" fontId="4" fillId="0" borderId="30" xfId="0" applyNumberFormat="1" applyFont="1" applyBorder="1" applyAlignment="1">
      <alignment horizontal="center" vertical="center" wrapText="1"/>
    </xf>
    <xf numFmtId="4" fontId="4" fillId="0" borderId="37"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8" fillId="0" borderId="28"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43"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1" fillId="0" borderId="30" xfId="0" applyFont="1" applyBorder="1" applyAlignment="1">
      <alignment horizontal="center" vertical="center" wrapText="1"/>
    </xf>
    <xf numFmtId="0" fontId="1" fillId="0" borderId="2" xfId="0" applyFont="1" applyBorder="1" applyAlignment="1">
      <alignment horizontal="center" vertical="center" wrapText="1"/>
    </xf>
    <xf numFmtId="164" fontId="4" fillId="0" borderId="30"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1" fillId="0" borderId="37" xfId="0" applyFont="1" applyBorder="1" applyAlignment="1">
      <alignment horizontal="center" vertical="center" wrapText="1"/>
    </xf>
    <xf numFmtId="164" fontId="4" fillId="0" borderId="37" xfId="0" applyNumberFormat="1" applyFont="1" applyBorder="1" applyAlignment="1">
      <alignment horizontal="center" vertical="center" wrapText="1"/>
    </xf>
    <xf numFmtId="0" fontId="28" fillId="0" borderId="3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36" xfId="0" applyFont="1" applyBorder="1" applyAlignment="1">
      <alignment horizontal="center" vertical="center" wrapText="1"/>
    </xf>
    <xf numFmtId="4" fontId="4" fillId="0" borderId="1" xfId="0" applyNumberFormat="1" applyFont="1" applyBorder="1" applyAlignment="1">
      <alignment horizontal="center" vertical="center" wrapText="1"/>
    </xf>
    <xf numFmtId="14" fontId="51" fillId="0" borderId="33" xfId="0" applyNumberFormat="1" applyFont="1" applyBorder="1" applyAlignment="1">
      <alignment horizontal="center" vertical="center" wrapText="1"/>
    </xf>
    <xf numFmtId="0" fontId="51" fillId="0" borderId="38"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7" xfId="0" applyFont="1" applyBorder="1" applyAlignment="1">
      <alignment horizontal="center" vertical="center" wrapText="1"/>
    </xf>
    <xf numFmtId="0" fontId="1" fillId="0" borderId="1" xfId="0" applyFont="1" applyBorder="1" applyAlignment="1">
      <alignment horizontal="center" vertical="center" wrapText="1"/>
    </xf>
    <xf numFmtId="164" fontId="4" fillId="0" borderId="7" xfId="0" applyNumberFormat="1" applyFont="1" applyBorder="1" applyAlignment="1">
      <alignment horizontal="center" vertical="center" wrapText="1"/>
    </xf>
    <xf numFmtId="0" fontId="28" fillId="0" borderId="48"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3" xfId="0" applyFont="1" applyBorder="1" applyAlignment="1">
      <alignment horizontal="center" vertical="center" wrapText="1"/>
    </xf>
    <xf numFmtId="0" fontId="4" fillId="0" borderId="7" xfId="0"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47" xfId="0" applyFont="1" applyBorder="1" applyAlignment="1">
      <alignment horizontal="center" vertical="center" wrapText="1"/>
    </xf>
    <xf numFmtId="0" fontId="8" fillId="0" borderId="1" xfId="0" applyFont="1" applyBorder="1" applyAlignment="1">
      <alignment horizontal="center" vertical="center" wrapText="1"/>
    </xf>
    <xf numFmtId="0" fontId="28" fillId="0" borderId="35"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34" xfId="0" applyFont="1" applyBorder="1" applyAlignment="1">
      <alignment horizontal="center" vertical="center" wrapText="1"/>
    </xf>
    <xf numFmtId="14" fontId="51" fillId="0" borderId="63" xfId="0" applyNumberFormat="1" applyFont="1" applyBorder="1" applyAlignment="1">
      <alignment horizontal="center" vertical="center" wrapText="1"/>
    </xf>
    <xf numFmtId="0" fontId="51" fillId="0" borderId="35"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164" fontId="4"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14" fontId="51" fillId="0" borderId="45" xfId="0" applyNumberFormat="1" applyFont="1" applyBorder="1" applyAlignment="1">
      <alignment horizontal="center" vertical="center" wrapText="1"/>
    </xf>
    <xf numFmtId="0" fontId="51" fillId="0" borderId="50" xfId="0" applyFont="1" applyBorder="1" applyAlignment="1">
      <alignment horizontal="center" vertical="center" wrapText="1"/>
    </xf>
    <xf numFmtId="0" fontId="4" fillId="0" borderId="62" xfId="0" applyFont="1" applyBorder="1" applyAlignment="1">
      <alignment horizontal="center" vertical="center" wrapText="1"/>
    </xf>
    <xf numFmtId="4" fontId="59" fillId="0" borderId="1" xfId="0" applyNumberFormat="1" applyFont="1" applyBorder="1" applyAlignment="1">
      <alignment horizontal="center" vertical="center" wrapText="1"/>
    </xf>
    <xf numFmtId="4" fontId="59" fillId="0" borderId="37" xfId="0" applyNumberFormat="1" applyFont="1" applyBorder="1" applyAlignment="1">
      <alignment horizontal="center" vertical="center" wrapText="1"/>
    </xf>
    <xf numFmtId="0" fontId="59" fillId="0" borderId="1" xfId="0" applyFont="1" applyBorder="1" applyAlignment="1">
      <alignment horizontal="center" vertical="center" wrapText="1"/>
    </xf>
    <xf numFmtId="0" fontId="59" fillId="0" borderId="37" xfId="0" applyFont="1" applyBorder="1" applyAlignment="1">
      <alignment horizontal="center" vertical="center" wrapText="1"/>
    </xf>
    <xf numFmtId="0" fontId="59" fillId="0" borderId="3" xfId="0" applyFont="1" applyBorder="1" applyAlignment="1">
      <alignment horizontal="center" vertical="center" wrapText="1"/>
    </xf>
    <xf numFmtId="4" fontId="57" fillId="0" borderId="1" xfId="0" applyNumberFormat="1" applyFont="1" applyBorder="1" applyAlignment="1">
      <alignment horizontal="center" vertical="center" wrapText="1"/>
    </xf>
    <xf numFmtId="4" fontId="57" fillId="0" borderId="37" xfId="0" applyNumberFormat="1" applyFont="1" applyBorder="1" applyAlignment="1">
      <alignment horizontal="center" vertical="center" wrapText="1"/>
    </xf>
    <xf numFmtId="0" fontId="57" fillId="0" borderId="1" xfId="0" applyFont="1" applyBorder="1" applyAlignment="1">
      <alignment horizontal="center" vertical="center" wrapText="1"/>
    </xf>
    <xf numFmtId="0" fontId="57" fillId="0" borderId="37" xfId="0" applyFont="1" applyBorder="1" applyAlignment="1">
      <alignment horizontal="center" vertical="center" wrapText="1"/>
    </xf>
    <xf numFmtId="0" fontId="57" fillId="0" borderId="28" xfId="0" applyFont="1" applyBorder="1" applyAlignment="1">
      <alignment horizontal="center" vertical="center" wrapText="1"/>
    </xf>
    <xf numFmtId="0" fontId="8" fillId="0" borderId="40" xfId="0" applyFont="1" applyBorder="1" applyAlignment="1">
      <alignment horizontal="center" vertical="center" wrapText="1"/>
    </xf>
    <xf numFmtId="164" fontId="4" fillId="0" borderId="28" xfId="0" applyNumberFormat="1" applyFont="1" applyBorder="1" applyAlignment="1">
      <alignment horizontal="center" vertical="center" wrapText="1"/>
    </xf>
    <xf numFmtId="0" fontId="28" fillId="0" borderId="29" xfId="0" applyFont="1" applyBorder="1" applyAlignment="1">
      <alignment horizontal="center" vertical="center" wrapText="1"/>
    </xf>
    <xf numFmtId="4" fontId="4" fillId="0" borderId="28" xfId="0" applyNumberFormat="1" applyFont="1" applyBorder="1" applyAlignment="1">
      <alignment horizontal="center" vertical="center" wrapText="1"/>
    </xf>
    <xf numFmtId="0" fontId="1" fillId="0" borderId="28" xfId="0" applyFont="1" applyBorder="1" applyAlignment="1">
      <alignment horizontal="center" vertical="center" wrapText="1"/>
    </xf>
    <xf numFmtId="0" fontId="4" fillId="0" borderId="27" xfId="0" applyFont="1" applyBorder="1" applyAlignment="1">
      <alignment horizontal="center" vertical="center" wrapText="1"/>
    </xf>
    <xf numFmtId="4" fontId="8" fillId="0" borderId="30" xfId="0" applyNumberFormat="1" applyFont="1" applyBorder="1" applyAlignment="1">
      <alignment horizontal="center" vertical="center" wrapText="1"/>
    </xf>
    <xf numFmtId="4" fontId="8" fillId="0" borderId="37" xfId="0" applyNumberFormat="1" applyFont="1" applyBorder="1" applyAlignment="1">
      <alignment horizontal="center" vertical="center" wrapText="1"/>
    </xf>
    <xf numFmtId="0" fontId="9" fillId="0" borderId="30" xfId="0" applyFont="1" applyBorder="1" applyAlignment="1">
      <alignment horizontal="center" vertical="center" wrapText="1"/>
    </xf>
    <xf numFmtId="0" fontId="9" fillId="0" borderId="37" xfId="0" applyFont="1" applyBorder="1" applyAlignment="1">
      <alignment horizontal="center" vertical="center" wrapText="1"/>
    </xf>
    <xf numFmtId="0" fontId="38" fillId="0" borderId="33" xfId="0" applyFont="1" applyBorder="1" applyAlignment="1">
      <alignment horizontal="center" vertical="center" wrapText="1"/>
    </xf>
    <xf numFmtId="0" fontId="38" fillId="0" borderId="38" xfId="0" applyFont="1" applyBorder="1" applyAlignment="1">
      <alignment horizontal="center" vertical="center" wrapText="1"/>
    </xf>
    <xf numFmtId="0" fontId="9" fillId="0" borderId="1" xfId="0" applyFont="1" applyBorder="1" applyAlignment="1">
      <alignment horizontal="center" vertical="center" wrapText="1"/>
    </xf>
    <xf numFmtId="0" fontId="34" fillId="0" borderId="46" xfId="0" applyFont="1" applyBorder="1" applyAlignment="1">
      <alignment horizontal="center" vertical="center"/>
    </xf>
    <xf numFmtId="4" fontId="8"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4" fontId="45" fillId="0" borderId="45" xfId="0" applyNumberFormat="1" applyFont="1" applyBorder="1" applyAlignment="1">
      <alignment horizontal="center" vertical="center" wrapText="1"/>
    </xf>
    <xf numFmtId="0" fontId="45" fillId="0" borderId="48" xfId="0" applyFont="1" applyBorder="1" applyAlignment="1">
      <alignment horizontal="center" vertical="center" wrapText="1"/>
    </xf>
    <xf numFmtId="0" fontId="45" fillId="0" borderId="50" xfId="0" applyFont="1" applyBorder="1" applyAlignment="1">
      <alignment horizontal="center" vertical="center" wrapText="1"/>
    </xf>
    <xf numFmtId="14" fontId="33" fillId="0" borderId="46" xfId="0" applyNumberFormat="1" applyFont="1" applyBorder="1" applyAlignment="1">
      <alignment horizontal="center" vertical="center"/>
    </xf>
    <xf numFmtId="14" fontId="45" fillId="0" borderId="29" xfId="0" applyNumberFormat="1" applyFont="1" applyBorder="1" applyAlignment="1">
      <alignment horizontal="center" vertical="center" wrapText="1"/>
    </xf>
    <xf numFmtId="0" fontId="45" fillId="0" borderId="29" xfId="0" applyFont="1" applyBorder="1" applyAlignment="1">
      <alignment horizontal="center" vertical="center" wrapText="1"/>
    </xf>
    <xf numFmtId="4" fontId="8" fillId="0" borderId="28" xfId="0" applyNumberFormat="1" applyFont="1" applyBorder="1" applyAlignment="1">
      <alignment horizontal="center" vertical="center" wrapText="1"/>
    </xf>
    <xf numFmtId="0" fontId="9" fillId="0" borderId="28" xfId="0" applyFont="1" applyBorder="1" applyAlignment="1">
      <alignment horizontal="center" vertical="center" wrapText="1"/>
    </xf>
    <xf numFmtId="4" fontId="8" fillId="2" borderId="28" xfId="0" applyNumberFormat="1" applyFont="1" applyFill="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8" xfId="0" applyFont="1" applyBorder="1" applyAlignment="1">
      <alignment horizontal="center" vertical="center"/>
    </xf>
    <xf numFmtId="0" fontId="7" fillId="0" borderId="28" xfId="0" applyFont="1" applyBorder="1" applyAlignment="1">
      <alignment horizontal="center" vertical="center" wrapText="1"/>
    </xf>
    <xf numFmtId="0" fontId="5" fillId="0" borderId="27"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17"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9" xfId="0" applyFont="1" applyBorder="1" applyAlignment="1">
      <alignment horizontal="center" vertical="center"/>
    </xf>
    <xf numFmtId="166" fontId="45" fillId="0" borderId="10" xfId="0" applyNumberFormat="1" applyFont="1" applyBorder="1" applyAlignment="1">
      <alignment horizontal="center" vertical="center" wrapText="1"/>
    </xf>
    <xf numFmtId="166" fontId="45" fillId="0" borderId="18" xfId="0" applyNumberFormat="1" applyFont="1" applyBorder="1" applyAlignment="1">
      <alignment horizontal="center" vertical="center" wrapText="1"/>
    </xf>
    <xf numFmtId="0" fontId="46" fillId="0" borderId="32" xfId="0" quotePrefix="1" applyFont="1" applyBorder="1" applyAlignment="1">
      <alignment horizontal="center" vertical="center" wrapText="1"/>
    </xf>
    <xf numFmtId="0" fontId="46" fillId="0" borderId="34" xfId="0" quotePrefix="1" applyFont="1" applyBorder="1" applyAlignment="1">
      <alignment horizontal="center" vertical="center" wrapText="1"/>
    </xf>
    <xf numFmtId="0" fontId="46" fillId="0" borderId="36" xfId="0" quotePrefix="1" applyFont="1" applyBorder="1" applyAlignment="1">
      <alignment horizontal="center" vertical="center" wrapText="1"/>
    </xf>
    <xf numFmtId="0" fontId="46" fillId="0" borderId="30" xfId="0" quotePrefix="1" applyFont="1" applyBorder="1" applyAlignment="1">
      <alignment horizontal="center" vertical="center" wrapText="1"/>
    </xf>
    <xf numFmtId="0" fontId="46" fillId="0" borderId="1" xfId="0" quotePrefix="1" applyFont="1" applyBorder="1" applyAlignment="1">
      <alignment horizontal="center" vertical="center" wrapText="1"/>
    </xf>
    <xf numFmtId="0" fontId="46" fillId="0" borderId="37" xfId="0" quotePrefix="1" applyFont="1" applyBorder="1" applyAlignment="1">
      <alignment horizontal="center" vertical="center" wrapText="1"/>
    </xf>
    <xf numFmtId="0" fontId="46" fillId="0" borderId="30"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3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15" xfId="0" applyFont="1" applyBorder="1" applyAlignment="1">
      <alignment horizontal="center" vertical="center" wrapText="1"/>
    </xf>
    <xf numFmtId="0" fontId="45" fillId="0" borderId="16" xfId="0" applyFont="1" applyBorder="1" applyAlignment="1">
      <alignment horizontal="center" vertical="center" wrapText="1"/>
    </xf>
    <xf numFmtId="0" fontId="38" fillId="0" borderId="30" xfId="0" applyFont="1" applyBorder="1" applyAlignment="1">
      <alignment horizontal="center" vertical="center" wrapText="1"/>
    </xf>
    <xf numFmtId="0" fontId="38" fillId="0" borderId="1" xfId="0" applyFont="1" applyBorder="1" applyAlignment="1">
      <alignment horizontal="center" vertical="center" wrapText="1"/>
    </xf>
    <xf numFmtId="0" fontId="46" fillId="0" borderId="1" xfId="0" applyFont="1" applyBorder="1" applyAlignment="1">
      <alignment horizontal="center" vertical="center"/>
    </xf>
    <xf numFmtId="0" fontId="46" fillId="0" borderId="37" xfId="0" applyFont="1" applyBorder="1" applyAlignment="1">
      <alignment horizontal="center" vertical="center"/>
    </xf>
    <xf numFmtId="0" fontId="47" fillId="0" borderId="1" xfId="0" applyFont="1" applyBorder="1" applyAlignment="1">
      <alignment horizontal="center" vertical="center" wrapText="1"/>
    </xf>
    <xf numFmtId="0" fontId="47" fillId="0" borderId="37" xfId="0" applyFont="1" applyBorder="1" applyAlignment="1">
      <alignment horizontal="center" vertical="center" wrapText="1"/>
    </xf>
    <xf numFmtId="4" fontId="46" fillId="0" borderId="30" xfId="0" applyNumberFormat="1" applyFont="1" applyBorder="1" applyAlignment="1">
      <alignment horizontal="center" vertical="center"/>
    </xf>
    <xf numFmtId="4" fontId="46" fillId="0" borderId="1" xfId="0" applyNumberFormat="1" applyFont="1" applyBorder="1" applyAlignment="1">
      <alignment horizontal="center" vertical="center"/>
    </xf>
    <xf numFmtId="4" fontId="46" fillId="0" borderId="30" xfId="0" applyNumberFormat="1" applyFont="1" applyBorder="1" applyAlignment="1">
      <alignment horizontal="center" vertical="center" wrapText="1"/>
    </xf>
    <xf numFmtId="4" fontId="46" fillId="0" borderId="1" xfId="0" applyNumberFormat="1" applyFont="1" applyBorder="1" applyAlignment="1">
      <alignment horizontal="center" vertical="center" wrapText="1"/>
    </xf>
    <xf numFmtId="3" fontId="46" fillId="0" borderId="30" xfId="0" applyNumberFormat="1" applyFont="1" applyBorder="1" applyAlignment="1">
      <alignment horizontal="center" vertical="center"/>
    </xf>
    <xf numFmtId="3" fontId="46" fillId="0" borderId="1" xfId="0" applyNumberFormat="1" applyFont="1" applyBorder="1" applyAlignment="1">
      <alignment horizontal="center" vertical="center"/>
    </xf>
    <xf numFmtId="3" fontId="46" fillId="0" borderId="30" xfId="0" applyNumberFormat="1" applyFont="1" applyBorder="1" applyAlignment="1">
      <alignment horizontal="center" vertical="center" wrapText="1"/>
    </xf>
    <xf numFmtId="3" fontId="46" fillId="0" borderId="1" xfId="0" applyNumberFormat="1" applyFont="1" applyBorder="1" applyAlignment="1">
      <alignment horizontal="center" vertical="center" wrapText="1"/>
    </xf>
    <xf numFmtId="4" fontId="46" fillId="0" borderId="37" xfId="0" applyNumberFormat="1" applyFont="1" applyBorder="1" applyAlignment="1">
      <alignment horizontal="center" vertical="center" wrapText="1"/>
    </xf>
    <xf numFmtId="4" fontId="46" fillId="0" borderId="37" xfId="0" applyNumberFormat="1" applyFont="1" applyBorder="1" applyAlignment="1">
      <alignment horizontal="center" vertical="center"/>
    </xf>
    <xf numFmtId="3" fontId="46" fillId="0" borderId="37" xfId="0" applyNumberFormat="1" applyFont="1" applyBorder="1" applyAlignment="1">
      <alignment horizontal="center" vertical="center"/>
    </xf>
    <xf numFmtId="3" fontId="46" fillId="0" borderId="37" xfId="0" applyNumberFormat="1" applyFont="1" applyBorder="1" applyAlignment="1">
      <alignment horizontal="center" vertical="center" wrapText="1"/>
    </xf>
    <xf numFmtId="166" fontId="38" fillId="0" borderId="33" xfId="0" applyNumberFormat="1" applyFont="1" applyBorder="1" applyAlignment="1">
      <alignment horizontal="center" vertical="center" wrapText="1"/>
    </xf>
    <xf numFmtId="166" fontId="38" fillId="0" borderId="35" xfId="0" applyNumberFormat="1" applyFont="1" applyBorder="1" applyAlignment="1">
      <alignment horizontal="center" vertical="center" wrapText="1"/>
    </xf>
    <xf numFmtId="166" fontId="38" fillId="0" borderId="38" xfId="0" applyNumberFormat="1" applyFont="1" applyBorder="1" applyAlignment="1">
      <alignment horizontal="center" vertical="center" wrapText="1"/>
    </xf>
    <xf numFmtId="0" fontId="38" fillId="0" borderId="37" xfId="0" applyFont="1" applyBorder="1" applyAlignment="1">
      <alignment horizontal="center" vertical="center" wrapText="1"/>
    </xf>
    <xf numFmtId="0" fontId="46" fillId="0" borderId="30" xfId="0" applyFont="1" applyBorder="1" applyAlignment="1">
      <alignment horizontal="center" vertical="center"/>
    </xf>
    <xf numFmtId="0" fontId="47" fillId="0" borderId="30" xfId="0" applyFont="1" applyBorder="1" applyAlignment="1">
      <alignment horizontal="center" vertical="center" wrapText="1"/>
    </xf>
    <xf numFmtId="49" fontId="46" fillId="0" borderId="30" xfId="0" applyNumberFormat="1" applyFont="1" applyBorder="1" applyAlignment="1">
      <alignment horizontal="center" vertical="center"/>
    </xf>
    <xf numFmtId="49" fontId="46" fillId="0" borderId="1" xfId="0" applyNumberFormat="1" applyFont="1" applyBorder="1" applyAlignment="1">
      <alignment horizontal="center" vertical="center"/>
    </xf>
    <xf numFmtId="49" fontId="46" fillId="0" borderId="37" xfId="0" applyNumberFormat="1" applyFont="1" applyBorder="1" applyAlignment="1">
      <alignment horizontal="center" vertical="center"/>
    </xf>
    <xf numFmtId="0" fontId="38" fillId="0" borderId="7" xfId="0" applyFont="1" applyBorder="1" applyAlignment="1">
      <alignment horizontal="center" vertical="center" wrapText="1"/>
    </xf>
    <xf numFmtId="0" fontId="38" fillId="0" borderId="3"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39" xfId="0" quotePrefix="1" applyFont="1" applyBorder="1" applyAlignment="1">
      <alignment horizontal="center" vertical="center" wrapText="1"/>
    </xf>
    <xf numFmtId="0" fontId="46" fillId="0" borderId="11" xfId="0" quotePrefix="1" applyFont="1" applyBorder="1" applyAlignment="1">
      <alignment horizontal="center" vertical="center" wrapText="1"/>
    </xf>
    <xf numFmtId="0" fontId="46" fillId="0" borderId="40" xfId="0" quotePrefix="1" applyFont="1" applyBorder="1" applyAlignment="1">
      <alignment horizontal="center" vertical="center" wrapText="1"/>
    </xf>
    <xf numFmtId="0" fontId="46" fillId="0" borderId="7" xfId="0" quotePrefix="1" applyFont="1" applyBorder="1" applyAlignment="1">
      <alignment horizontal="center" vertical="center" wrapText="1"/>
    </xf>
    <xf numFmtId="0" fontId="46" fillId="0" borderId="40" xfId="0" applyFont="1" applyBorder="1" applyAlignment="1">
      <alignment horizontal="center" vertical="center" wrapText="1"/>
    </xf>
    <xf numFmtId="0" fontId="46" fillId="0" borderId="2" xfId="0" applyFont="1" applyBorder="1" applyAlignment="1">
      <alignment horizontal="center" vertical="center"/>
    </xf>
    <xf numFmtId="0" fontId="46" fillId="0" borderId="2" xfId="0" applyFont="1" applyBorder="1" applyAlignment="1">
      <alignment horizontal="center" vertical="center" wrapText="1"/>
    </xf>
    <xf numFmtId="4" fontId="46" fillId="0" borderId="3" xfId="0" applyNumberFormat="1" applyFont="1" applyBorder="1" applyAlignment="1">
      <alignment horizontal="center" vertical="center"/>
    </xf>
    <xf numFmtId="4" fontId="46" fillId="0" borderId="3" xfId="0" applyNumberFormat="1" applyFont="1" applyBorder="1" applyAlignment="1">
      <alignment horizontal="center" vertical="center" wrapText="1"/>
    </xf>
    <xf numFmtId="3" fontId="46" fillId="0" borderId="3" xfId="0" applyNumberFormat="1" applyFont="1" applyBorder="1" applyAlignment="1">
      <alignment horizontal="center" vertical="center"/>
    </xf>
    <xf numFmtId="3" fontId="46" fillId="0" borderId="3" xfId="0" applyNumberFormat="1" applyFont="1" applyBorder="1" applyAlignment="1">
      <alignment horizontal="center" vertical="center" wrapText="1"/>
    </xf>
    <xf numFmtId="4" fontId="46" fillId="0" borderId="40" xfId="0" applyNumberFormat="1" applyFont="1" applyBorder="1" applyAlignment="1">
      <alignment horizontal="center" vertical="center"/>
    </xf>
    <xf numFmtId="4" fontId="46" fillId="0" borderId="7" xfId="0" applyNumberFormat="1" applyFont="1" applyBorder="1" applyAlignment="1">
      <alignment horizontal="center" vertical="center"/>
    </xf>
    <xf numFmtId="4" fontId="46" fillId="0" borderId="2" xfId="0" applyNumberFormat="1" applyFont="1" applyBorder="1" applyAlignment="1">
      <alignment horizontal="center" vertical="center" wrapText="1"/>
    </xf>
    <xf numFmtId="4" fontId="46" fillId="0" borderId="2" xfId="0" applyNumberFormat="1" applyFont="1" applyBorder="1" applyAlignment="1">
      <alignment horizontal="center" vertical="center"/>
    </xf>
    <xf numFmtId="3" fontId="46" fillId="0" borderId="2" xfId="0" applyNumberFormat="1" applyFont="1" applyBorder="1" applyAlignment="1">
      <alignment horizontal="center" vertical="center"/>
    </xf>
    <xf numFmtId="3" fontId="46" fillId="0" borderId="2" xfId="0" applyNumberFormat="1" applyFont="1" applyBorder="1" applyAlignment="1">
      <alignment horizontal="center" vertical="center" wrapText="1"/>
    </xf>
    <xf numFmtId="166" fontId="38" fillId="0" borderId="41" xfId="0" applyNumberFormat="1" applyFont="1" applyBorder="1" applyAlignment="1">
      <alignment horizontal="center" vertical="center" wrapText="1"/>
    </xf>
    <xf numFmtId="166" fontId="38" fillId="0" borderId="12" xfId="0" applyNumberFormat="1" applyFont="1" applyBorder="1" applyAlignment="1">
      <alignment horizontal="center" vertical="center" wrapText="1"/>
    </xf>
    <xf numFmtId="0" fontId="38" fillId="0" borderId="2" xfId="0" applyFont="1" applyBorder="1" applyAlignment="1">
      <alignment horizontal="center" vertical="center" wrapText="1"/>
    </xf>
    <xf numFmtId="0" fontId="46" fillId="0" borderId="3" xfId="0" applyFont="1" applyBorder="1" applyAlignment="1">
      <alignment horizontal="center" vertical="center"/>
    </xf>
    <xf numFmtId="49" fontId="46" fillId="0" borderId="40" xfId="0" applyNumberFormat="1" applyFont="1" applyBorder="1" applyAlignment="1">
      <alignment horizontal="center" vertical="center"/>
    </xf>
    <xf numFmtId="49" fontId="46" fillId="0" borderId="7" xfId="0" applyNumberFormat="1" applyFont="1" applyBorder="1" applyAlignment="1">
      <alignment horizontal="center" vertical="center"/>
    </xf>
    <xf numFmtId="0" fontId="46" fillId="0" borderId="42" xfId="0" quotePrefix="1" applyFont="1" applyBorder="1" applyAlignment="1">
      <alignment horizontal="center" vertical="center" wrapText="1"/>
    </xf>
    <xf numFmtId="0" fontId="46" fillId="0" borderId="2" xfId="0" quotePrefix="1" applyFont="1" applyBorder="1" applyAlignment="1">
      <alignment horizontal="center" vertical="center" wrapText="1"/>
    </xf>
    <xf numFmtId="166" fontId="38" fillId="0" borderId="43" xfId="0" applyNumberFormat="1" applyFont="1" applyBorder="1" applyAlignment="1">
      <alignment horizontal="center" vertical="center" wrapText="1"/>
    </xf>
    <xf numFmtId="49" fontId="46" fillId="0" borderId="2" xfId="0" applyNumberFormat="1" applyFont="1" applyBorder="1" applyAlignment="1">
      <alignment horizontal="center" vertical="center"/>
    </xf>
    <xf numFmtId="0" fontId="46" fillId="0" borderId="44" xfId="0" quotePrefix="1" applyFont="1" applyBorder="1" applyAlignment="1">
      <alignment horizontal="center" vertical="center" wrapText="1"/>
    </xf>
    <xf numFmtId="0" fontId="46" fillId="0" borderId="47" xfId="0" quotePrefix="1" applyFont="1" applyBorder="1" applyAlignment="1">
      <alignment horizontal="center" vertical="center" wrapText="1"/>
    </xf>
    <xf numFmtId="0" fontId="46" fillId="0" borderId="62" xfId="0" quotePrefix="1" applyFont="1" applyBorder="1" applyAlignment="1">
      <alignment horizontal="center" vertical="center" wrapText="1"/>
    </xf>
    <xf numFmtId="0" fontId="46" fillId="0" borderId="3" xfId="0" quotePrefix="1" applyFont="1" applyBorder="1" applyAlignment="1">
      <alignment horizontal="center" vertical="center" wrapText="1"/>
    </xf>
    <xf numFmtId="4" fontId="46" fillId="0" borderId="40" xfId="0" applyNumberFormat="1" applyFont="1" applyBorder="1" applyAlignment="1">
      <alignment horizontal="center" vertical="center" wrapText="1"/>
    </xf>
    <xf numFmtId="4" fontId="46" fillId="0" borderId="7" xfId="0" applyNumberFormat="1" applyFont="1" applyBorder="1" applyAlignment="1">
      <alignment horizontal="center" vertical="center" wrapText="1"/>
    </xf>
    <xf numFmtId="166" fontId="38" fillId="0" borderId="45" xfId="0" applyNumberFormat="1" applyFont="1" applyBorder="1" applyAlignment="1">
      <alignment horizontal="center" vertical="center" wrapText="1"/>
    </xf>
    <xf numFmtId="166" fontId="38" fillId="0" borderId="48" xfId="0" applyNumberFormat="1" applyFont="1" applyBorder="1" applyAlignment="1">
      <alignment horizontal="center" vertical="center" wrapText="1"/>
    </xf>
    <xf numFmtId="166" fontId="38" fillId="0" borderId="63" xfId="0" applyNumberFormat="1" applyFont="1" applyBorder="1" applyAlignment="1">
      <alignment horizontal="center" vertical="center" wrapText="1"/>
    </xf>
    <xf numFmtId="49" fontId="47" fillId="0" borderId="40" xfId="0" applyNumberFormat="1" applyFont="1" applyBorder="1" applyAlignment="1">
      <alignment horizontal="center" vertical="center" wrapText="1"/>
    </xf>
    <xf numFmtId="49" fontId="46" fillId="0" borderId="3" xfId="0" applyNumberFormat="1" applyFont="1" applyBorder="1" applyAlignment="1">
      <alignment horizontal="center" vertical="center"/>
    </xf>
    <xf numFmtId="49" fontId="47" fillId="0" borderId="2" xfId="0" applyNumberFormat="1" applyFont="1" applyBorder="1" applyAlignment="1">
      <alignment horizontal="center" vertical="center" wrapText="1"/>
    </xf>
    <xf numFmtId="49" fontId="46" fillId="0" borderId="31" xfId="0" applyNumberFormat="1" applyFont="1" applyBorder="1" applyAlignment="1">
      <alignment horizontal="center" vertical="center"/>
    </xf>
    <xf numFmtId="166" fontId="38" fillId="0" borderId="50" xfId="0" applyNumberFormat="1" applyFont="1" applyBorder="1" applyAlignment="1">
      <alignment horizontal="center" vertical="center" wrapText="1"/>
    </xf>
    <xf numFmtId="16" fontId="46" fillId="0" borderId="44" xfId="0" quotePrefix="1" applyNumberFormat="1" applyFont="1" applyBorder="1" applyAlignment="1">
      <alignment horizontal="center" vertical="center" wrapText="1"/>
    </xf>
    <xf numFmtId="16" fontId="46" fillId="0" borderId="49" xfId="0" quotePrefix="1" applyNumberFormat="1" applyFont="1" applyBorder="1" applyAlignment="1">
      <alignment horizontal="center" vertical="center" wrapText="1"/>
    </xf>
    <xf numFmtId="16" fontId="46" fillId="0" borderId="30" xfId="0" quotePrefix="1" applyNumberFormat="1" applyFont="1" applyBorder="1" applyAlignment="1">
      <alignment horizontal="center" vertical="center" wrapText="1"/>
    </xf>
    <xf numFmtId="16" fontId="46" fillId="0" borderId="37" xfId="0" quotePrefix="1" applyNumberFormat="1" applyFont="1" applyBorder="1" applyAlignment="1">
      <alignment horizontal="center" vertical="center" wrapText="1"/>
    </xf>
    <xf numFmtId="4" fontId="46" fillId="0" borderId="31" xfId="0" applyNumberFormat="1" applyFont="1" applyBorder="1" applyAlignment="1">
      <alignment horizontal="center" vertical="center" wrapText="1"/>
    </xf>
    <xf numFmtId="166" fontId="46" fillId="0" borderId="33" xfId="0" applyNumberFormat="1" applyFont="1" applyBorder="1" applyAlignment="1">
      <alignment horizontal="center" vertical="center" wrapText="1"/>
    </xf>
    <xf numFmtId="166" fontId="46" fillId="0" borderId="38" xfId="0" applyNumberFormat="1" applyFont="1" applyBorder="1" applyAlignment="1">
      <alignment horizontal="center" vertical="center" wrapText="1"/>
    </xf>
    <xf numFmtId="16" fontId="46" fillId="0" borderId="32" xfId="0" quotePrefix="1" applyNumberFormat="1" applyFont="1" applyBorder="1" applyAlignment="1">
      <alignment horizontal="center" vertical="center" wrapText="1"/>
    </xf>
    <xf numFmtId="16" fontId="46" fillId="0" borderId="36" xfId="0" quotePrefix="1" applyNumberFormat="1" applyFont="1" applyBorder="1" applyAlignment="1">
      <alignment horizontal="center" vertical="center" wrapText="1"/>
    </xf>
    <xf numFmtId="166" fontId="46" fillId="0" borderId="35" xfId="0" applyNumberFormat="1" applyFont="1" applyBorder="1" applyAlignment="1">
      <alignment horizontal="center" vertical="center"/>
    </xf>
    <xf numFmtId="166" fontId="46" fillId="0" borderId="38" xfId="0" applyNumberFormat="1" applyFont="1" applyBorder="1" applyAlignment="1">
      <alignment horizontal="center" vertical="center"/>
    </xf>
    <xf numFmtId="166" fontId="46" fillId="0" borderId="30" xfId="0" applyNumberFormat="1" applyFont="1" applyBorder="1" applyAlignment="1">
      <alignment horizontal="center" vertical="center" wrapText="1"/>
    </xf>
    <xf numFmtId="166" fontId="46" fillId="0" borderId="1" xfId="0" applyNumberFormat="1" applyFont="1" applyBorder="1" applyAlignment="1">
      <alignment horizontal="center" vertical="center" wrapText="1"/>
    </xf>
    <xf numFmtId="17" fontId="46" fillId="0" borderId="30" xfId="0" applyNumberFormat="1" applyFont="1" applyBorder="1" applyAlignment="1">
      <alignment horizontal="center" vertical="center" wrapText="1"/>
    </xf>
    <xf numFmtId="0" fontId="8" fillId="0" borderId="0" xfId="0" applyFont="1" applyAlignment="1">
      <alignment horizontal="center"/>
    </xf>
    <xf numFmtId="0" fontId="53" fillId="2" borderId="2" xfId="0" applyFont="1" applyFill="1" applyBorder="1" applyAlignment="1">
      <alignment vertical="center" wrapText="1"/>
    </xf>
    <xf numFmtId="0" fontId="53" fillId="2" borderId="7" xfId="0" applyFont="1" applyFill="1" applyBorder="1" applyAlignment="1">
      <alignment vertical="center" wrapText="1"/>
    </xf>
    <xf numFmtId="0" fontId="53" fillId="2" borderId="3" xfId="0" applyFont="1" applyFill="1" applyBorder="1" applyAlignment="1">
      <alignment vertical="center" wrapText="1"/>
    </xf>
    <xf numFmtId="0" fontId="53" fillId="2" borderId="45" xfId="0" applyFont="1" applyFill="1" applyBorder="1" applyAlignment="1">
      <alignment horizontal="center" vertical="center" wrapText="1"/>
    </xf>
    <xf numFmtId="0" fontId="53" fillId="2" borderId="48" xfId="0" applyFont="1" applyFill="1" applyBorder="1" applyAlignment="1">
      <alignment horizontal="center" vertical="center" wrapText="1"/>
    </xf>
    <xf numFmtId="0" fontId="53" fillId="2" borderId="50" xfId="0" applyFont="1" applyFill="1" applyBorder="1" applyAlignment="1">
      <alignment horizontal="center" vertical="center" wrapText="1"/>
    </xf>
    <xf numFmtId="4" fontId="53" fillId="2" borderId="40" xfId="0" applyNumberFormat="1" applyFont="1" applyFill="1" applyBorder="1" applyAlignment="1">
      <alignment horizontal="center" vertical="center"/>
    </xf>
    <xf numFmtId="49" fontId="53" fillId="2" borderId="33" xfId="0" applyNumberFormat="1" applyFont="1" applyFill="1" applyBorder="1" applyAlignment="1">
      <alignment horizontal="center" vertical="center" wrapText="1"/>
    </xf>
    <xf numFmtId="49" fontId="53" fillId="2" borderId="35" xfId="0" applyNumberFormat="1" applyFont="1" applyFill="1" applyBorder="1" applyAlignment="1">
      <alignment horizontal="center" vertical="center" wrapText="1"/>
    </xf>
    <xf numFmtId="4" fontId="53" fillId="2" borderId="31" xfId="0" applyNumberFormat="1" applyFont="1" applyFill="1" applyBorder="1" applyAlignment="1">
      <alignment horizontal="center" vertical="center"/>
    </xf>
    <xf numFmtId="49" fontId="53" fillId="2" borderId="38" xfId="0" applyNumberFormat="1" applyFont="1" applyFill="1" applyBorder="1" applyAlignment="1">
      <alignment horizontal="center" vertical="center" wrapText="1"/>
    </xf>
    <xf numFmtId="4" fontId="53" fillId="8" borderId="30" xfId="0" quotePrefix="1" applyNumberFormat="1" applyFont="1" applyFill="1" applyBorder="1" applyAlignment="1">
      <alignment horizontal="center" vertical="center" wrapText="1"/>
    </xf>
    <xf numFmtId="4" fontId="53" fillId="8" borderId="30" xfId="0" applyNumberFormat="1" applyFont="1" applyFill="1" applyBorder="1" applyAlignment="1">
      <alignment horizontal="center" vertical="center" wrapText="1"/>
    </xf>
    <xf numFmtId="4" fontId="53" fillId="8" borderId="1" xfId="0" applyNumberFormat="1" applyFont="1" applyFill="1" applyBorder="1" applyAlignment="1">
      <alignment horizontal="center" vertical="center" wrapText="1"/>
    </xf>
    <xf numFmtId="4" fontId="53" fillId="8" borderId="37" xfId="0" applyNumberFormat="1" applyFont="1" applyFill="1" applyBorder="1" applyAlignment="1">
      <alignment horizontal="center" vertical="center" wrapText="1"/>
    </xf>
    <xf numFmtId="14" fontId="53" fillId="2" borderId="33" xfId="0" applyNumberFormat="1" applyFont="1" applyFill="1" applyBorder="1" applyAlignment="1">
      <alignment horizontal="center" vertical="center" wrapText="1"/>
    </xf>
    <xf numFmtId="14" fontId="53" fillId="2" borderId="35" xfId="0" applyNumberFormat="1" applyFont="1" applyFill="1" applyBorder="1" applyAlignment="1">
      <alignment horizontal="center" vertical="center" wrapText="1"/>
    </xf>
    <xf numFmtId="14" fontId="53" fillId="2" borderId="38" xfId="0" applyNumberFormat="1" applyFont="1" applyFill="1" applyBorder="1" applyAlignment="1">
      <alignment horizontal="center" vertical="center" wrapText="1"/>
    </xf>
    <xf numFmtId="3" fontId="53" fillId="2" borderId="30" xfId="0" applyNumberFormat="1" applyFont="1" applyFill="1" applyBorder="1" applyAlignment="1">
      <alignment horizontal="center" vertical="center" wrapText="1"/>
    </xf>
    <xf numFmtId="0" fontId="53" fillId="2" borderId="33" xfId="0" applyFont="1" applyFill="1" applyBorder="1" applyAlignment="1">
      <alignment horizontal="center" vertical="center" wrapText="1"/>
    </xf>
    <xf numFmtId="0" fontId="53" fillId="2" borderId="35" xfId="0" applyFont="1" applyFill="1" applyBorder="1" applyAlignment="1">
      <alignment horizontal="center" vertical="center" wrapText="1"/>
    </xf>
    <xf numFmtId="0" fontId="53" fillId="2" borderId="38" xfId="0" applyFont="1" applyFill="1" applyBorder="1" applyAlignment="1">
      <alignment horizontal="center" vertical="center" wrapText="1"/>
    </xf>
    <xf numFmtId="0" fontId="55" fillId="2" borderId="32" xfId="0" applyFont="1" applyFill="1" applyBorder="1" applyAlignment="1">
      <alignment horizontal="center" vertical="center"/>
    </xf>
    <xf numFmtId="0" fontId="46" fillId="2" borderId="40" xfId="0" applyFont="1" applyFill="1" applyBorder="1" applyAlignment="1">
      <alignment horizontal="center" vertical="center" wrapText="1"/>
    </xf>
    <xf numFmtId="0" fontId="46" fillId="2" borderId="30" xfId="0" applyFont="1" applyFill="1" applyBorder="1" applyAlignment="1">
      <alignment horizontal="center" vertical="center" wrapText="1"/>
    </xf>
    <xf numFmtId="0" fontId="55" fillId="2" borderId="40" xfId="0" applyFont="1" applyFill="1" applyBorder="1" applyAlignment="1">
      <alignment horizontal="center" vertical="center"/>
    </xf>
    <xf numFmtId="0" fontId="55" fillId="2" borderId="30" xfId="0" applyFont="1" applyFill="1" applyBorder="1" applyAlignment="1">
      <alignment horizontal="center" vertical="center"/>
    </xf>
    <xf numFmtId="0" fontId="53" fillId="2" borderId="30" xfId="0" applyFont="1" applyFill="1" applyBorder="1" applyAlignment="1">
      <alignment horizontal="center" vertical="center"/>
    </xf>
    <xf numFmtId="0" fontId="53" fillId="2" borderId="40" xfId="0" applyFont="1" applyFill="1" applyBorder="1" applyAlignment="1">
      <alignment horizontal="center" vertical="center"/>
    </xf>
    <xf numFmtId="164" fontId="46" fillId="2" borderId="30" xfId="0" applyNumberFormat="1" applyFont="1" applyFill="1" applyBorder="1" applyAlignment="1">
      <alignment horizontal="center" vertical="center"/>
    </xf>
    <xf numFmtId="0" fontId="55" fillId="2" borderId="33" xfId="0" applyFont="1" applyFill="1" applyBorder="1" applyAlignment="1">
      <alignment horizontal="center" vertical="center"/>
    </xf>
    <xf numFmtId="0" fontId="55" fillId="2" borderId="34" xfId="0" applyFont="1" applyFill="1" applyBorder="1" applyAlignment="1">
      <alignment horizontal="center" vertical="center"/>
    </xf>
    <xf numFmtId="0" fontId="55" fillId="2" borderId="35" xfId="0" applyFont="1" applyFill="1" applyBorder="1" applyAlignment="1">
      <alignment horizontal="center" vertical="center"/>
    </xf>
    <xf numFmtId="0" fontId="55" fillId="2" borderId="36" xfId="0" applyFont="1" applyFill="1" applyBorder="1" applyAlignment="1">
      <alignment horizontal="center" vertical="center"/>
    </xf>
    <xf numFmtId="0" fontId="46" fillId="2" borderId="31" xfId="0" applyFont="1" applyFill="1" applyBorder="1" applyAlignment="1">
      <alignment horizontal="center" vertical="center" wrapText="1"/>
    </xf>
    <xf numFmtId="0" fontId="46" fillId="2" borderId="37" xfId="0" applyFont="1" applyFill="1" applyBorder="1" applyAlignment="1">
      <alignment horizontal="center" vertical="center" wrapText="1"/>
    </xf>
    <xf numFmtId="0" fontId="55" fillId="2" borderId="31" xfId="0" applyFont="1" applyFill="1" applyBorder="1" applyAlignment="1">
      <alignment horizontal="center" vertical="center"/>
    </xf>
    <xf numFmtId="0" fontId="55" fillId="2" borderId="37" xfId="0" applyFont="1" applyFill="1" applyBorder="1" applyAlignment="1">
      <alignment horizontal="center" vertical="center"/>
    </xf>
    <xf numFmtId="0" fontId="53" fillId="2" borderId="37" xfId="0" applyFont="1" applyFill="1" applyBorder="1" applyAlignment="1">
      <alignment horizontal="center" vertical="center"/>
    </xf>
    <xf numFmtId="0" fontId="53" fillId="2" borderId="31" xfId="0" applyFont="1" applyFill="1" applyBorder="1" applyAlignment="1">
      <alignment horizontal="center" vertical="center"/>
    </xf>
    <xf numFmtId="164" fontId="46" fillId="2" borderId="37" xfId="0" applyNumberFormat="1" applyFont="1" applyFill="1" applyBorder="1" applyAlignment="1">
      <alignment horizontal="center" vertical="center"/>
    </xf>
    <xf numFmtId="0" fontId="55" fillId="2" borderId="38" xfId="0" applyFont="1" applyFill="1" applyBorder="1" applyAlignment="1">
      <alignment horizontal="center" vertical="center"/>
    </xf>
    <xf numFmtId="0" fontId="46" fillId="2" borderId="22" xfId="0" applyFont="1" applyFill="1" applyBorder="1"/>
    <xf numFmtId="4" fontId="53" fillId="8" borderId="40" xfId="0" applyNumberFormat="1" applyFont="1" applyFill="1" applyBorder="1" applyAlignment="1">
      <alignment horizontal="center" vertical="center"/>
    </xf>
    <xf numFmtId="4" fontId="53" fillId="8" borderId="40" xfId="0" applyNumberFormat="1" applyFont="1" applyFill="1" applyBorder="1" applyAlignment="1">
      <alignment horizontal="center" vertical="center" wrapText="1"/>
    </xf>
    <xf numFmtId="4" fontId="53" fillId="8" borderId="31" xfId="0" applyNumberFormat="1" applyFont="1" applyFill="1" applyBorder="1" applyAlignment="1">
      <alignment horizontal="center" vertical="center"/>
    </xf>
    <xf numFmtId="4" fontId="53" fillId="8" borderId="31" xfId="0" applyNumberFormat="1" applyFont="1" applyFill="1" applyBorder="1" applyAlignment="1">
      <alignment horizontal="center" vertical="center" wrapText="1"/>
    </xf>
    <xf numFmtId="0" fontId="53" fillId="2" borderId="5" xfId="0" applyFont="1" applyFill="1" applyBorder="1" applyAlignment="1">
      <alignment horizontal="center" vertical="center" wrapText="1"/>
    </xf>
    <xf numFmtId="0" fontId="52" fillId="2" borderId="44" xfId="0" applyFont="1" applyFill="1" applyBorder="1" applyAlignment="1">
      <alignment horizontal="center" vertical="center"/>
    </xf>
    <xf numFmtId="0" fontId="53" fillId="2" borderId="53" xfId="0" applyFont="1" applyFill="1" applyBorder="1" applyAlignment="1">
      <alignment horizontal="center" vertical="center" wrapText="1"/>
    </xf>
    <xf numFmtId="0" fontId="53" fillId="2" borderId="40" xfId="0" applyFont="1" applyFill="1" applyBorder="1" applyAlignment="1" applyProtection="1">
      <alignment horizontal="center" vertical="center" wrapText="1"/>
      <protection locked="0"/>
    </xf>
    <xf numFmtId="0" fontId="53" fillId="2" borderId="57" xfId="0" applyFont="1" applyFill="1" applyBorder="1" applyAlignment="1">
      <alignment horizontal="center" vertical="center" wrapText="1"/>
    </xf>
    <xf numFmtId="0" fontId="52" fillId="2" borderId="47" xfId="0" applyFont="1" applyFill="1" applyBorder="1" applyAlignment="1">
      <alignment horizontal="center" vertical="center"/>
    </xf>
    <xf numFmtId="0" fontId="53" fillId="2" borderId="0" xfId="0" applyFont="1" applyFill="1" applyAlignment="1">
      <alignment horizontal="center" vertical="center" wrapText="1"/>
    </xf>
    <xf numFmtId="0" fontId="53" fillId="2" borderId="7" xfId="0" applyFont="1" applyFill="1" applyBorder="1" applyAlignment="1" applyProtection="1">
      <alignment horizontal="center" vertical="center" wrapText="1"/>
      <protection locked="0"/>
    </xf>
    <xf numFmtId="0" fontId="53" fillId="2" borderId="58" xfId="0" applyFont="1" applyFill="1" applyBorder="1" applyAlignment="1">
      <alignment horizontal="center" vertical="center" wrapText="1"/>
    </xf>
    <xf numFmtId="0" fontId="52" fillId="2" borderId="49" xfId="0" applyFont="1" applyFill="1" applyBorder="1" applyAlignment="1">
      <alignment horizontal="center" vertical="center"/>
    </xf>
  </cellXfs>
  <cellStyles count="4">
    <cellStyle name="Bad" xfId="1" builtinId="27"/>
    <cellStyle name="Good" xfId="2"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Irma Marozienė" id="{9C82415D-FA36-4664-9503-DAB60845137E}" userId="S::i.maroziene@cpva.lt::1b87d5b9-a474-4f7a-ac3c-79b35818937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0" dT="2024-04-04T11:27:28.56" personId="{9C82415D-FA36-4664-9503-DAB60845137E}" id="{CA100244-82DA-42E2-BE57-2BC68D119738}">
    <text>Projektas išbrauktas iš RPPL</text>
  </threadedComment>
  <threadedComment ref="F62" dT="2024-04-04T11:28:11.62" personId="{9C82415D-FA36-4664-9503-DAB60845137E}" id="{FC200BFE-56EB-4341-A2DC-CDFE1F64317A}">
    <text>PĮP nepateiktas, pavėlinta projekto įgyvendinimo pradžia. Dėl šio projekto įtraukiamas naujas kvietimas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AECD5-4EA1-44B5-AF47-CD9C84031BA2}">
  <sheetPr>
    <pageSetUpPr fitToPage="1"/>
  </sheetPr>
  <dimension ref="A1:AJ94"/>
  <sheetViews>
    <sheetView zoomScale="80" zoomScaleNormal="80" workbookViewId="0">
      <pane xSplit="6" ySplit="1" topLeftCell="G79" activePane="bottomRight" state="frozen"/>
      <selection pane="topRight" activeCell="G1" sqref="G1"/>
      <selection pane="bottomLeft" activeCell="A5" sqref="A5"/>
      <selection pane="bottomRight" activeCell="M83" sqref="M83:M85"/>
    </sheetView>
  </sheetViews>
  <sheetFormatPr defaultRowHeight="15" x14ac:dyDescent="0.25"/>
  <cols>
    <col min="1" max="1" width="2.42578125" customWidth="1"/>
    <col min="2" max="2" width="11" customWidth="1"/>
    <col min="3" max="3" width="20.5703125" customWidth="1"/>
    <col min="4" max="4" width="11" customWidth="1"/>
    <col min="5" max="5" width="13.42578125" customWidth="1"/>
    <col min="6" max="6" width="23.5703125" customWidth="1"/>
    <col min="7" max="7" width="30.5703125" customWidth="1"/>
    <col min="8" max="8" width="9" customWidth="1"/>
    <col min="10" max="10" width="42" customWidth="1"/>
    <col min="11" max="11" width="11.42578125" customWidth="1"/>
    <col min="12" max="12" width="12.42578125" customWidth="1"/>
    <col min="13" max="14" width="10.5703125" customWidth="1"/>
    <col min="15" max="19" width="16.42578125" customWidth="1"/>
    <col min="20" max="20" width="15.42578125" customWidth="1"/>
    <col min="21" max="21" width="13.42578125" customWidth="1"/>
    <col min="22" max="22" width="16.42578125" customWidth="1"/>
    <col min="23" max="24" width="11.42578125" customWidth="1"/>
    <col min="25" max="25" width="17.42578125" customWidth="1"/>
    <col min="26" max="26" width="11.42578125" customWidth="1"/>
    <col min="28" max="28" width="13.42578125" customWidth="1"/>
    <col min="30" max="30" width="14.42578125" customWidth="1"/>
    <col min="31" max="31" width="15.42578125" customWidth="1"/>
    <col min="32" max="33" width="12.42578125" customWidth="1"/>
    <col min="34" max="35" width="13" customWidth="1"/>
    <col min="36" max="36" width="16" customWidth="1"/>
    <col min="256" max="256" width="2.42578125" customWidth="1"/>
    <col min="257" max="257" width="11" customWidth="1"/>
    <col min="258" max="258" width="20.5703125" customWidth="1"/>
    <col min="259" max="259" width="11" customWidth="1"/>
    <col min="260" max="260" width="13.42578125" customWidth="1"/>
    <col min="261" max="261" width="23.5703125" customWidth="1"/>
    <col min="262" max="262" width="30.5703125" customWidth="1"/>
    <col min="263" max="263" width="9" customWidth="1"/>
    <col min="265" max="265" width="42" customWidth="1"/>
    <col min="266" max="266" width="11.42578125" customWidth="1"/>
    <col min="267" max="267" width="12.42578125" customWidth="1"/>
    <col min="268" max="269" width="10.5703125" customWidth="1"/>
    <col min="270" max="274" width="16.42578125" customWidth="1"/>
    <col min="275" max="275" width="15.42578125" customWidth="1"/>
    <col min="276" max="276" width="13.42578125" customWidth="1"/>
    <col min="277" max="277" width="16.42578125" customWidth="1"/>
    <col min="278" max="279" width="11.42578125" customWidth="1"/>
    <col min="280" max="280" width="12.42578125" customWidth="1"/>
    <col min="281" max="281" width="11.42578125" customWidth="1"/>
    <col min="283" max="283" width="13.42578125" customWidth="1"/>
    <col min="285" max="285" width="14.42578125" customWidth="1"/>
    <col min="286" max="286" width="15.42578125" customWidth="1"/>
    <col min="287" max="288" width="12.42578125" customWidth="1"/>
    <col min="289" max="290" width="13" customWidth="1"/>
    <col min="512" max="512" width="2.42578125" customWidth="1"/>
    <col min="513" max="513" width="11" customWidth="1"/>
    <col min="514" max="514" width="20.5703125" customWidth="1"/>
    <col min="515" max="515" width="11" customWidth="1"/>
    <col min="516" max="516" width="13.42578125" customWidth="1"/>
    <col min="517" max="517" width="23.5703125" customWidth="1"/>
    <col min="518" max="518" width="30.5703125" customWidth="1"/>
    <col min="519" max="519" width="9" customWidth="1"/>
    <col min="521" max="521" width="42" customWidth="1"/>
    <col min="522" max="522" width="11.42578125" customWidth="1"/>
    <col min="523" max="523" width="12.42578125" customWidth="1"/>
    <col min="524" max="525" width="10.5703125" customWidth="1"/>
    <col min="526" max="530" width="16.42578125" customWidth="1"/>
    <col min="531" max="531" width="15.42578125" customWidth="1"/>
    <col min="532" max="532" width="13.42578125" customWidth="1"/>
    <col min="533" max="533" width="16.42578125" customWidth="1"/>
    <col min="534" max="535" width="11.42578125" customWidth="1"/>
    <col min="536" max="536" width="12.42578125" customWidth="1"/>
    <col min="537" max="537" width="11.42578125" customWidth="1"/>
    <col min="539" max="539" width="13.42578125" customWidth="1"/>
    <col min="541" max="541" width="14.42578125" customWidth="1"/>
    <col min="542" max="542" width="15.42578125" customWidth="1"/>
    <col min="543" max="544" width="12.42578125" customWidth="1"/>
    <col min="545" max="546" width="13" customWidth="1"/>
    <col min="768" max="768" width="2.42578125" customWidth="1"/>
    <col min="769" max="769" width="11" customWidth="1"/>
    <col min="770" max="770" width="20.5703125" customWidth="1"/>
    <col min="771" max="771" width="11" customWidth="1"/>
    <col min="772" max="772" width="13.42578125" customWidth="1"/>
    <col min="773" max="773" width="23.5703125" customWidth="1"/>
    <col min="774" max="774" width="30.5703125" customWidth="1"/>
    <col min="775" max="775" width="9" customWidth="1"/>
    <col min="777" max="777" width="42" customWidth="1"/>
    <col min="778" max="778" width="11.42578125" customWidth="1"/>
    <col min="779" max="779" width="12.42578125" customWidth="1"/>
    <col min="780" max="781" width="10.5703125" customWidth="1"/>
    <col min="782" max="786" width="16.42578125" customWidth="1"/>
    <col min="787" max="787" width="15.42578125" customWidth="1"/>
    <col min="788" max="788" width="13.42578125" customWidth="1"/>
    <col min="789" max="789" width="16.42578125" customWidth="1"/>
    <col min="790" max="791" width="11.42578125" customWidth="1"/>
    <col min="792" max="792" width="12.42578125" customWidth="1"/>
    <col min="793" max="793" width="11.42578125" customWidth="1"/>
    <col min="795" max="795" width="13.42578125" customWidth="1"/>
    <col min="797" max="797" width="14.42578125" customWidth="1"/>
    <col min="798" max="798" width="15.42578125" customWidth="1"/>
    <col min="799" max="800" width="12.42578125" customWidth="1"/>
    <col min="801" max="802" width="13" customWidth="1"/>
    <col min="1024" max="1024" width="2.42578125" customWidth="1"/>
    <col min="1025" max="1025" width="11" customWidth="1"/>
    <col min="1026" max="1026" width="20.5703125" customWidth="1"/>
    <col min="1027" max="1027" width="11" customWidth="1"/>
    <col min="1028" max="1028" width="13.42578125" customWidth="1"/>
    <col min="1029" max="1029" width="23.5703125" customWidth="1"/>
    <col min="1030" max="1030" width="30.5703125" customWidth="1"/>
    <col min="1031" max="1031" width="9" customWidth="1"/>
    <col min="1033" max="1033" width="42" customWidth="1"/>
    <col min="1034" max="1034" width="11.42578125" customWidth="1"/>
    <col min="1035" max="1035" width="12.42578125" customWidth="1"/>
    <col min="1036" max="1037" width="10.5703125" customWidth="1"/>
    <col min="1038" max="1042" width="16.42578125" customWidth="1"/>
    <col min="1043" max="1043" width="15.42578125" customWidth="1"/>
    <col min="1044" max="1044" width="13.42578125" customWidth="1"/>
    <col min="1045" max="1045" width="16.42578125" customWidth="1"/>
    <col min="1046" max="1047" width="11.42578125" customWidth="1"/>
    <col min="1048" max="1048" width="12.42578125" customWidth="1"/>
    <col min="1049" max="1049" width="11.42578125" customWidth="1"/>
    <col min="1051" max="1051" width="13.42578125" customWidth="1"/>
    <col min="1053" max="1053" width="14.42578125" customWidth="1"/>
    <col min="1054" max="1054" width="15.42578125" customWidth="1"/>
    <col min="1055" max="1056" width="12.42578125" customWidth="1"/>
    <col min="1057" max="1058" width="13" customWidth="1"/>
    <col min="1280" max="1280" width="2.42578125" customWidth="1"/>
    <col min="1281" max="1281" width="11" customWidth="1"/>
    <col min="1282" max="1282" width="20.5703125" customWidth="1"/>
    <col min="1283" max="1283" width="11" customWidth="1"/>
    <col min="1284" max="1284" width="13.42578125" customWidth="1"/>
    <col min="1285" max="1285" width="23.5703125" customWidth="1"/>
    <col min="1286" max="1286" width="30.5703125" customWidth="1"/>
    <col min="1287" max="1287" width="9" customWidth="1"/>
    <col min="1289" max="1289" width="42" customWidth="1"/>
    <col min="1290" max="1290" width="11.42578125" customWidth="1"/>
    <col min="1291" max="1291" width="12.42578125" customWidth="1"/>
    <col min="1292" max="1293" width="10.5703125" customWidth="1"/>
    <col min="1294" max="1298" width="16.42578125" customWidth="1"/>
    <col min="1299" max="1299" width="15.42578125" customWidth="1"/>
    <col min="1300" max="1300" width="13.42578125" customWidth="1"/>
    <col min="1301" max="1301" width="16.42578125" customWidth="1"/>
    <col min="1302" max="1303" width="11.42578125" customWidth="1"/>
    <col min="1304" max="1304" width="12.42578125" customWidth="1"/>
    <col min="1305" max="1305" width="11.42578125" customWidth="1"/>
    <col min="1307" max="1307" width="13.42578125" customWidth="1"/>
    <col min="1309" max="1309" width="14.42578125" customWidth="1"/>
    <col min="1310" max="1310" width="15.42578125" customWidth="1"/>
    <col min="1311" max="1312" width="12.42578125" customWidth="1"/>
    <col min="1313" max="1314" width="13" customWidth="1"/>
    <col min="1536" max="1536" width="2.42578125" customWidth="1"/>
    <col min="1537" max="1537" width="11" customWidth="1"/>
    <col min="1538" max="1538" width="20.5703125" customWidth="1"/>
    <col min="1539" max="1539" width="11" customWidth="1"/>
    <col min="1540" max="1540" width="13.42578125" customWidth="1"/>
    <col min="1541" max="1541" width="23.5703125" customWidth="1"/>
    <col min="1542" max="1542" width="30.5703125" customWidth="1"/>
    <col min="1543" max="1543" width="9" customWidth="1"/>
    <col min="1545" max="1545" width="42" customWidth="1"/>
    <col min="1546" max="1546" width="11.42578125" customWidth="1"/>
    <col min="1547" max="1547" width="12.42578125" customWidth="1"/>
    <col min="1548" max="1549" width="10.5703125" customWidth="1"/>
    <col min="1550" max="1554" width="16.42578125" customWidth="1"/>
    <col min="1555" max="1555" width="15.42578125" customWidth="1"/>
    <col min="1556" max="1556" width="13.42578125" customWidth="1"/>
    <col min="1557" max="1557" width="16.42578125" customWidth="1"/>
    <col min="1558" max="1559" width="11.42578125" customWidth="1"/>
    <col min="1560" max="1560" width="12.42578125" customWidth="1"/>
    <col min="1561" max="1561" width="11.42578125" customWidth="1"/>
    <col min="1563" max="1563" width="13.42578125" customWidth="1"/>
    <col min="1565" max="1565" width="14.42578125" customWidth="1"/>
    <col min="1566" max="1566" width="15.42578125" customWidth="1"/>
    <col min="1567" max="1568" width="12.42578125" customWidth="1"/>
    <col min="1569" max="1570" width="13" customWidth="1"/>
    <col min="1792" max="1792" width="2.42578125" customWidth="1"/>
    <col min="1793" max="1793" width="11" customWidth="1"/>
    <col min="1794" max="1794" width="20.5703125" customWidth="1"/>
    <col min="1795" max="1795" width="11" customWidth="1"/>
    <col min="1796" max="1796" width="13.42578125" customWidth="1"/>
    <col min="1797" max="1797" width="23.5703125" customWidth="1"/>
    <col min="1798" max="1798" width="30.5703125" customWidth="1"/>
    <col min="1799" max="1799" width="9" customWidth="1"/>
    <col min="1801" max="1801" width="42" customWidth="1"/>
    <col min="1802" max="1802" width="11.42578125" customWidth="1"/>
    <col min="1803" max="1803" width="12.42578125" customWidth="1"/>
    <col min="1804" max="1805" width="10.5703125" customWidth="1"/>
    <col min="1806" max="1810" width="16.42578125" customWidth="1"/>
    <col min="1811" max="1811" width="15.42578125" customWidth="1"/>
    <col min="1812" max="1812" width="13.42578125" customWidth="1"/>
    <col min="1813" max="1813" width="16.42578125" customWidth="1"/>
    <col min="1814" max="1815" width="11.42578125" customWidth="1"/>
    <col min="1816" max="1816" width="12.42578125" customWidth="1"/>
    <col min="1817" max="1817" width="11.42578125" customWidth="1"/>
    <col min="1819" max="1819" width="13.42578125" customWidth="1"/>
    <col min="1821" max="1821" width="14.42578125" customWidth="1"/>
    <col min="1822" max="1822" width="15.42578125" customWidth="1"/>
    <col min="1823" max="1824" width="12.42578125" customWidth="1"/>
    <col min="1825" max="1826" width="13" customWidth="1"/>
    <col min="2048" max="2048" width="2.42578125" customWidth="1"/>
    <col min="2049" max="2049" width="11" customWidth="1"/>
    <col min="2050" max="2050" width="20.5703125" customWidth="1"/>
    <col min="2051" max="2051" width="11" customWidth="1"/>
    <col min="2052" max="2052" width="13.42578125" customWidth="1"/>
    <col min="2053" max="2053" width="23.5703125" customWidth="1"/>
    <col min="2054" max="2054" width="30.5703125" customWidth="1"/>
    <col min="2055" max="2055" width="9" customWidth="1"/>
    <col min="2057" max="2057" width="42" customWidth="1"/>
    <col min="2058" max="2058" width="11.42578125" customWidth="1"/>
    <col min="2059" max="2059" width="12.42578125" customWidth="1"/>
    <col min="2060" max="2061" width="10.5703125" customWidth="1"/>
    <col min="2062" max="2066" width="16.42578125" customWidth="1"/>
    <col min="2067" max="2067" width="15.42578125" customWidth="1"/>
    <col min="2068" max="2068" width="13.42578125" customWidth="1"/>
    <col min="2069" max="2069" width="16.42578125" customWidth="1"/>
    <col min="2070" max="2071" width="11.42578125" customWidth="1"/>
    <col min="2072" max="2072" width="12.42578125" customWidth="1"/>
    <col min="2073" max="2073" width="11.42578125" customWidth="1"/>
    <col min="2075" max="2075" width="13.42578125" customWidth="1"/>
    <col min="2077" max="2077" width="14.42578125" customWidth="1"/>
    <col min="2078" max="2078" width="15.42578125" customWidth="1"/>
    <col min="2079" max="2080" width="12.42578125" customWidth="1"/>
    <col min="2081" max="2082" width="13" customWidth="1"/>
    <col min="2304" max="2304" width="2.42578125" customWidth="1"/>
    <col min="2305" max="2305" width="11" customWidth="1"/>
    <col min="2306" max="2306" width="20.5703125" customWidth="1"/>
    <col min="2307" max="2307" width="11" customWidth="1"/>
    <col min="2308" max="2308" width="13.42578125" customWidth="1"/>
    <col min="2309" max="2309" width="23.5703125" customWidth="1"/>
    <col min="2310" max="2310" width="30.5703125" customWidth="1"/>
    <col min="2311" max="2311" width="9" customWidth="1"/>
    <col min="2313" max="2313" width="42" customWidth="1"/>
    <col min="2314" max="2314" width="11.42578125" customWidth="1"/>
    <col min="2315" max="2315" width="12.42578125" customWidth="1"/>
    <col min="2316" max="2317" width="10.5703125" customWidth="1"/>
    <col min="2318" max="2322" width="16.42578125" customWidth="1"/>
    <col min="2323" max="2323" width="15.42578125" customWidth="1"/>
    <col min="2324" max="2324" width="13.42578125" customWidth="1"/>
    <col min="2325" max="2325" width="16.42578125" customWidth="1"/>
    <col min="2326" max="2327" width="11.42578125" customWidth="1"/>
    <col min="2328" max="2328" width="12.42578125" customWidth="1"/>
    <col min="2329" max="2329" width="11.42578125" customWidth="1"/>
    <col min="2331" max="2331" width="13.42578125" customWidth="1"/>
    <col min="2333" max="2333" width="14.42578125" customWidth="1"/>
    <col min="2334" max="2334" width="15.42578125" customWidth="1"/>
    <col min="2335" max="2336" width="12.42578125" customWidth="1"/>
    <col min="2337" max="2338" width="13" customWidth="1"/>
    <col min="2560" max="2560" width="2.42578125" customWidth="1"/>
    <col min="2561" max="2561" width="11" customWidth="1"/>
    <col min="2562" max="2562" width="20.5703125" customWidth="1"/>
    <col min="2563" max="2563" width="11" customWidth="1"/>
    <col min="2564" max="2564" width="13.42578125" customWidth="1"/>
    <col min="2565" max="2565" width="23.5703125" customWidth="1"/>
    <col min="2566" max="2566" width="30.5703125" customWidth="1"/>
    <col min="2567" max="2567" width="9" customWidth="1"/>
    <col min="2569" max="2569" width="42" customWidth="1"/>
    <col min="2570" max="2570" width="11.42578125" customWidth="1"/>
    <col min="2571" max="2571" width="12.42578125" customWidth="1"/>
    <col min="2572" max="2573" width="10.5703125" customWidth="1"/>
    <col min="2574" max="2578" width="16.42578125" customWidth="1"/>
    <col min="2579" max="2579" width="15.42578125" customWidth="1"/>
    <col min="2580" max="2580" width="13.42578125" customWidth="1"/>
    <col min="2581" max="2581" width="16.42578125" customWidth="1"/>
    <col min="2582" max="2583" width="11.42578125" customWidth="1"/>
    <col min="2584" max="2584" width="12.42578125" customWidth="1"/>
    <col min="2585" max="2585" width="11.42578125" customWidth="1"/>
    <col min="2587" max="2587" width="13.42578125" customWidth="1"/>
    <col min="2589" max="2589" width="14.42578125" customWidth="1"/>
    <col min="2590" max="2590" width="15.42578125" customWidth="1"/>
    <col min="2591" max="2592" width="12.42578125" customWidth="1"/>
    <col min="2593" max="2594" width="13" customWidth="1"/>
    <col min="2816" max="2816" width="2.42578125" customWidth="1"/>
    <col min="2817" max="2817" width="11" customWidth="1"/>
    <col min="2818" max="2818" width="20.5703125" customWidth="1"/>
    <col min="2819" max="2819" width="11" customWidth="1"/>
    <col min="2820" max="2820" width="13.42578125" customWidth="1"/>
    <col min="2821" max="2821" width="23.5703125" customWidth="1"/>
    <col min="2822" max="2822" width="30.5703125" customWidth="1"/>
    <col min="2823" max="2823" width="9" customWidth="1"/>
    <col min="2825" max="2825" width="42" customWidth="1"/>
    <col min="2826" max="2826" width="11.42578125" customWidth="1"/>
    <col min="2827" max="2827" width="12.42578125" customWidth="1"/>
    <col min="2828" max="2829" width="10.5703125" customWidth="1"/>
    <col min="2830" max="2834" width="16.42578125" customWidth="1"/>
    <col min="2835" max="2835" width="15.42578125" customWidth="1"/>
    <col min="2836" max="2836" width="13.42578125" customWidth="1"/>
    <col min="2837" max="2837" width="16.42578125" customWidth="1"/>
    <col min="2838" max="2839" width="11.42578125" customWidth="1"/>
    <col min="2840" max="2840" width="12.42578125" customWidth="1"/>
    <col min="2841" max="2841" width="11.42578125" customWidth="1"/>
    <col min="2843" max="2843" width="13.42578125" customWidth="1"/>
    <col min="2845" max="2845" width="14.42578125" customWidth="1"/>
    <col min="2846" max="2846" width="15.42578125" customWidth="1"/>
    <col min="2847" max="2848" width="12.42578125" customWidth="1"/>
    <col min="2849" max="2850" width="13" customWidth="1"/>
    <col min="3072" max="3072" width="2.42578125" customWidth="1"/>
    <col min="3073" max="3073" width="11" customWidth="1"/>
    <col min="3074" max="3074" width="20.5703125" customWidth="1"/>
    <col min="3075" max="3075" width="11" customWidth="1"/>
    <col min="3076" max="3076" width="13.42578125" customWidth="1"/>
    <col min="3077" max="3077" width="23.5703125" customWidth="1"/>
    <col min="3078" max="3078" width="30.5703125" customWidth="1"/>
    <col min="3079" max="3079" width="9" customWidth="1"/>
    <col min="3081" max="3081" width="42" customWidth="1"/>
    <col min="3082" max="3082" width="11.42578125" customWidth="1"/>
    <col min="3083" max="3083" width="12.42578125" customWidth="1"/>
    <col min="3084" max="3085" width="10.5703125" customWidth="1"/>
    <col min="3086" max="3090" width="16.42578125" customWidth="1"/>
    <col min="3091" max="3091" width="15.42578125" customWidth="1"/>
    <col min="3092" max="3092" width="13.42578125" customWidth="1"/>
    <col min="3093" max="3093" width="16.42578125" customWidth="1"/>
    <col min="3094" max="3095" width="11.42578125" customWidth="1"/>
    <col min="3096" max="3096" width="12.42578125" customWidth="1"/>
    <col min="3097" max="3097" width="11.42578125" customWidth="1"/>
    <col min="3099" max="3099" width="13.42578125" customWidth="1"/>
    <col min="3101" max="3101" width="14.42578125" customWidth="1"/>
    <col min="3102" max="3102" width="15.42578125" customWidth="1"/>
    <col min="3103" max="3104" width="12.42578125" customWidth="1"/>
    <col min="3105" max="3106" width="13" customWidth="1"/>
    <col min="3328" max="3328" width="2.42578125" customWidth="1"/>
    <col min="3329" max="3329" width="11" customWidth="1"/>
    <col min="3330" max="3330" width="20.5703125" customWidth="1"/>
    <col min="3331" max="3331" width="11" customWidth="1"/>
    <col min="3332" max="3332" width="13.42578125" customWidth="1"/>
    <col min="3333" max="3333" width="23.5703125" customWidth="1"/>
    <col min="3334" max="3334" width="30.5703125" customWidth="1"/>
    <col min="3335" max="3335" width="9" customWidth="1"/>
    <col min="3337" max="3337" width="42" customWidth="1"/>
    <col min="3338" max="3338" width="11.42578125" customWidth="1"/>
    <col min="3339" max="3339" width="12.42578125" customWidth="1"/>
    <col min="3340" max="3341" width="10.5703125" customWidth="1"/>
    <col min="3342" max="3346" width="16.42578125" customWidth="1"/>
    <col min="3347" max="3347" width="15.42578125" customWidth="1"/>
    <col min="3348" max="3348" width="13.42578125" customWidth="1"/>
    <col min="3349" max="3349" width="16.42578125" customWidth="1"/>
    <col min="3350" max="3351" width="11.42578125" customWidth="1"/>
    <col min="3352" max="3352" width="12.42578125" customWidth="1"/>
    <col min="3353" max="3353" width="11.42578125" customWidth="1"/>
    <col min="3355" max="3355" width="13.42578125" customWidth="1"/>
    <col min="3357" max="3357" width="14.42578125" customWidth="1"/>
    <col min="3358" max="3358" width="15.42578125" customWidth="1"/>
    <col min="3359" max="3360" width="12.42578125" customWidth="1"/>
    <col min="3361" max="3362" width="13" customWidth="1"/>
    <col min="3584" max="3584" width="2.42578125" customWidth="1"/>
    <col min="3585" max="3585" width="11" customWidth="1"/>
    <col min="3586" max="3586" width="20.5703125" customWidth="1"/>
    <col min="3587" max="3587" width="11" customWidth="1"/>
    <col min="3588" max="3588" width="13.42578125" customWidth="1"/>
    <col min="3589" max="3589" width="23.5703125" customWidth="1"/>
    <col min="3590" max="3590" width="30.5703125" customWidth="1"/>
    <col min="3591" max="3591" width="9" customWidth="1"/>
    <col min="3593" max="3593" width="42" customWidth="1"/>
    <col min="3594" max="3594" width="11.42578125" customWidth="1"/>
    <col min="3595" max="3595" width="12.42578125" customWidth="1"/>
    <col min="3596" max="3597" width="10.5703125" customWidth="1"/>
    <col min="3598" max="3602" width="16.42578125" customWidth="1"/>
    <col min="3603" max="3603" width="15.42578125" customWidth="1"/>
    <col min="3604" max="3604" width="13.42578125" customWidth="1"/>
    <col min="3605" max="3605" width="16.42578125" customWidth="1"/>
    <col min="3606" max="3607" width="11.42578125" customWidth="1"/>
    <col min="3608" max="3608" width="12.42578125" customWidth="1"/>
    <col min="3609" max="3609" width="11.42578125" customWidth="1"/>
    <col min="3611" max="3611" width="13.42578125" customWidth="1"/>
    <col min="3613" max="3613" width="14.42578125" customWidth="1"/>
    <col min="3614" max="3614" width="15.42578125" customWidth="1"/>
    <col min="3615" max="3616" width="12.42578125" customWidth="1"/>
    <col min="3617" max="3618" width="13" customWidth="1"/>
    <col min="3840" max="3840" width="2.42578125" customWidth="1"/>
    <col min="3841" max="3841" width="11" customWidth="1"/>
    <col min="3842" max="3842" width="20.5703125" customWidth="1"/>
    <col min="3843" max="3843" width="11" customWidth="1"/>
    <col min="3844" max="3844" width="13.42578125" customWidth="1"/>
    <col min="3845" max="3845" width="23.5703125" customWidth="1"/>
    <col min="3846" max="3846" width="30.5703125" customWidth="1"/>
    <col min="3847" max="3847" width="9" customWidth="1"/>
    <col min="3849" max="3849" width="42" customWidth="1"/>
    <col min="3850" max="3850" width="11.42578125" customWidth="1"/>
    <col min="3851" max="3851" width="12.42578125" customWidth="1"/>
    <col min="3852" max="3853" width="10.5703125" customWidth="1"/>
    <col min="3854" max="3858" width="16.42578125" customWidth="1"/>
    <col min="3859" max="3859" width="15.42578125" customWidth="1"/>
    <col min="3860" max="3860" width="13.42578125" customWidth="1"/>
    <col min="3861" max="3861" width="16.42578125" customWidth="1"/>
    <col min="3862" max="3863" width="11.42578125" customWidth="1"/>
    <col min="3864" max="3864" width="12.42578125" customWidth="1"/>
    <col min="3865" max="3865" width="11.42578125" customWidth="1"/>
    <col min="3867" max="3867" width="13.42578125" customWidth="1"/>
    <col min="3869" max="3869" width="14.42578125" customWidth="1"/>
    <col min="3870" max="3870" width="15.42578125" customWidth="1"/>
    <col min="3871" max="3872" width="12.42578125" customWidth="1"/>
    <col min="3873" max="3874" width="13" customWidth="1"/>
    <col min="4096" max="4096" width="2.42578125" customWidth="1"/>
    <col min="4097" max="4097" width="11" customWidth="1"/>
    <col min="4098" max="4098" width="20.5703125" customWidth="1"/>
    <col min="4099" max="4099" width="11" customWidth="1"/>
    <col min="4100" max="4100" width="13.42578125" customWidth="1"/>
    <col min="4101" max="4101" width="23.5703125" customWidth="1"/>
    <col min="4102" max="4102" width="30.5703125" customWidth="1"/>
    <col min="4103" max="4103" width="9" customWidth="1"/>
    <col min="4105" max="4105" width="42" customWidth="1"/>
    <col min="4106" max="4106" width="11.42578125" customWidth="1"/>
    <col min="4107" max="4107" width="12.42578125" customWidth="1"/>
    <col min="4108" max="4109" width="10.5703125" customWidth="1"/>
    <col min="4110" max="4114" width="16.42578125" customWidth="1"/>
    <col min="4115" max="4115" width="15.42578125" customWidth="1"/>
    <col min="4116" max="4116" width="13.42578125" customWidth="1"/>
    <col min="4117" max="4117" width="16.42578125" customWidth="1"/>
    <col min="4118" max="4119" width="11.42578125" customWidth="1"/>
    <col min="4120" max="4120" width="12.42578125" customWidth="1"/>
    <col min="4121" max="4121" width="11.42578125" customWidth="1"/>
    <col min="4123" max="4123" width="13.42578125" customWidth="1"/>
    <col min="4125" max="4125" width="14.42578125" customWidth="1"/>
    <col min="4126" max="4126" width="15.42578125" customWidth="1"/>
    <col min="4127" max="4128" width="12.42578125" customWidth="1"/>
    <col min="4129" max="4130" width="13" customWidth="1"/>
    <col min="4352" max="4352" width="2.42578125" customWidth="1"/>
    <col min="4353" max="4353" width="11" customWidth="1"/>
    <col min="4354" max="4354" width="20.5703125" customWidth="1"/>
    <col min="4355" max="4355" width="11" customWidth="1"/>
    <col min="4356" max="4356" width="13.42578125" customWidth="1"/>
    <col min="4357" max="4357" width="23.5703125" customWidth="1"/>
    <col min="4358" max="4358" width="30.5703125" customWidth="1"/>
    <col min="4359" max="4359" width="9" customWidth="1"/>
    <col min="4361" max="4361" width="42" customWidth="1"/>
    <col min="4362" max="4362" width="11.42578125" customWidth="1"/>
    <col min="4363" max="4363" width="12.42578125" customWidth="1"/>
    <col min="4364" max="4365" width="10.5703125" customWidth="1"/>
    <col min="4366" max="4370" width="16.42578125" customWidth="1"/>
    <col min="4371" max="4371" width="15.42578125" customWidth="1"/>
    <col min="4372" max="4372" width="13.42578125" customWidth="1"/>
    <col min="4373" max="4373" width="16.42578125" customWidth="1"/>
    <col min="4374" max="4375" width="11.42578125" customWidth="1"/>
    <col min="4376" max="4376" width="12.42578125" customWidth="1"/>
    <col min="4377" max="4377" width="11.42578125" customWidth="1"/>
    <col min="4379" max="4379" width="13.42578125" customWidth="1"/>
    <col min="4381" max="4381" width="14.42578125" customWidth="1"/>
    <col min="4382" max="4382" width="15.42578125" customWidth="1"/>
    <col min="4383" max="4384" width="12.42578125" customWidth="1"/>
    <col min="4385" max="4386" width="13" customWidth="1"/>
    <col min="4608" max="4608" width="2.42578125" customWidth="1"/>
    <col min="4609" max="4609" width="11" customWidth="1"/>
    <col min="4610" max="4610" width="20.5703125" customWidth="1"/>
    <col min="4611" max="4611" width="11" customWidth="1"/>
    <col min="4612" max="4612" width="13.42578125" customWidth="1"/>
    <col min="4613" max="4613" width="23.5703125" customWidth="1"/>
    <col min="4614" max="4614" width="30.5703125" customWidth="1"/>
    <col min="4615" max="4615" width="9" customWidth="1"/>
    <col min="4617" max="4617" width="42" customWidth="1"/>
    <col min="4618" max="4618" width="11.42578125" customWidth="1"/>
    <col min="4619" max="4619" width="12.42578125" customWidth="1"/>
    <col min="4620" max="4621" width="10.5703125" customWidth="1"/>
    <col min="4622" max="4626" width="16.42578125" customWidth="1"/>
    <col min="4627" max="4627" width="15.42578125" customWidth="1"/>
    <col min="4628" max="4628" width="13.42578125" customWidth="1"/>
    <col min="4629" max="4629" width="16.42578125" customWidth="1"/>
    <col min="4630" max="4631" width="11.42578125" customWidth="1"/>
    <col min="4632" max="4632" width="12.42578125" customWidth="1"/>
    <col min="4633" max="4633" width="11.42578125" customWidth="1"/>
    <col min="4635" max="4635" width="13.42578125" customWidth="1"/>
    <col min="4637" max="4637" width="14.42578125" customWidth="1"/>
    <col min="4638" max="4638" width="15.42578125" customWidth="1"/>
    <col min="4639" max="4640" width="12.42578125" customWidth="1"/>
    <col min="4641" max="4642" width="13" customWidth="1"/>
    <col min="4864" max="4864" width="2.42578125" customWidth="1"/>
    <col min="4865" max="4865" width="11" customWidth="1"/>
    <col min="4866" max="4866" width="20.5703125" customWidth="1"/>
    <col min="4867" max="4867" width="11" customWidth="1"/>
    <col min="4868" max="4868" width="13.42578125" customWidth="1"/>
    <col min="4869" max="4869" width="23.5703125" customWidth="1"/>
    <col min="4870" max="4870" width="30.5703125" customWidth="1"/>
    <col min="4871" max="4871" width="9" customWidth="1"/>
    <col min="4873" max="4873" width="42" customWidth="1"/>
    <col min="4874" max="4874" width="11.42578125" customWidth="1"/>
    <col min="4875" max="4875" width="12.42578125" customWidth="1"/>
    <col min="4876" max="4877" width="10.5703125" customWidth="1"/>
    <col min="4878" max="4882" width="16.42578125" customWidth="1"/>
    <col min="4883" max="4883" width="15.42578125" customWidth="1"/>
    <col min="4884" max="4884" width="13.42578125" customWidth="1"/>
    <col min="4885" max="4885" width="16.42578125" customWidth="1"/>
    <col min="4886" max="4887" width="11.42578125" customWidth="1"/>
    <col min="4888" max="4888" width="12.42578125" customWidth="1"/>
    <col min="4889" max="4889" width="11.42578125" customWidth="1"/>
    <col min="4891" max="4891" width="13.42578125" customWidth="1"/>
    <col min="4893" max="4893" width="14.42578125" customWidth="1"/>
    <col min="4894" max="4894" width="15.42578125" customWidth="1"/>
    <col min="4895" max="4896" width="12.42578125" customWidth="1"/>
    <col min="4897" max="4898" width="13" customWidth="1"/>
    <col min="5120" max="5120" width="2.42578125" customWidth="1"/>
    <col min="5121" max="5121" width="11" customWidth="1"/>
    <col min="5122" max="5122" width="20.5703125" customWidth="1"/>
    <col min="5123" max="5123" width="11" customWidth="1"/>
    <col min="5124" max="5124" width="13.42578125" customWidth="1"/>
    <col min="5125" max="5125" width="23.5703125" customWidth="1"/>
    <col min="5126" max="5126" width="30.5703125" customWidth="1"/>
    <col min="5127" max="5127" width="9" customWidth="1"/>
    <col min="5129" max="5129" width="42" customWidth="1"/>
    <col min="5130" max="5130" width="11.42578125" customWidth="1"/>
    <col min="5131" max="5131" width="12.42578125" customWidth="1"/>
    <col min="5132" max="5133" width="10.5703125" customWidth="1"/>
    <col min="5134" max="5138" width="16.42578125" customWidth="1"/>
    <col min="5139" max="5139" width="15.42578125" customWidth="1"/>
    <col min="5140" max="5140" width="13.42578125" customWidth="1"/>
    <col min="5141" max="5141" width="16.42578125" customWidth="1"/>
    <col min="5142" max="5143" width="11.42578125" customWidth="1"/>
    <col min="5144" max="5144" width="12.42578125" customWidth="1"/>
    <col min="5145" max="5145" width="11.42578125" customWidth="1"/>
    <col min="5147" max="5147" width="13.42578125" customWidth="1"/>
    <col min="5149" max="5149" width="14.42578125" customWidth="1"/>
    <col min="5150" max="5150" width="15.42578125" customWidth="1"/>
    <col min="5151" max="5152" width="12.42578125" customWidth="1"/>
    <col min="5153" max="5154" width="13" customWidth="1"/>
    <col min="5376" max="5376" width="2.42578125" customWidth="1"/>
    <col min="5377" max="5377" width="11" customWidth="1"/>
    <col min="5378" max="5378" width="20.5703125" customWidth="1"/>
    <col min="5379" max="5379" width="11" customWidth="1"/>
    <col min="5380" max="5380" width="13.42578125" customWidth="1"/>
    <col min="5381" max="5381" width="23.5703125" customWidth="1"/>
    <col min="5382" max="5382" width="30.5703125" customWidth="1"/>
    <col min="5383" max="5383" width="9" customWidth="1"/>
    <col min="5385" max="5385" width="42" customWidth="1"/>
    <col min="5386" max="5386" width="11.42578125" customWidth="1"/>
    <col min="5387" max="5387" width="12.42578125" customWidth="1"/>
    <col min="5388" max="5389" width="10.5703125" customWidth="1"/>
    <col min="5390" max="5394" width="16.42578125" customWidth="1"/>
    <col min="5395" max="5395" width="15.42578125" customWidth="1"/>
    <col min="5396" max="5396" width="13.42578125" customWidth="1"/>
    <col min="5397" max="5397" width="16.42578125" customWidth="1"/>
    <col min="5398" max="5399" width="11.42578125" customWidth="1"/>
    <col min="5400" max="5400" width="12.42578125" customWidth="1"/>
    <col min="5401" max="5401" width="11.42578125" customWidth="1"/>
    <col min="5403" max="5403" width="13.42578125" customWidth="1"/>
    <col min="5405" max="5405" width="14.42578125" customWidth="1"/>
    <col min="5406" max="5406" width="15.42578125" customWidth="1"/>
    <col min="5407" max="5408" width="12.42578125" customWidth="1"/>
    <col min="5409" max="5410" width="13" customWidth="1"/>
    <col min="5632" max="5632" width="2.42578125" customWidth="1"/>
    <col min="5633" max="5633" width="11" customWidth="1"/>
    <col min="5634" max="5634" width="20.5703125" customWidth="1"/>
    <col min="5635" max="5635" width="11" customWidth="1"/>
    <col min="5636" max="5636" width="13.42578125" customWidth="1"/>
    <col min="5637" max="5637" width="23.5703125" customWidth="1"/>
    <col min="5638" max="5638" width="30.5703125" customWidth="1"/>
    <col min="5639" max="5639" width="9" customWidth="1"/>
    <col min="5641" max="5641" width="42" customWidth="1"/>
    <col min="5642" max="5642" width="11.42578125" customWidth="1"/>
    <col min="5643" max="5643" width="12.42578125" customWidth="1"/>
    <col min="5644" max="5645" width="10.5703125" customWidth="1"/>
    <col min="5646" max="5650" width="16.42578125" customWidth="1"/>
    <col min="5651" max="5651" width="15.42578125" customWidth="1"/>
    <col min="5652" max="5652" width="13.42578125" customWidth="1"/>
    <col min="5653" max="5653" width="16.42578125" customWidth="1"/>
    <col min="5654" max="5655" width="11.42578125" customWidth="1"/>
    <col min="5656" max="5656" width="12.42578125" customWidth="1"/>
    <col min="5657" max="5657" width="11.42578125" customWidth="1"/>
    <col min="5659" max="5659" width="13.42578125" customWidth="1"/>
    <col min="5661" max="5661" width="14.42578125" customWidth="1"/>
    <col min="5662" max="5662" width="15.42578125" customWidth="1"/>
    <col min="5663" max="5664" width="12.42578125" customWidth="1"/>
    <col min="5665" max="5666" width="13" customWidth="1"/>
    <col min="5888" max="5888" width="2.42578125" customWidth="1"/>
    <col min="5889" max="5889" width="11" customWidth="1"/>
    <col min="5890" max="5890" width="20.5703125" customWidth="1"/>
    <col min="5891" max="5891" width="11" customWidth="1"/>
    <col min="5892" max="5892" width="13.42578125" customWidth="1"/>
    <col min="5893" max="5893" width="23.5703125" customWidth="1"/>
    <col min="5894" max="5894" width="30.5703125" customWidth="1"/>
    <col min="5895" max="5895" width="9" customWidth="1"/>
    <col min="5897" max="5897" width="42" customWidth="1"/>
    <col min="5898" max="5898" width="11.42578125" customWidth="1"/>
    <col min="5899" max="5899" width="12.42578125" customWidth="1"/>
    <col min="5900" max="5901" width="10.5703125" customWidth="1"/>
    <col min="5902" max="5906" width="16.42578125" customWidth="1"/>
    <col min="5907" max="5907" width="15.42578125" customWidth="1"/>
    <col min="5908" max="5908" width="13.42578125" customWidth="1"/>
    <col min="5909" max="5909" width="16.42578125" customWidth="1"/>
    <col min="5910" max="5911" width="11.42578125" customWidth="1"/>
    <col min="5912" max="5912" width="12.42578125" customWidth="1"/>
    <col min="5913" max="5913" width="11.42578125" customWidth="1"/>
    <col min="5915" max="5915" width="13.42578125" customWidth="1"/>
    <col min="5917" max="5917" width="14.42578125" customWidth="1"/>
    <col min="5918" max="5918" width="15.42578125" customWidth="1"/>
    <col min="5919" max="5920" width="12.42578125" customWidth="1"/>
    <col min="5921" max="5922" width="13" customWidth="1"/>
    <col min="6144" max="6144" width="2.42578125" customWidth="1"/>
    <col min="6145" max="6145" width="11" customWidth="1"/>
    <col min="6146" max="6146" width="20.5703125" customWidth="1"/>
    <col min="6147" max="6147" width="11" customWidth="1"/>
    <col min="6148" max="6148" width="13.42578125" customWidth="1"/>
    <col min="6149" max="6149" width="23.5703125" customWidth="1"/>
    <col min="6150" max="6150" width="30.5703125" customWidth="1"/>
    <col min="6151" max="6151" width="9" customWidth="1"/>
    <col min="6153" max="6153" width="42" customWidth="1"/>
    <col min="6154" max="6154" width="11.42578125" customWidth="1"/>
    <col min="6155" max="6155" width="12.42578125" customWidth="1"/>
    <col min="6156" max="6157" width="10.5703125" customWidth="1"/>
    <col min="6158" max="6162" width="16.42578125" customWidth="1"/>
    <col min="6163" max="6163" width="15.42578125" customWidth="1"/>
    <col min="6164" max="6164" width="13.42578125" customWidth="1"/>
    <col min="6165" max="6165" width="16.42578125" customWidth="1"/>
    <col min="6166" max="6167" width="11.42578125" customWidth="1"/>
    <col min="6168" max="6168" width="12.42578125" customWidth="1"/>
    <col min="6169" max="6169" width="11.42578125" customWidth="1"/>
    <col min="6171" max="6171" width="13.42578125" customWidth="1"/>
    <col min="6173" max="6173" width="14.42578125" customWidth="1"/>
    <col min="6174" max="6174" width="15.42578125" customWidth="1"/>
    <col min="6175" max="6176" width="12.42578125" customWidth="1"/>
    <col min="6177" max="6178" width="13" customWidth="1"/>
    <col min="6400" max="6400" width="2.42578125" customWidth="1"/>
    <col min="6401" max="6401" width="11" customWidth="1"/>
    <col min="6402" max="6402" width="20.5703125" customWidth="1"/>
    <col min="6403" max="6403" width="11" customWidth="1"/>
    <col min="6404" max="6404" width="13.42578125" customWidth="1"/>
    <col min="6405" max="6405" width="23.5703125" customWidth="1"/>
    <col min="6406" max="6406" width="30.5703125" customWidth="1"/>
    <col min="6407" max="6407" width="9" customWidth="1"/>
    <col min="6409" max="6409" width="42" customWidth="1"/>
    <col min="6410" max="6410" width="11.42578125" customWidth="1"/>
    <col min="6411" max="6411" width="12.42578125" customWidth="1"/>
    <col min="6412" max="6413" width="10.5703125" customWidth="1"/>
    <col min="6414" max="6418" width="16.42578125" customWidth="1"/>
    <col min="6419" max="6419" width="15.42578125" customWidth="1"/>
    <col min="6420" max="6420" width="13.42578125" customWidth="1"/>
    <col min="6421" max="6421" width="16.42578125" customWidth="1"/>
    <col min="6422" max="6423" width="11.42578125" customWidth="1"/>
    <col min="6424" max="6424" width="12.42578125" customWidth="1"/>
    <col min="6425" max="6425" width="11.42578125" customWidth="1"/>
    <col min="6427" max="6427" width="13.42578125" customWidth="1"/>
    <col min="6429" max="6429" width="14.42578125" customWidth="1"/>
    <col min="6430" max="6430" width="15.42578125" customWidth="1"/>
    <col min="6431" max="6432" width="12.42578125" customWidth="1"/>
    <col min="6433" max="6434" width="13" customWidth="1"/>
    <col min="6656" max="6656" width="2.42578125" customWidth="1"/>
    <col min="6657" max="6657" width="11" customWidth="1"/>
    <col min="6658" max="6658" width="20.5703125" customWidth="1"/>
    <col min="6659" max="6659" width="11" customWidth="1"/>
    <col min="6660" max="6660" width="13.42578125" customWidth="1"/>
    <col min="6661" max="6661" width="23.5703125" customWidth="1"/>
    <col min="6662" max="6662" width="30.5703125" customWidth="1"/>
    <col min="6663" max="6663" width="9" customWidth="1"/>
    <col min="6665" max="6665" width="42" customWidth="1"/>
    <col min="6666" max="6666" width="11.42578125" customWidth="1"/>
    <col min="6667" max="6667" width="12.42578125" customWidth="1"/>
    <col min="6668" max="6669" width="10.5703125" customWidth="1"/>
    <col min="6670" max="6674" width="16.42578125" customWidth="1"/>
    <col min="6675" max="6675" width="15.42578125" customWidth="1"/>
    <col min="6676" max="6676" width="13.42578125" customWidth="1"/>
    <col min="6677" max="6677" width="16.42578125" customWidth="1"/>
    <col min="6678" max="6679" width="11.42578125" customWidth="1"/>
    <col min="6680" max="6680" width="12.42578125" customWidth="1"/>
    <col min="6681" max="6681" width="11.42578125" customWidth="1"/>
    <col min="6683" max="6683" width="13.42578125" customWidth="1"/>
    <col min="6685" max="6685" width="14.42578125" customWidth="1"/>
    <col min="6686" max="6686" width="15.42578125" customWidth="1"/>
    <col min="6687" max="6688" width="12.42578125" customWidth="1"/>
    <col min="6689" max="6690" width="13" customWidth="1"/>
    <col min="6912" max="6912" width="2.42578125" customWidth="1"/>
    <col min="6913" max="6913" width="11" customWidth="1"/>
    <col min="6914" max="6914" width="20.5703125" customWidth="1"/>
    <col min="6915" max="6915" width="11" customWidth="1"/>
    <col min="6916" max="6916" width="13.42578125" customWidth="1"/>
    <col min="6917" max="6917" width="23.5703125" customWidth="1"/>
    <col min="6918" max="6918" width="30.5703125" customWidth="1"/>
    <col min="6919" max="6919" width="9" customWidth="1"/>
    <col min="6921" max="6921" width="42" customWidth="1"/>
    <col min="6922" max="6922" width="11.42578125" customWidth="1"/>
    <col min="6923" max="6923" width="12.42578125" customWidth="1"/>
    <col min="6924" max="6925" width="10.5703125" customWidth="1"/>
    <col min="6926" max="6930" width="16.42578125" customWidth="1"/>
    <col min="6931" max="6931" width="15.42578125" customWidth="1"/>
    <col min="6932" max="6932" width="13.42578125" customWidth="1"/>
    <col min="6933" max="6933" width="16.42578125" customWidth="1"/>
    <col min="6934" max="6935" width="11.42578125" customWidth="1"/>
    <col min="6936" max="6936" width="12.42578125" customWidth="1"/>
    <col min="6937" max="6937" width="11.42578125" customWidth="1"/>
    <col min="6939" max="6939" width="13.42578125" customWidth="1"/>
    <col min="6941" max="6941" width="14.42578125" customWidth="1"/>
    <col min="6942" max="6942" width="15.42578125" customWidth="1"/>
    <col min="6943" max="6944" width="12.42578125" customWidth="1"/>
    <col min="6945" max="6946" width="13" customWidth="1"/>
    <col min="7168" max="7168" width="2.42578125" customWidth="1"/>
    <col min="7169" max="7169" width="11" customWidth="1"/>
    <col min="7170" max="7170" width="20.5703125" customWidth="1"/>
    <col min="7171" max="7171" width="11" customWidth="1"/>
    <col min="7172" max="7172" width="13.42578125" customWidth="1"/>
    <col min="7173" max="7173" width="23.5703125" customWidth="1"/>
    <col min="7174" max="7174" width="30.5703125" customWidth="1"/>
    <col min="7175" max="7175" width="9" customWidth="1"/>
    <col min="7177" max="7177" width="42" customWidth="1"/>
    <col min="7178" max="7178" width="11.42578125" customWidth="1"/>
    <col min="7179" max="7179" width="12.42578125" customWidth="1"/>
    <col min="7180" max="7181" width="10.5703125" customWidth="1"/>
    <col min="7182" max="7186" width="16.42578125" customWidth="1"/>
    <col min="7187" max="7187" width="15.42578125" customWidth="1"/>
    <col min="7188" max="7188" width="13.42578125" customWidth="1"/>
    <col min="7189" max="7189" width="16.42578125" customWidth="1"/>
    <col min="7190" max="7191" width="11.42578125" customWidth="1"/>
    <col min="7192" max="7192" width="12.42578125" customWidth="1"/>
    <col min="7193" max="7193" width="11.42578125" customWidth="1"/>
    <col min="7195" max="7195" width="13.42578125" customWidth="1"/>
    <col min="7197" max="7197" width="14.42578125" customWidth="1"/>
    <col min="7198" max="7198" width="15.42578125" customWidth="1"/>
    <col min="7199" max="7200" width="12.42578125" customWidth="1"/>
    <col min="7201" max="7202" width="13" customWidth="1"/>
    <col min="7424" max="7424" width="2.42578125" customWidth="1"/>
    <col min="7425" max="7425" width="11" customWidth="1"/>
    <col min="7426" max="7426" width="20.5703125" customWidth="1"/>
    <col min="7427" max="7427" width="11" customWidth="1"/>
    <col min="7428" max="7428" width="13.42578125" customWidth="1"/>
    <col min="7429" max="7429" width="23.5703125" customWidth="1"/>
    <col min="7430" max="7430" width="30.5703125" customWidth="1"/>
    <col min="7431" max="7431" width="9" customWidth="1"/>
    <col min="7433" max="7433" width="42" customWidth="1"/>
    <col min="7434" max="7434" width="11.42578125" customWidth="1"/>
    <col min="7435" max="7435" width="12.42578125" customWidth="1"/>
    <col min="7436" max="7437" width="10.5703125" customWidth="1"/>
    <col min="7438" max="7442" width="16.42578125" customWidth="1"/>
    <col min="7443" max="7443" width="15.42578125" customWidth="1"/>
    <col min="7444" max="7444" width="13.42578125" customWidth="1"/>
    <col min="7445" max="7445" width="16.42578125" customWidth="1"/>
    <col min="7446" max="7447" width="11.42578125" customWidth="1"/>
    <col min="7448" max="7448" width="12.42578125" customWidth="1"/>
    <col min="7449" max="7449" width="11.42578125" customWidth="1"/>
    <col min="7451" max="7451" width="13.42578125" customWidth="1"/>
    <col min="7453" max="7453" width="14.42578125" customWidth="1"/>
    <col min="7454" max="7454" width="15.42578125" customWidth="1"/>
    <col min="7455" max="7456" width="12.42578125" customWidth="1"/>
    <col min="7457" max="7458" width="13" customWidth="1"/>
    <col min="7680" max="7680" width="2.42578125" customWidth="1"/>
    <col min="7681" max="7681" width="11" customWidth="1"/>
    <col min="7682" max="7682" width="20.5703125" customWidth="1"/>
    <col min="7683" max="7683" width="11" customWidth="1"/>
    <col min="7684" max="7684" width="13.42578125" customWidth="1"/>
    <col min="7685" max="7685" width="23.5703125" customWidth="1"/>
    <col min="7686" max="7686" width="30.5703125" customWidth="1"/>
    <col min="7687" max="7687" width="9" customWidth="1"/>
    <col min="7689" max="7689" width="42" customWidth="1"/>
    <col min="7690" max="7690" width="11.42578125" customWidth="1"/>
    <col min="7691" max="7691" width="12.42578125" customWidth="1"/>
    <col min="7692" max="7693" width="10.5703125" customWidth="1"/>
    <col min="7694" max="7698" width="16.42578125" customWidth="1"/>
    <col min="7699" max="7699" width="15.42578125" customWidth="1"/>
    <col min="7700" max="7700" width="13.42578125" customWidth="1"/>
    <col min="7701" max="7701" width="16.42578125" customWidth="1"/>
    <col min="7702" max="7703" width="11.42578125" customWidth="1"/>
    <col min="7704" max="7704" width="12.42578125" customWidth="1"/>
    <col min="7705" max="7705" width="11.42578125" customWidth="1"/>
    <col min="7707" max="7707" width="13.42578125" customWidth="1"/>
    <col min="7709" max="7709" width="14.42578125" customWidth="1"/>
    <col min="7710" max="7710" width="15.42578125" customWidth="1"/>
    <col min="7711" max="7712" width="12.42578125" customWidth="1"/>
    <col min="7713" max="7714" width="13" customWidth="1"/>
    <col min="7936" max="7936" width="2.42578125" customWidth="1"/>
    <col min="7937" max="7937" width="11" customWidth="1"/>
    <col min="7938" max="7938" width="20.5703125" customWidth="1"/>
    <col min="7939" max="7939" width="11" customWidth="1"/>
    <col min="7940" max="7940" width="13.42578125" customWidth="1"/>
    <col min="7941" max="7941" width="23.5703125" customWidth="1"/>
    <col min="7942" max="7942" width="30.5703125" customWidth="1"/>
    <col min="7943" max="7943" width="9" customWidth="1"/>
    <col min="7945" max="7945" width="42" customWidth="1"/>
    <col min="7946" max="7946" width="11.42578125" customWidth="1"/>
    <col min="7947" max="7947" width="12.42578125" customWidth="1"/>
    <col min="7948" max="7949" width="10.5703125" customWidth="1"/>
    <col min="7950" max="7954" width="16.42578125" customWidth="1"/>
    <col min="7955" max="7955" width="15.42578125" customWidth="1"/>
    <col min="7956" max="7956" width="13.42578125" customWidth="1"/>
    <col min="7957" max="7957" width="16.42578125" customWidth="1"/>
    <col min="7958" max="7959" width="11.42578125" customWidth="1"/>
    <col min="7960" max="7960" width="12.42578125" customWidth="1"/>
    <col min="7961" max="7961" width="11.42578125" customWidth="1"/>
    <col min="7963" max="7963" width="13.42578125" customWidth="1"/>
    <col min="7965" max="7965" width="14.42578125" customWidth="1"/>
    <col min="7966" max="7966" width="15.42578125" customWidth="1"/>
    <col min="7967" max="7968" width="12.42578125" customWidth="1"/>
    <col min="7969" max="7970" width="13" customWidth="1"/>
    <col min="8192" max="8192" width="2.42578125" customWidth="1"/>
    <col min="8193" max="8193" width="11" customWidth="1"/>
    <col min="8194" max="8194" width="20.5703125" customWidth="1"/>
    <col min="8195" max="8195" width="11" customWidth="1"/>
    <col min="8196" max="8196" width="13.42578125" customWidth="1"/>
    <col min="8197" max="8197" width="23.5703125" customWidth="1"/>
    <col min="8198" max="8198" width="30.5703125" customWidth="1"/>
    <col min="8199" max="8199" width="9" customWidth="1"/>
    <col min="8201" max="8201" width="42" customWidth="1"/>
    <col min="8202" max="8202" width="11.42578125" customWidth="1"/>
    <col min="8203" max="8203" width="12.42578125" customWidth="1"/>
    <col min="8204" max="8205" width="10.5703125" customWidth="1"/>
    <col min="8206" max="8210" width="16.42578125" customWidth="1"/>
    <col min="8211" max="8211" width="15.42578125" customWidth="1"/>
    <col min="8212" max="8212" width="13.42578125" customWidth="1"/>
    <col min="8213" max="8213" width="16.42578125" customWidth="1"/>
    <col min="8214" max="8215" width="11.42578125" customWidth="1"/>
    <col min="8216" max="8216" width="12.42578125" customWidth="1"/>
    <col min="8217" max="8217" width="11.42578125" customWidth="1"/>
    <col min="8219" max="8219" width="13.42578125" customWidth="1"/>
    <col min="8221" max="8221" width="14.42578125" customWidth="1"/>
    <col min="8222" max="8222" width="15.42578125" customWidth="1"/>
    <col min="8223" max="8224" width="12.42578125" customWidth="1"/>
    <col min="8225" max="8226" width="13" customWidth="1"/>
    <col min="8448" max="8448" width="2.42578125" customWidth="1"/>
    <col min="8449" max="8449" width="11" customWidth="1"/>
    <col min="8450" max="8450" width="20.5703125" customWidth="1"/>
    <col min="8451" max="8451" width="11" customWidth="1"/>
    <col min="8452" max="8452" width="13.42578125" customWidth="1"/>
    <col min="8453" max="8453" width="23.5703125" customWidth="1"/>
    <col min="8454" max="8454" width="30.5703125" customWidth="1"/>
    <col min="8455" max="8455" width="9" customWidth="1"/>
    <col min="8457" max="8457" width="42" customWidth="1"/>
    <col min="8458" max="8458" width="11.42578125" customWidth="1"/>
    <col min="8459" max="8459" width="12.42578125" customWidth="1"/>
    <col min="8460" max="8461" width="10.5703125" customWidth="1"/>
    <col min="8462" max="8466" width="16.42578125" customWidth="1"/>
    <col min="8467" max="8467" width="15.42578125" customWidth="1"/>
    <col min="8468" max="8468" width="13.42578125" customWidth="1"/>
    <col min="8469" max="8469" width="16.42578125" customWidth="1"/>
    <col min="8470" max="8471" width="11.42578125" customWidth="1"/>
    <col min="8472" max="8472" width="12.42578125" customWidth="1"/>
    <col min="8473" max="8473" width="11.42578125" customWidth="1"/>
    <col min="8475" max="8475" width="13.42578125" customWidth="1"/>
    <col min="8477" max="8477" width="14.42578125" customWidth="1"/>
    <col min="8478" max="8478" width="15.42578125" customWidth="1"/>
    <col min="8479" max="8480" width="12.42578125" customWidth="1"/>
    <col min="8481" max="8482" width="13" customWidth="1"/>
    <col min="8704" max="8704" width="2.42578125" customWidth="1"/>
    <col min="8705" max="8705" width="11" customWidth="1"/>
    <col min="8706" max="8706" width="20.5703125" customWidth="1"/>
    <col min="8707" max="8707" width="11" customWidth="1"/>
    <col min="8708" max="8708" width="13.42578125" customWidth="1"/>
    <col min="8709" max="8709" width="23.5703125" customWidth="1"/>
    <col min="8710" max="8710" width="30.5703125" customWidth="1"/>
    <col min="8711" max="8711" width="9" customWidth="1"/>
    <col min="8713" max="8713" width="42" customWidth="1"/>
    <col min="8714" max="8714" width="11.42578125" customWidth="1"/>
    <col min="8715" max="8715" width="12.42578125" customWidth="1"/>
    <col min="8716" max="8717" width="10.5703125" customWidth="1"/>
    <col min="8718" max="8722" width="16.42578125" customWidth="1"/>
    <col min="8723" max="8723" width="15.42578125" customWidth="1"/>
    <col min="8724" max="8724" width="13.42578125" customWidth="1"/>
    <col min="8725" max="8725" width="16.42578125" customWidth="1"/>
    <col min="8726" max="8727" width="11.42578125" customWidth="1"/>
    <col min="8728" max="8728" width="12.42578125" customWidth="1"/>
    <col min="8729" max="8729" width="11.42578125" customWidth="1"/>
    <col min="8731" max="8731" width="13.42578125" customWidth="1"/>
    <col min="8733" max="8733" width="14.42578125" customWidth="1"/>
    <col min="8734" max="8734" width="15.42578125" customWidth="1"/>
    <col min="8735" max="8736" width="12.42578125" customWidth="1"/>
    <col min="8737" max="8738" width="13" customWidth="1"/>
    <col min="8960" max="8960" width="2.42578125" customWidth="1"/>
    <col min="8961" max="8961" width="11" customWidth="1"/>
    <col min="8962" max="8962" width="20.5703125" customWidth="1"/>
    <col min="8963" max="8963" width="11" customWidth="1"/>
    <col min="8964" max="8964" width="13.42578125" customWidth="1"/>
    <col min="8965" max="8965" width="23.5703125" customWidth="1"/>
    <col min="8966" max="8966" width="30.5703125" customWidth="1"/>
    <col min="8967" max="8967" width="9" customWidth="1"/>
    <col min="8969" max="8969" width="42" customWidth="1"/>
    <col min="8970" max="8970" width="11.42578125" customWidth="1"/>
    <col min="8971" max="8971" width="12.42578125" customWidth="1"/>
    <col min="8972" max="8973" width="10.5703125" customWidth="1"/>
    <col min="8974" max="8978" width="16.42578125" customWidth="1"/>
    <col min="8979" max="8979" width="15.42578125" customWidth="1"/>
    <col min="8980" max="8980" width="13.42578125" customWidth="1"/>
    <col min="8981" max="8981" width="16.42578125" customWidth="1"/>
    <col min="8982" max="8983" width="11.42578125" customWidth="1"/>
    <col min="8984" max="8984" width="12.42578125" customWidth="1"/>
    <col min="8985" max="8985" width="11.42578125" customWidth="1"/>
    <col min="8987" max="8987" width="13.42578125" customWidth="1"/>
    <col min="8989" max="8989" width="14.42578125" customWidth="1"/>
    <col min="8990" max="8990" width="15.42578125" customWidth="1"/>
    <col min="8991" max="8992" width="12.42578125" customWidth="1"/>
    <col min="8993" max="8994" width="13" customWidth="1"/>
    <col min="9216" max="9216" width="2.42578125" customWidth="1"/>
    <col min="9217" max="9217" width="11" customWidth="1"/>
    <col min="9218" max="9218" width="20.5703125" customWidth="1"/>
    <col min="9219" max="9219" width="11" customWidth="1"/>
    <col min="9220" max="9220" width="13.42578125" customWidth="1"/>
    <col min="9221" max="9221" width="23.5703125" customWidth="1"/>
    <col min="9222" max="9222" width="30.5703125" customWidth="1"/>
    <col min="9223" max="9223" width="9" customWidth="1"/>
    <col min="9225" max="9225" width="42" customWidth="1"/>
    <col min="9226" max="9226" width="11.42578125" customWidth="1"/>
    <col min="9227" max="9227" width="12.42578125" customWidth="1"/>
    <col min="9228" max="9229" width="10.5703125" customWidth="1"/>
    <col min="9230" max="9234" width="16.42578125" customWidth="1"/>
    <col min="9235" max="9235" width="15.42578125" customWidth="1"/>
    <col min="9236" max="9236" width="13.42578125" customWidth="1"/>
    <col min="9237" max="9237" width="16.42578125" customWidth="1"/>
    <col min="9238" max="9239" width="11.42578125" customWidth="1"/>
    <col min="9240" max="9240" width="12.42578125" customWidth="1"/>
    <col min="9241" max="9241" width="11.42578125" customWidth="1"/>
    <col min="9243" max="9243" width="13.42578125" customWidth="1"/>
    <col min="9245" max="9245" width="14.42578125" customWidth="1"/>
    <col min="9246" max="9246" width="15.42578125" customWidth="1"/>
    <col min="9247" max="9248" width="12.42578125" customWidth="1"/>
    <col min="9249" max="9250" width="13" customWidth="1"/>
    <col min="9472" max="9472" width="2.42578125" customWidth="1"/>
    <col min="9473" max="9473" width="11" customWidth="1"/>
    <col min="9474" max="9474" width="20.5703125" customWidth="1"/>
    <col min="9475" max="9475" width="11" customWidth="1"/>
    <col min="9476" max="9476" width="13.42578125" customWidth="1"/>
    <col min="9477" max="9477" width="23.5703125" customWidth="1"/>
    <col min="9478" max="9478" width="30.5703125" customWidth="1"/>
    <col min="9479" max="9479" width="9" customWidth="1"/>
    <col min="9481" max="9481" width="42" customWidth="1"/>
    <col min="9482" max="9482" width="11.42578125" customWidth="1"/>
    <col min="9483" max="9483" width="12.42578125" customWidth="1"/>
    <col min="9484" max="9485" width="10.5703125" customWidth="1"/>
    <col min="9486" max="9490" width="16.42578125" customWidth="1"/>
    <col min="9491" max="9491" width="15.42578125" customWidth="1"/>
    <col min="9492" max="9492" width="13.42578125" customWidth="1"/>
    <col min="9493" max="9493" width="16.42578125" customWidth="1"/>
    <col min="9494" max="9495" width="11.42578125" customWidth="1"/>
    <col min="9496" max="9496" width="12.42578125" customWidth="1"/>
    <col min="9497" max="9497" width="11.42578125" customWidth="1"/>
    <col min="9499" max="9499" width="13.42578125" customWidth="1"/>
    <col min="9501" max="9501" width="14.42578125" customWidth="1"/>
    <col min="9502" max="9502" width="15.42578125" customWidth="1"/>
    <col min="9503" max="9504" width="12.42578125" customWidth="1"/>
    <col min="9505" max="9506" width="13" customWidth="1"/>
    <col min="9728" max="9728" width="2.42578125" customWidth="1"/>
    <col min="9729" max="9729" width="11" customWidth="1"/>
    <col min="9730" max="9730" width="20.5703125" customWidth="1"/>
    <col min="9731" max="9731" width="11" customWidth="1"/>
    <col min="9732" max="9732" width="13.42578125" customWidth="1"/>
    <col min="9733" max="9733" width="23.5703125" customWidth="1"/>
    <col min="9734" max="9734" width="30.5703125" customWidth="1"/>
    <col min="9735" max="9735" width="9" customWidth="1"/>
    <col min="9737" max="9737" width="42" customWidth="1"/>
    <col min="9738" max="9738" width="11.42578125" customWidth="1"/>
    <col min="9739" max="9739" width="12.42578125" customWidth="1"/>
    <col min="9740" max="9741" width="10.5703125" customWidth="1"/>
    <col min="9742" max="9746" width="16.42578125" customWidth="1"/>
    <col min="9747" max="9747" width="15.42578125" customWidth="1"/>
    <col min="9748" max="9748" width="13.42578125" customWidth="1"/>
    <col min="9749" max="9749" width="16.42578125" customWidth="1"/>
    <col min="9750" max="9751" width="11.42578125" customWidth="1"/>
    <col min="9752" max="9752" width="12.42578125" customWidth="1"/>
    <col min="9753" max="9753" width="11.42578125" customWidth="1"/>
    <col min="9755" max="9755" width="13.42578125" customWidth="1"/>
    <col min="9757" max="9757" width="14.42578125" customWidth="1"/>
    <col min="9758" max="9758" width="15.42578125" customWidth="1"/>
    <col min="9759" max="9760" width="12.42578125" customWidth="1"/>
    <col min="9761" max="9762" width="13" customWidth="1"/>
    <col min="9984" max="9984" width="2.42578125" customWidth="1"/>
    <col min="9985" max="9985" width="11" customWidth="1"/>
    <col min="9986" max="9986" width="20.5703125" customWidth="1"/>
    <col min="9987" max="9987" width="11" customWidth="1"/>
    <col min="9988" max="9988" width="13.42578125" customWidth="1"/>
    <col min="9989" max="9989" width="23.5703125" customWidth="1"/>
    <col min="9990" max="9990" width="30.5703125" customWidth="1"/>
    <col min="9991" max="9991" width="9" customWidth="1"/>
    <col min="9993" max="9993" width="42" customWidth="1"/>
    <col min="9994" max="9994" width="11.42578125" customWidth="1"/>
    <col min="9995" max="9995" width="12.42578125" customWidth="1"/>
    <col min="9996" max="9997" width="10.5703125" customWidth="1"/>
    <col min="9998" max="10002" width="16.42578125" customWidth="1"/>
    <col min="10003" max="10003" width="15.42578125" customWidth="1"/>
    <col min="10004" max="10004" width="13.42578125" customWidth="1"/>
    <col min="10005" max="10005" width="16.42578125" customWidth="1"/>
    <col min="10006" max="10007" width="11.42578125" customWidth="1"/>
    <col min="10008" max="10008" width="12.42578125" customWidth="1"/>
    <col min="10009" max="10009" width="11.42578125" customWidth="1"/>
    <col min="10011" max="10011" width="13.42578125" customWidth="1"/>
    <col min="10013" max="10013" width="14.42578125" customWidth="1"/>
    <col min="10014" max="10014" width="15.42578125" customWidth="1"/>
    <col min="10015" max="10016" width="12.42578125" customWidth="1"/>
    <col min="10017" max="10018" width="13" customWidth="1"/>
    <col min="10240" max="10240" width="2.42578125" customWidth="1"/>
    <col min="10241" max="10241" width="11" customWidth="1"/>
    <col min="10242" max="10242" width="20.5703125" customWidth="1"/>
    <col min="10243" max="10243" width="11" customWidth="1"/>
    <col min="10244" max="10244" width="13.42578125" customWidth="1"/>
    <col min="10245" max="10245" width="23.5703125" customWidth="1"/>
    <col min="10246" max="10246" width="30.5703125" customWidth="1"/>
    <col min="10247" max="10247" width="9" customWidth="1"/>
    <col min="10249" max="10249" width="42" customWidth="1"/>
    <col min="10250" max="10250" width="11.42578125" customWidth="1"/>
    <col min="10251" max="10251" width="12.42578125" customWidth="1"/>
    <col min="10252" max="10253" width="10.5703125" customWidth="1"/>
    <col min="10254" max="10258" width="16.42578125" customWidth="1"/>
    <col min="10259" max="10259" width="15.42578125" customWidth="1"/>
    <col min="10260" max="10260" width="13.42578125" customWidth="1"/>
    <col min="10261" max="10261" width="16.42578125" customWidth="1"/>
    <col min="10262" max="10263" width="11.42578125" customWidth="1"/>
    <col min="10264" max="10264" width="12.42578125" customWidth="1"/>
    <col min="10265" max="10265" width="11.42578125" customWidth="1"/>
    <col min="10267" max="10267" width="13.42578125" customWidth="1"/>
    <col min="10269" max="10269" width="14.42578125" customWidth="1"/>
    <col min="10270" max="10270" width="15.42578125" customWidth="1"/>
    <col min="10271" max="10272" width="12.42578125" customWidth="1"/>
    <col min="10273" max="10274" width="13" customWidth="1"/>
    <col min="10496" max="10496" width="2.42578125" customWidth="1"/>
    <col min="10497" max="10497" width="11" customWidth="1"/>
    <col min="10498" max="10498" width="20.5703125" customWidth="1"/>
    <col min="10499" max="10499" width="11" customWidth="1"/>
    <col min="10500" max="10500" width="13.42578125" customWidth="1"/>
    <col min="10501" max="10501" width="23.5703125" customWidth="1"/>
    <col min="10502" max="10502" width="30.5703125" customWidth="1"/>
    <col min="10503" max="10503" width="9" customWidth="1"/>
    <col min="10505" max="10505" width="42" customWidth="1"/>
    <col min="10506" max="10506" width="11.42578125" customWidth="1"/>
    <col min="10507" max="10507" width="12.42578125" customWidth="1"/>
    <col min="10508" max="10509" width="10.5703125" customWidth="1"/>
    <col min="10510" max="10514" width="16.42578125" customWidth="1"/>
    <col min="10515" max="10515" width="15.42578125" customWidth="1"/>
    <col min="10516" max="10516" width="13.42578125" customWidth="1"/>
    <col min="10517" max="10517" width="16.42578125" customWidth="1"/>
    <col min="10518" max="10519" width="11.42578125" customWidth="1"/>
    <col min="10520" max="10520" width="12.42578125" customWidth="1"/>
    <col min="10521" max="10521" width="11.42578125" customWidth="1"/>
    <col min="10523" max="10523" width="13.42578125" customWidth="1"/>
    <col min="10525" max="10525" width="14.42578125" customWidth="1"/>
    <col min="10526" max="10526" width="15.42578125" customWidth="1"/>
    <col min="10527" max="10528" width="12.42578125" customWidth="1"/>
    <col min="10529" max="10530" width="13" customWidth="1"/>
    <col min="10752" max="10752" width="2.42578125" customWidth="1"/>
    <col min="10753" max="10753" width="11" customWidth="1"/>
    <col min="10754" max="10754" width="20.5703125" customWidth="1"/>
    <col min="10755" max="10755" width="11" customWidth="1"/>
    <col min="10756" max="10756" width="13.42578125" customWidth="1"/>
    <col min="10757" max="10757" width="23.5703125" customWidth="1"/>
    <col min="10758" max="10758" width="30.5703125" customWidth="1"/>
    <col min="10759" max="10759" width="9" customWidth="1"/>
    <col min="10761" max="10761" width="42" customWidth="1"/>
    <col min="10762" max="10762" width="11.42578125" customWidth="1"/>
    <col min="10763" max="10763" width="12.42578125" customWidth="1"/>
    <col min="10764" max="10765" width="10.5703125" customWidth="1"/>
    <col min="10766" max="10770" width="16.42578125" customWidth="1"/>
    <col min="10771" max="10771" width="15.42578125" customWidth="1"/>
    <col min="10772" max="10772" width="13.42578125" customWidth="1"/>
    <col min="10773" max="10773" width="16.42578125" customWidth="1"/>
    <col min="10774" max="10775" width="11.42578125" customWidth="1"/>
    <col min="10776" max="10776" width="12.42578125" customWidth="1"/>
    <col min="10777" max="10777" width="11.42578125" customWidth="1"/>
    <col min="10779" max="10779" width="13.42578125" customWidth="1"/>
    <col min="10781" max="10781" width="14.42578125" customWidth="1"/>
    <col min="10782" max="10782" width="15.42578125" customWidth="1"/>
    <col min="10783" max="10784" width="12.42578125" customWidth="1"/>
    <col min="10785" max="10786" width="13" customWidth="1"/>
    <col min="11008" max="11008" width="2.42578125" customWidth="1"/>
    <col min="11009" max="11009" width="11" customWidth="1"/>
    <col min="11010" max="11010" width="20.5703125" customWidth="1"/>
    <col min="11011" max="11011" width="11" customWidth="1"/>
    <col min="11012" max="11012" width="13.42578125" customWidth="1"/>
    <col min="11013" max="11013" width="23.5703125" customWidth="1"/>
    <col min="11014" max="11014" width="30.5703125" customWidth="1"/>
    <col min="11015" max="11015" width="9" customWidth="1"/>
    <col min="11017" max="11017" width="42" customWidth="1"/>
    <col min="11018" max="11018" width="11.42578125" customWidth="1"/>
    <col min="11019" max="11019" width="12.42578125" customWidth="1"/>
    <col min="11020" max="11021" width="10.5703125" customWidth="1"/>
    <col min="11022" max="11026" width="16.42578125" customWidth="1"/>
    <col min="11027" max="11027" width="15.42578125" customWidth="1"/>
    <col min="11028" max="11028" width="13.42578125" customWidth="1"/>
    <col min="11029" max="11029" width="16.42578125" customWidth="1"/>
    <col min="11030" max="11031" width="11.42578125" customWidth="1"/>
    <col min="11032" max="11032" width="12.42578125" customWidth="1"/>
    <col min="11033" max="11033" width="11.42578125" customWidth="1"/>
    <col min="11035" max="11035" width="13.42578125" customWidth="1"/>
    <col min="11037" max="11037" width="14.42578125" customWidth="1"/>
    <col min="11038" max="11038" width="15.42578125" customWidth="1"/>
    <col min="11039" max="11040" width="12.42578125" customWidth="1"/>
    <col min="11041" max="11042" width="13" customWidth="1"/>
    <col min="11264" max="11264" width="2.42578125" customWidth="1"/>
    <col min="11265" max="11265" width="11" customWidth="1"/>
    <col min="11266" max="11266" width="20.5703125" customWidth="1"/>
    <col min="11267" max="11267" width="11" customWidth="1"/>
    <col min="11268" max="11268" width="13.42578125" customWidth="1"/>
    <col min="11269" max="11269" width="23.5703125" customWidth="1"/>
    <col min="11270" max="11270" width="30.5703125" customWidth="1"/>
    <col min="11271" max="11271" width="9" customWidth="1"/>
    <col min="11273" max="11273" width="42" customWidth="1"/>
    <col min="11274" max="11274" width="11.42578125" customWidth="1"/>
    <col min="11275" max="11275" width="12.42578125" customWidth="1"/>
    <col min="11276" max="11277" width="10.5703125" customWidth="1"/>
    <col min="11278" max="11282" width="16.42578125" customWidth="1"/>
    <col min="11283" max="11283" width="15.42578125" customWidth="1"/>
    <col min="11284" max="11284" width="13.42578125" customWidth="1"/>
    <col min="11285" max="11285" width="16.42578125" customWidth="1"/>
    <col min="11286" max="11287" width="11.42578125" customWidth="1"/>
    <col min="11288" max="11288" width="12.42578125" customWidth="1"/>
    <col min="11289" max="11289" width="11.42578125" customWidth="1"/>
    <col min="11291" max="11291" width="13.42578125" customWidth="1"/>
    <col min="11293" max="11293" width="14.42578125" customWidth="1"/>
    <col min="11294" max="11294" width="15.42578125" customWidth="1"/>
    <col min="11295" max="11296" width="12.42578125" customWidth="1"/>
    <col min="11297" max="11298" width="13" customWidth="1"/>
    <col min="11520" max="11520" width="2.42578125" customWidth="1"/>
    <col min="11521" max="11521" width="11" customWidth="1"/>
    <col min="11522" max="11522" width="20.5703125" customWidth="1"/>
    <col min="11523" max="11523" width="11" customWidth="1"/>
    <col min="11524" max="11524" width="13.42578125" customWidth="1"/>
    <col min="11525" max="11525" width="23.5703125" customWidth="1"/>
    <col min="11526" max="11526" width="30.5703125" customWidth="1"/>
    <col min="11527" max="11527" width="9" customWidth="1"/>
    <col min="11529" max="11529" width="42" customWidth="1"/>
    <col min="11530" max="11530" width="11.42578125" customWidth="1"/>
    <col min="11531" max="11531" width="12.42578125" customWidth="1"/>
    <col min="11532" max="11533" width="10.5703125" customWidth="1"/>
    <col min="11534" max="11538" width="16.42578125" customWidth="1"/>
    <col min="11539" max="11539" width="15.42578125" customWidth="1"/>
    <col min="11540" max="11540" width="13.42578125" customWidth="1"/>
    <col min="11541" max="11541" width="16.42578125" customWidth="1"/>
    <col min="11542" max="11543" width="11.42578125" customWidth="1"/>
    <col min="11544" max="11544" width="12.42578125" customWidth="1"/>
    <col min="11545" max="11545" width="11.42578125" customWidth="1"/>
    <col min="11547" max="11547" width="13.42578125" customWidth="1"/>
    <col min="11549" max="11549" width="14.42578125" customWidth="1"/>
    <col min="11550" max="11550" width="15.42578125" customWidth="1"/>
    <col min="11551" max="11552" width="12.42578125" customWidth="1"/>
    <col min="11553" max="11554" width="13" customWidth="1"/>
    <col min="11776" max="11776" width="2.42578125" customWidth="1"/>
    <col min="11777" max="11777" width="11" customWidth="1"/>
    <col min="11778" max="11778" width="20.5703125" customWidth="1"/>
    <col min="11779" max="11779" width="11" customWidth="1"/>
    <col min="11780" max="11780" width="13.42578125" customWidth="1"/>
    <col min="11781" max="11781" width="23.5703125" customWidth="1"/>
    <col min="11782" max="11782" width="30.5703125" customWidth="1"/>
    <col min="11783" max="11783" width="9" customWidth="1"/>
    <col min="11785" max="11785" width="42" customWidth="1"/>
    <col min="11786" max="11786" width="11.42578125" customWidth="1"/>
    <col min="11787" max="11787" width="12.42578125" customWidth="1"/>
    <col min="11788" max="11789" width="10.5703125" customWidth="1"/>
    <col min="11790" max="11794" width="16.42578125" customWidth="1"/>
    <col min="11795" max="11795" width="15.42578125" customWidth="1"/>
    <col min="11796" max="11796" width="13.42578125" customWidth="1"/>
    <col min="11797" max="11797" width="16.42578125" customWidth="1"/>
    <col min="11798" max="11799" width="11.42578125" customWidth="1"/>
    <col min="11800" max="11800" width="12.42578125" customWidth="1"/>
    <col min="11801" max="11801" width="11.42578125" customWidth="1"/>
    <col min="11803" max="11803" width="13.42578125" customWidth="1"/>
    <col min="11805" max="11805" width="14.42578125" customWidth="1"/>
    <col min="11806" max="11806" width="15.42578125" customWidth="1"/>
    <col min="11807" max="11808" width="12.42578125" customWidth="1"/>
    <col min="11809" max="11810" width="13" customWidth="1"/>
    <col min="12032" max="12032" width="2.42578125" customWidth="1"/>
    <col min="12033" max="12033" width="11" customWidth="1"/>
    <col min="12034" max="12034" width="20.5703125" customWidth="1"/>
    <col min="12035" max="12035" width="11" customWidth="1"/>
    <col min="12036" max="12036" width="13.42578125" customWidth="1"/>
    <col min="12037" max="12037" width="23.5703125" customWidth="1"/>
    <col min="12038" max="12038" width="30.5703125" customWidth="1"/>
    <col min="12039" max="12039" width="9" customWidth="1"/>
    <col min="12041" max="12041" width="42" customWidth="1"/>
    <col min="12042" max="12042" width="11.42578125" customWidth="1"/>
    <col min="12043" max="12043" width="12.42578125" customWidth="1"/>
    <col min="12044" max="12045" width="10.5703125" customWidth="1"/>
    <col min="12046" max="12050" width="16.42578125" customWidth="1"/>
    <col min="12051" max="12051" width="15.42578125" customWidth="1"/>
    <col min="12052" max="12052" width="13.42578125" customWidth="1"/>
    <col min="12053" max="12053" width="16.42578125" customWidth="1"/>
    <col min="12054" max="12055" width="11.42578125" customWidth="1"/>
    <col min="12056" max="12056" width="12.42578125" customWidth="1"/>
    <col min="12057" max="12057" width="11.42578125" customWidth="1"/>
    <col min="12059" max="12059" width="13.42578125" customWidth="1"/>
    <col min="12061" max="12061" width="14.42578125" customWidth="1"/>
    <col min="12062" max="12062" width="15.42578125" customWidth="1"/>
    <col min="12063" max="12064" width="12.42578125" customWidth="1"/>
    <col min="12065" max="12066" width="13" customWidth="1"/>
    <col min="12288" max="12288" width="2.42578125" customWidth="1"/>
    <col min="12289" max="12289" width="11" customWidth="1"/>
    <col min="12290" max="12290" width="20.5703125" customWidth="1"/>
    <col min="12291" max="12291" width="11" customWidth="1"/>
    <col min="12292" max="12292" width="13.42578125" customWidth="1"/>
    <col min="12293" max="12293" width="23.5703125" customWidth="1"/>
    <col min="12294" max="12294" width="30.5703125" customWidth="1"/>
    <col min="12295" max="12295" width="9" customWidth="1"/>
    <col min="12297" max="12297" width="42" customWidth="1"/>
    <col min="12298" max="12298" width="11.42578125" customWidth="1"/>
    <col min="12299" max="12299" width="12.42578125" customWidth="1"/>
    <col min="12300" max="12301" width="10.5703125" customWidth="1"/>
    <col min="12302" max="12306" width="16.42578125" customWidth="1"/>
    <col min="12307" max="12307" width="15.42578125" customWidth="1"/>
    <col min="12308" max="12308" width="13.42578125" customWidth="1"/>
    <col min="12309" max="12309" width="16.42578125" customWidth="1"/>
    <col min="12310" max="12311" width="11.42578125" customWidth="1"/>
    <col min="12312" max="12312" width="12.42578125" customWidth="1"/>
    <col min="12313" max="12313" width="11.42578125" customWidth="1"/>
    <col min="12315" max="12315" width="13.42578125" customWidth="1"/>
    <col min="12317" max="12317" width="14.42578125" customWidth="1"/>
    <col min="12318" max="12318" width="15.42578125" customWidth="1"/>
    <col min="12319" max="12320" width="12.42578125" customWidth="1"/>
    <col min="12321" max="12322" width="13" customWidth="1"/>
    <col min="12544" max="12544" width="2.42578125" customWidth="1"/>
    <col min="12545" max="12545" width="11" customWidth="1"/>
    <col min="12546" max="12546" width="20.5703125" customWidth="1"/>
    <col min="12547" max="12547" width="11" customWidth="1"/>
    <col min="12548" max="12548" width="13.42578125" customWidth="1"/>
    <col min="12549" max="12549" width="23.5703125" customWidth="1"/>
    <col min="12550" max="12550" width="30.5703125" customWidth="1"/>
    <col min="12551" max="12551" width="9" customWidth="1"/>
    <col min="12553" max="12553" width="42" customWidth="1"/>
    <col min="12554" max="12554" width="11.42578125" customWidth="1"/>
    <col min="12555" max="12555" width="12.42578125" customWidth="1"/>
    <col min="12556" max="12557" width="10.5703125" customWidth="1"/>
    <col min="12558" max="12562" width="16.42578125" customWidth="1"/>
    <col min="12563" max="12563" width="15.42578125" customWidth="1"/>
    <col min="12564" max="12564" width="13.42578125" customWidth="1"/>
    <col min="12565" max="12565" width="16.42578125" customWidth="1"/>
    <col min="12566" max="12567" width="11.42578125" customWidth="1"/>
    <col min="12568" max="12568" width="12.42578125" customWidth="1"/>
    <col min="12569" max="12569" width="11.42578125" customWidth="1"/>
    <col min="12571" max="12571" width="13.42578125" customWidth="1"/>
    <col min="12573" max="12573" width="14.42578125" customWidth="1"/>
    <col min="12574" max="12574" width="15.42578125" customWidth="1"/>
    <col min="12575" max="12576" width="12.42578125" customWidth="1"/>
    <col min="12577" max="12578" width="13" customWidth="1"/>
    <col min="12800" max="12800" width="2.42578125" customWidth="1"/>
    <col min="12801" max="12801" width="11" customWidth="1"/>
    <col min="12802" max="12802" width="20.5703125" customWidth="1"/>
    <col min="12803" max="12803" width="11" customWidth="1"/>
    <col min="12804" max="12804" width="13.42578125" customWidth="1"/>
    <col min="12805" max="12805" width="23.5703125" customWidth="1"/>
    <col min="12806" max="12806" width="30.5703125" customWidth="1"/>
    <col min="12807" max="12807" width="9" customWidth="1"/>
    <col min="12809" max="12809" width="42" customWidth="1"/>
    <col min="12810" max="12810" width="11.42578125" customWidth="1"/>
    <col min="12811" max="12811" width="12.42578125" customWidth="1"/>
    <col min="12812" max="12813" width="10.5703125" customWidth="1"/>
    <col min="12814" max="12818" width="16.42578125" customWidth="1"/>
    <col min="12819" max="12819" width="15.42578125" customWidth="1"/>
    <col min="12820" max="12820" width="13.42578125" customWidth="1"/>
    <col min="12821" max="12821" width="16.42578125" customWidth="1"/>
    <col min="12822" max="12823" width="11.42578125" customWidth="1"/>
    <col min="12824" max="12824" width="12.42578125" customWidth="1"/>
    <col min="12825" max="12825" width="11.42578125" customWidth="1"/>
    <col min="12827" max="12827" width="13.42578125" customWidth="1"/>
    <col min="12829" max="12829" width="14.42578125" customWidth="1"/>
    <col min="12830" max="12830" width="15.42578125" customWidth="1"/>
    <col min="12831" max="12832" width="12.42578125" customWidth="1"/>
    <col min="12833" max="12834" width="13" customWidth="1"/>
    <col min="13056" max="13056" width="2.42578125" customWidth="1"/>
    <col min="13057" max="13057" width="11" customWidth="1"/>
    <col min="13058" max="13058" width="20.5703125" customWidth="1"/>
    <col min="13059" max="13059" width="11" customWidth="1"/>
    <col min="13060" max="13060" width="13.42578125" customWidth="1"/>
    <col min="13061" max="13061" width="23.5703125" customWidth="1"/>
    <col min="13062" max="13062" width="30.5703125" customWidth="1"/>
    <col min="13063" max="13063" width="9" customWidth="1"/>
    <col min="13065" max="13065" width="42" customWidth="1"/>
    <col min="13066" max="13066" width="11.42578125" customWidth="1"/>
    <col min="13067" max="13067" width="12.42578125" customWidth="1"/>
    <col min="13068" max="13069" width="10.5703125" customWidth="1"/>
    <col min="13070" max="13074" width="16.42578125" customWidth="1"/>
    <col min="13075" max="13075" width="15.42578125" customWidth="1"/>
    <col min="13076" max="13076" width="13.42578125" customWidth="1"/>
    <col min="13077" max="13077" width="16.42578125" customWidth="1"/>
    <col min="13078" max="13079" width="11.42578125" customWidth="1"/>
    <col min="13080" max="13080" width="12.42578125" customWidth="1"/>
    <col min="13081" max="13081" width="11.42578125" customWidth="1"/>
    <col min="13083" max="13083" width="13.42578125" customWidth="1"/>
    <col min="13085" max="13085" width="14.42578125" customWidth="1"/>
    <col min="13086" max="13086" width="15.42578125" customWidth="1"/>
    <col min="13087" max="13088" width="12.42578125" customWidth="1"/>
    <col min="13089" max="13090" width="13" customWidth="1"/>
    <col min="13312" max="13312" width="2.42578125" customWidth="1"/>
    <col min="13313" max="13313" width="11" customWidth="1"/>
    <col min="13314" max="13314" width="20.5703125" customWidth="1"/>
    <col min="13315" max="13315" width="11" customWidth="1"/>
    <col min="13316" max="13316" width="13.42578125" customWidth="1"/>
    <col min="13317" max="13317" width="23.5703125" customWidth="1"/>
    <col min="13318" max="13318" width="30.5703125" customWidth="1"/>
    <col min="13319" max="13319" width="9" customWidth="1"/>
    <col min="13321" max="13321" width="42" customWidth="1"/>
    <col min="13322" max="13322" width="11.42578125" customWidth="1"/>
    <col min="13323" max="13323" width="12.42578125" customWidth="1"/>
    <col min="13324" max="13325" width="10.5703125" customWidth="1"/>
    <col min="13326" max="13330" width="16.42578125" customWidth="1"/>
    <col min="13331" max="13331" width="15.42578125" customWidth="1"/>
    <col min="13332" max="13332" width="13.42578125" customWidth="1"/>
    <col min="13333" max="13333" width="16.42578125" customWidth="1"/>
    <col min="13334" max="13335" width="11.42578125" customWidth="1"/>
    <col min="13336" max="13336" width="12.42578125" customWidth="1"/>
    <col min="13337" max="13337" width="11.42578125" customWidth="1"/>
    <col min="13339" max="13339" width="13.42578125" customWidth="1"/>
    <col min="13341" max="13341" width="14.42578125" customWidth="1"/>
    <col min="13342" max="13342" width="15.42578125" customWidth="1"/>
    <col min="13343" max="13344" width="12.42578125" customWidth="1"/>
    <col min="13345" max="13346" width="13" customWidth="1"/>
    <col min="13568" max="13568" width="2.42578125" customWidth="1"/>
    <col min="13569" max="13569" width="11" customWidth="1"/>
    <col min="13570" max="13570" width="20.5703125" customWidth="1"/>
    <col min="13571" max="13571" width="11" customWidth="1"/>
    <col min="13572" max="13572" width="13.42578125" customWidth="1"/>
    <col min="13573" max="13573" width="23.5703125" customWidth="1"/>
    <col min="13574" max="13574" width="30.5703125" customWidth="1"/>
    <col min="13575" max="13575" width="9" customWidth="1"/>
    <col min="13577" max="13577" width="42" customWidth="1"/>
    <col min="13578" max="13578" width="11.42578125" customWidth="1"/>
    <col min="13579" max="13579" width="12.42578125" customWidth="1"/>
    <col min="13580" max="13581" width="10.5703125" customWidth="1"/>
    <col min="13582" max="13586" width="16.42578125" customWidth="1"/>
    <col min="13587" max="13587" width="15.42578125" customWidth="1"/>
    <col min="13588" max="13588" width="13.42578125" customWidth="1"/>
    <col min="13589" max="13589" width="16.42578125" customWidth="1"/>
    <col min="13590" max="13591" width="11.42578125" customWidth="1"/>
    <col min="13592" max="13592" width="12.42578125" customWidth="1"/>
    <col min="13593" max="13593" width="11.42578125" customWidth="1"/>
    <col min="13595" max="13595" width="13.42578125" customWidth="1"/>
    <col min="13597" max="13597" width="14.42578125" customWidth="1"/>
    <col min="13598" max="13598" width="15.42578125" customWidth="1"/>
    <col min="13599" max="13600" width="12.42578125" customWidth="1"/>
    <col min="13601" max="13602" width="13" customWidth="1"/>
    <col min="13824" max="13824" width="2.42578125" customWidth="1"/>
    <col min="13825" max="13825" width="11" customWidth="1"/>
    <col min="13826" max="13826" width="20.5703125" customWidth="1"/>
    <col min="13827" max="13827" width="11" customWidth="1"/>
    <col min="13828" max="13828" width="13.42578125" customWidth="1"/>
    <col min="13829" max="13829" width="23.5703125" customWidth="1"/>
    <col min="13830" max="13830" width="30.5703125" customWidth="1"/>
    <col min="13831" max="13831" width="9" customWidth="1"/>
    <col min="13833" max="13833" width="42" customWidth="1"/>
    <col min="13834" max="13834" width="11.42578125" customWidth="1"/>
    <col min="13835" max="13835" width="12.42578125" customWidth="1"/>
    <col min="13836" max="13837" width="10.5703125" customWidth="1"/>
    <col min="13838" max="13842" width="16.42578125" customWidth="1"/>
    <col min="13843" max="13843" width="15.42578125" customWidth="1"/>
    <col min="13844" max="13844" width="13.42578125" customWidth="1"/>
    <col min="13845" max="13845" width="16.42578125" customWidth="1"/>
    <col min="13846" max="13847" width="11.42578125" customWidth="1"/>
    <col min="13848" max="13848" width="12.42578125" customWidth="1"/>
    <col min="13849" max="13849" width="11.42578125" customWidth="1"/>
    <col min="13851" max="13851" width="13.42578125" customWidth="1"/>
    <col min="13853" max="13853" width="14.42578125" customWidth="1"/>
    <col min="13854" max="13854" width="15.42578125" customWidth="1"/>
    <col min="13855" max="13856" width="12.42578125" customWidth="1"/>
    <col min="13857" max="13858" width="13" customWidth="1"/>
    <col min="14080" max="14080" width="2.42578125" customWidth="1"/>
    <col min="14081" max="14081" width="11" customWidth="1"/>
    <col min="14082" max="14082" width="20.5703125" customWidth="1"/>
    <col min="14083" max="14083" width="11" customWidth="1"/>
    <col min="14084" max="14084" width="13.42578125" customWidth="1"/>
    <col min="14085" max="14085" width="23.5703125" customWidth="1"/>
    <col min="14086" max="14086" width="30.5703125" customWidth="1"/>
    <col min="14087" max="14087" width="9" customWidth="1"/>
    <col min="14089" max="14089" width="42" customWidth="1"/>
    <col min="14090" max="14090" width="11.42578125" customWidth="1"/>
    <col min="14091" max="14091" width="12.42578125" customWidth="1"/>
    <col min="14092" max="14093" width="10.5703125" customWidth="1"/>
    <col min="14094" max="14098" width="16.42578125" customWidth="1"/>
    <col min="14099" max="14099" width="15.42578125" customWidth="1"/>
    <col min="14100" max="14100" width="13.42578125" customWidth="1"/>
    <col min="14101" max="14101" width="16.42578125" customWidth="1"/>
    <col min="14102" max="14103" width="11.42578125" customWidth="1"/>
    <col min="14104" max="14104" width="12.42578125" customWidth="1"/>
    <col min="14105" max="14105" width="11.42578125" customWidth="1"/>
    <col min="14107" max="14107" width="13.42578125" customWidth="1"/>
    <col min="14109" max="14109" width="14.42578125" customWidth="1"/>
    <col min="14110" max="14110" width="15.42578125" customWidth="1"/>
    <col min="14111" max="14112" width="12.42578125" customWidth="1"/>
    <col min="14113" max="14114" width="13" customWidth="1"/>
    <col min="14336" max="14336" width="2.42578125" customWidth="1"/>
    <col min="14337" max="14337" width="11" customWidth="1"/>
    <col min="14338" max="14338" width="20.5703125" customWidth="1"/>
    <col min="14339" max="14339" width="11" customWidth="1"/>
    <col min="14340" max="14340" width="13.42578125" customWidth="1"/>
    <col min="14341" max="14341" width="23.5703125" customWidth="1"/>
    <col min="14342" max="14342" width="30.5703125" customWidth="1"/>
    <col min="14343" max="14343" width="9" customWidth="1"/>
    <col min="14345" max="14345" width="42" customWidth="1"/>
    <col min="14346" max="14346" width="11.42578125" customWidth="1"/>
    <col min="14347" max="14347" width="12.42578125" customWidth="1"/>
    <col min="14348" max="14349" width="10.5703125" customWidth="1"/>
    <col min="14350" max="14354" width="16.42578125" customWidth="1"/>
    <col min="14355" max="14355" width="15.42578125" customWidth="1"/>
    <col min="14356" max="14356" width="13.42578125" customWidth="1"/>
    <col min="14357" max="14357" width="16.42578125" customWidth="1"/>
    <col min="14358" max="14359" width="11.42578125" customWidth="1"/>
    <col min="14360" max="14360" width="12.42578125" customWidth="1"/>
    <col min="14361" max="14361" width="11.42578125" customWidth="1"/>
    <col min="14363" max="14363" width="13.42578125" customWidth="1"/>
    <col min="14365" max="14365" width="14.42578125" customWidth="1"/>
    <col min="14366" max="14366" width="15.42578125" customWidth="1"/>
    <col min="14367" max="14368" width="12.42578125" customWidth="1"/>
    <col min="14369" max="14370" width="13" customWidth="1"/>
    <col min="14592" max="14592" width="2.42578125" customWidth="1"/>
    <col min="14593" max="14593" width="11" customWidth="1"/>
    <col min="14594" max="14594" width="20.5703125" customWidth="1"/>
    <col min="14595" max="14595" width="11" customWidth="1"/>
    <col min="14596" max="14596" width="13.42578125" customWidth="1"/>
    <col min="14597" max="14597" width="23.5703125" customWidth="1"/>
    <col min="14598" max="14598" width="30.5703125" customWidth="1"/>
    <col min="14599" max="14599" width="9" customWidth="1"/>
    <col min="14601" max="14601" width="42" customWidth="1"/>
    <col min="14602" max="14602" width="11.42578125" customWidth="1"/>
    <col min="14603" max="14603" width="12.42578125" customWidth="1"/>
    <col min="14604" max="14605" width="10.5703125" customWidth="1"/>
    <col min="14606" max="14610" width="16.42578125" customWidth="1"/>
    <col min="14611" max="14611" width="15.42578125" customWidth="1"/>
    <col min="14612" max="14612" width="13.42578125" customWidth="1"/>
    <col min="14613" max="14613" width="16.42578125" customWidth="1"/>
    <col min="14614" max="14615" width="11.42578125" customWidth="1"/>
    <col min="14616" max="14616" width="12.42578125" customWidth="1"/>
    <col min="14617" max="14617" width="11.42578125" customWidth="1"/>
    <col min="14619" max="14619" width="13.42578125" customWidth="1"/>
    <col min="14621" max="14621" width="14.42578125" customWidth="1"/>
    <col min="14622" max="14622" width="15.42578125" customWidth="1"/>
    <col min="14623" max="14624" width="12.42578125" customWidth="1"/>
    <col min="14625" max="14626" width="13" customWidth="1"/>
    <col min="14848" max="14848" width="2.42578125" customWidth="1"/>
    <col min="14849" max="14849" width="11" customWidth="1"/>
    <col min="14850" max="14850" width="20.5703125" customWidth="1"/>
    <col min="14851" max="14851" width="11" customWidth="1"/>
    <col min="14852" max="14852" width="13.42578125" customWidth="1"/>
    <col min="14853" max="14853" width="23.5703125" customWidth="1"/>
    <col min="14854" max="14854" width="30.5703125" customWidth="1"/>
    <col min="14855" max="14855" width="9" customWidth="1"/>
    <col min="14857" max="14857" width="42" customWidth="1"/>
    <col min="14858" max="14858" width="11.42578125" customWidth="1"/>
    <col min="14859" max="14859" width="12.42578125" customWidth="1"/>
    <col min="14860" max="14861" width="10.5703125" customWidth="1"/>
    <col min="14862" max="14866" width="16.42578125" customWidth="1"/>
    <col min="14867" max="14867" width="15.42578125" customWidth="1"/>
    <col min="14868" max="14868" width="13.42578125" customWidth="1"/>
    <col min="14869" max="14869" width="16.42578125" customWidth="1"/>
    <col min="14870" max="14871" width="11.42578125" customWidth="1"/>
    <col min="14872" max="14872" width="12.42578125" customWidth="1"/>
    <col min="14873" max="14873" width="11.42578125" customWidth="1"/>
    <col min="14875" max="14875" width="13.42578125" customWidth="1"/>
    <col min="14877" max="14877" width="14.42578125" customWidth="1"/>
    <col min="14878" max="14878" width="15.42578125" customWidth="1"/>
    <col min="14879" max="14880" width="12.42578125" customWidth="1"/>
    <col min="14881" max="14882" width="13" customWidth="1"/>
    <col min="15104" max="15104" width="2.42578125" customWidth="1"/>
    <col min="15105" max="15105" width="11" customWidth="1"/>
    <col min="15106" max="15106" width="20.5703125" customWidth="1"/>
    <col min="15107" max="15107" width="11" customWidth="1"/>
    <col min="15108" max="15108" width="13.42578125" customWidth="1"/>
    <col min="15109" max="15109" width="23.5703125" customWidth="1"/>
    <col min="15110" max="15110" width="30.5703125" customWidth="1"/>
    <col min="15111" max="15111" width="9" customWidth="1"/>
    <col min="15113" max="15113" width="42" customWidth="1"/>
    <col min="15114" max="15114" width="11.42578125" customWidth="1"/>
    <col min="15115" max="15115" width="12.42578125" customWidth="1"/>
    <col min="15116" max="15117" width="10.5703125" customWidth="1"/>
    <col min="15118" max="15122" width="16.42578125" customWidth="1"/>
    <col min="15123" max="15123" width="15.42578125" customWidth="1"/>
    <col min="15124" max="15124" width="13.42578125" customWidth="1"/>
    <col min="15125" max="15125" width="16.42578125" customWidth="1"/>
    <col min="15126" max="15127" width="11.42578125" customWidth="1"/>
    <col min="15128" max="15128" width="12.42578125" customWidth="1"/>
    <col min="15129" max="15129" width="11.42578125" customWidth="1"/>
    <col min="15131" max="15131" width="13.42578125" customWidth="1"/>
    <col min="15133" max="15133" width="14.42578125" customWidth="1"/>
    <col min="15134" max="15134" width="15.42578125" customWidth="1"/>
    <col min="15135" max="15136" width="12.42578125" customWidth="1"/>
    <col min="15137" max="15138" width="13" customWidth="1"/>
    <col min="15360" max="15360" width="2.42578125" customWidth="1"/>
    <col min="15361" max="15361" width="11" customWidth="1"/>
    <col min="15362" max="15362" width="20.5703125" customWidth="1"/>
    <col min="15363" max="15363" width="11" customWidth="1"/>
    <col min="15364" max="15364" width="13.42578125" customWidth="1"/>
    <col min="15365" max="15365" width="23.5703125" customWidth="1"/>
    <col min="15366" max="15366" width="30.5703125" customWidth="1"/>
    <col min="15367" max="15367" width="9" customWidth="1"/>
    <col min="15369" max="15369" width="42" customWidth="1"/>
    <col min="15370" max="15370" width="11.42578125" customWidth="1"/>
    <col min="15371" max="15371" width="12.42578125" customWidth="1"/>
    <col min="15372" max="15373" width="10.5703125" customWidth="1"/>
    <col min="15374" max="15378" width="16.42578125" customWidth="1"/>
    <col min="15379" max="15379" width="15.42578125" customWidth="1"/>
    <col min="15380" max="15380" width="13.42578125" customWidth="1"/>
    <col min="15381" max="15381" width="16.42578125" customWidth="1"/>
    <col min="15382" max="15383" width="11.42578125" customWidth="1"/>
    <col min="15384" max="15384" width="12.42578125" customWidth="1"/>
    <col min="15385" max="15385" width="11.42578125" customWidth="1"/>
    <col min="15387" max="15387" width="13.42578125" customWidth="1"/>
    <col min="15389" max="15389" width="14.42578125" customWidth="1"/>
    <col min="15390" max="15390" width="15.42578125" customWidth="1"/>
    <col min="15391" max="15392" width="12.42578125" customWidth="1"/>
    <col min="15393" max="15394" width="13" customWidth="1"/>
    <col min="15616" max="15616" width="2.42578125" customWidth="1"/>
    <col min="15617" max="15617" width="11" customWidth="1"/>
    <col min="15618" max="15618" width="20.5703125" customWidth="1"/>
    <col min="15619" max="15619" width="11" customWidth="1"/>
    <col min="15620" max="15620" width="13.42578125" customWidth="1"/>
    <col min="15621" max="15621" width="23.5703125" customWidth="1"/>
    <col min="15622" max="15622" width="30.5703125" customWidth="1"/>
    <col min="15623" max="15623" width="9" customWidth="1"/>
    <col min="15625" max="15625" width="42" customWidth="1"/>
    <col min="15626" max="15626" width="11.42578125" customWidth="1"/>
    <col min="15627" max="15627" width="12.42578125" customWidth="1"/>
    <col min="15628" max="15629" width="10.5703125" customWidth="1"/>
    <col min="15630" max="15634" width="16.42578125" customWidth="1"/>
    <col min="15635" max="15635" width="15.42578125" customWidth="1"/>
    <col min="15636" max="15636" width="13.42578125" customWidth="1"/>
    <col min="15637" max="15637" width="16.42578125" customWidth="1"/>
    <col min="15638" max="15639" width="11.42578125" customWidth="1"/>
    <col min="15640" max="15640" width="12.42578125" customWidth="1"/>
    <col min="15641" max="15641" width="11.42578125" customWidth="1"/>
    <col min="15643" max="15643" width="13.42578125" customWidth="1"/>
    <col min="15645" max="15645" width="14.42578125" customWidth="1"/>
    <col min="15646" max="15646" width="15.42578125" customWidth="1"/>
    <col min="15647" max="15648" width="12.42578125" customWidth="1"/>
    <col min="15649" max="15650" width="13" customWidth="1"/>
    <col min="15872" max="15872" width="2.42578125" customWidth="1"/>
    <col min="15873" max="15873" width="11" customWidth="1"/>
    <col min="15874" max="15874" width="20.5703125" customWidth="1"/>
    <col min="15875" max="15875" width="11" customWidth="1"/>
    <col min="15876" max="15876" width="13.42578125" customWidth="1"/>
    <col min="15877" max="15877" width="23.5703125" customWidth="1"/>
    <col min="15878" max="15878" width="30.5703125" customWidth="1"/>
    <col min="15879" max="15879" width="9" customWidth="1"/>
    <col min="15881" max="15881" width="42" customWidth="1"/>
    <col min="15882" max="15882" width="11.42578125" customWidth="1"/>
    <col min="15883" max="15883" width="12.42578125" customWidth="1"/>
    <col min="15884" max="15885" width="10.5703125" customWidth="1"/>
    <col min="15886" max="15890" width="16.42578125" customWidth="1"/>
    <col min="15891" max="15891" width="15.42578125" customWidth="1"/>
    <col min="15892" max="15892" width="13.42578125" customWidth="1"/>
    <col min="15893" max="15893" width="16.42578125" customWidth="1"/>
    <col min="15894" max="15895" width="11.42578125" customWidth="1"/>
    <col min="15896" max="15896" width="12.42578125" customWidth="1"/>
    <col min="15897" max="15897" width="11.42578125" customWidth="1"/>
    <col min="15899" max="15899" width="13.42578125" customWidth="1"/>
    <col min="15901" max="15901" width="14.42578125" customWidth="1"/>
    <col min="15902" max="15902" width="15.42578125" customWidth="1"/>
    <col min="15903" max="15904" width="12.42578125" customWidth="1"/>
    <col min="15905" max="15906" width="13" customWidth="1"/>
    <col min="16128" max="16128" width="2.42578125" customWidth="1"/>
    <col min="16129" max="16129" width="11" customWidth="1"/>
    <col min="16130" max="16130" width="20.5703125" customWidth="1"/>
    <col min="16131" max="16131" width="11" customWidth="1"/>
    <col min="16132" max="16132" width="13.42578125" customWidth="1"/>
    <col min="16133" max="16133" width="23.5703125" customWidth="1"/>
    <col min="16134" max="16134" width="30.5703125" customWidth="1"/>
    <col min="16135" max="16135" width="9" customWidth="1"/>
    <col min="16137" max="16137" width="42" customWidth="1"/>
    <col min="16138" max="16138" width="11.42578125" customWidth="1"/>
    <col min="16139" max="16139" width="12.42578125" customWidth="1"/>
    <col min="16140" max="16141" width="10.5703125" customWidth="1"/>
    <col min="16142" max="16146" width="16.42578125" customWidth="1"/>
    <col min="16147" max="16147" width="15.42578125" customWidth="1"/>
    <col min="16148" max="16148" width="13.42578125" customWidth="1"/>
    <col min="16149" max="16149" width="16.42578125" customWidth="1"/>
    <col min="16150" max="16151" width="11.42578125" customWidth="1"/>
    <col min="16152" max="16152" width="12.42578125" customWidth="1"/>
    <col min="16153" max="16153" width="11.42578125" customWidth="1"/>
    <col min="16155" max="16155" width="13.42578125" customWidth="1"/>
    <col min="16157" max="16157" width="14.42578125" customWidth="1"/>
    <col min="16158" max="16158" width="15.42578125" customWidth="1"/>
    <col min="16159" max="16160" width="12.42578125" customWidth="1"/>
    <col min="16161" max="16162" width="13" customWidth="1"/>
  </cols>
  <sheetData>
    <row r="1" spans="2:36" ht="15.75" x14ac:dyDescent="0.25">
      <c r="B1" s="320" t="s">
        <v>40</v>
      </c>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row>
    <row r="2" spans="2:36" ht="60" customHeight="1" x14ac:dyDescent="0.25">
      <c r="B2" s="321" t="s">
        <v>0</v>
      </c>
      <c r="C2" s="321" t="s">
        <v>1</v>
      </c>
      <c r="D2" s="321" t="s">
        <v>28</v>
      </c>
      <c r="E2" s="321" t="s">
        <v>176</v>
      </c>
      <c r="F2" s="321" t="s">
        <v>30</v>
      </c>
      <c r="G2" s="321" t="s">
        <v>3</v>
      </c>
      <c r="H2" s="321" t="s">
        <v>4</v>
      </c>
      <c r="I2" s="321" t="s">
        <v>78</v>
      </c>
      <c r="J2" s="322" t="s">
        <v>6</v>
      </c>
      <c r="K2" s="322"/>
      <c r="L2" s="322"/>
      <c r="M2" s="322"/>
      <c r="N2" s="318" t="s">
        <v>47</v>
      </c>
      <c r="O2" s="321" t="s">
        <v>79</v>
      </c>
      <c r="P2" s="318" t="s">
        <v>42</v>
      </c>
      <c r="Q2" s="318" t="s">
        <v>32</v>
      </c>
      <c r="R2" s="318" t="s">
        <v>37</v>
      </c>
      <c r="S2" s="318" t="s">
        <v>33</v>
      </c>
      <c r="T2" s="321" t="s">
        <v>177</v>
      </c>
      <c r="U2" s="321" t="s">
        <v>57</v>
      </c>
      <c r="V2" s="323" t="s">
        <v>59</v>
      </c>
      <c r="W2" s="324"/>
      <c r="X2" s="324"/>
      <c r="Y2" s="324"/>
      <c r="Z2" s="324"/>
      <c r="AA2" s="325"/>
      <c r="AB2" s="321" t="s">
        <v>69</v>
      </c>
      <c r="AC2" s="318" t="s">
        <v>75</v>
      </c>
      <c r="AD2" s="326" t="s">
        <v>178</v>
      </c>
      <c r="AE2" s="327"/>
      <c r="AF2" s="328"/>
      <c r="AG2" s="318" t="s">
        <v>179</v>
      </c>
      <c r="AH2" s="321" t="s">
        <v>80</v>
      </c>
      <c r="AI2" s="321" t="s">
        <v>180</v>
      </c>
      <c r="AJ2" s="321" t="s">
        <v>35</v>
      </c>
    </row>
    <row r="3" spans="2:36" ht="62.25" customHeight="1" x14ac:dyDescent="0.25">
      <c r="B3" s="321"/>
      <c r="C3" s="321"/>
      <c r="D3" s="321"/>
      <c r="E3" s="321"/>
      <c r="F3" s="321"/>
      <c r="G3" s="321"/>
      <c r="H3" s="321"/>
      <c r="I3" s="321"/>
      <c r="J3" s="16" t="s">
        <v>7</v>
      </c>
      <c r="K3" s="16" t="s">
        <v>8</v>
      </c>
      <c r="L3" s="16" t="s">
        <v>9</v>
      </c>
      <c r="M3" s="16" t="s">
        <v>10</v>
      </c>
      <c r="N3" s="319"/>
      <c r="O3" s="321"/>
      <c r="P3" s="319"/>
      <c r="Q3" s="319"/>
      <c r="R3" s="319"/>
      <c r="S3" s="319"/>
      <c r="T3" s="321"/>
      <c r="U3" s="321"/>
      <c r="V3" s="16" t="s">
        <v>181</v>
      </c>
      <c r="W3" s="16" t="s">
        <v>62</v>
      </c>
      <c r="X3" s="16" t="s">
        <v>15</v>
      </c>
      <c r="Y3" s="16" t="s">
        <v>182</v>
      </c>
      <c r="Z3" s="16" t="s">
        <v>60</v>
      </c>
      <c r="AA3" s="16" t="s">
        <v>25</v>
      </c>
      <c r="AB3" s="321"/>
      <c r="AC3" s="319"/>
      <c r="AD3" s="16" t="s">
        <v>16</v>
      </c>
      <c r="AE3" s="16" t="s">
        <v>183</v>
      </c>
      <c r="AF3" s="16" t="s">
        <v>26</v>
      </c>
      <c r="AG3" s="319"/>
      <c r="AH3" s="321"/>
      <c r="AI3" s="321"/>
      <c r="AJ3" s="321"/>
    </row>
    <row r="4" spans="2:36" x14ac:dyDescent="0.25">
      <c r="B4" s="19">
        <v>1</v>
      </c>
      <c r="C4" s="19">
        <v>2</v>
      </c>
      <c r="D4" s="19">
        <v>3</v>
      </c>
      <c r="E4" s="19">
        <v>4</v>
      </c>
      <c r="F4" s="19">
        <v>5</v>
      </c>
      <c r="G4" s="19">
        <v>6</v>
      </c>
      <c r="H4" s="19">
        <v>7</v>
      </c>
      <c r="I4" s="19">
        <v>8</v>
      </c>
      <c r="J4" s="19">
        <v>9</v>
      </c>
      <c r="K4" s="19">
        <v>10</v>
      </c>
      <c r="L4" s="19">
        <v>11</v>
      </c>
      <c r="M4" s="19">
        <v>12</v>
      </c>
      <c r="N4" s="19">
        <v>13</v>
      </c>
      <c r="O4" s="19">
        <v>14</v>
      </c>
      <c r="P4" s="19">
        <v>15</v>
      </c>
      <c r="Q4" s="19">
        <v>16</v>
      </c>
      <c r="R4" s="19">
        <v>17</v>
      </c>
      <c r="S4" s="19">
        <v>18</v>
      </c>
      <c r="T4" s="19">
        <v>19</v>
      </c>
      <c r="U4" s="19">
        <v>20</v>
      </c>
      <c r="V4" s="19">
        <v>21</v>
      </c>
      <c r="W4" s="19">
        <v>22</v>
      </c>
      <c r="X4" s="19">
        <v>23</v>
      </c>
      <c r="Y4" s="19">
        <v>24</v>
      </c>
      <c r="Z4" s="19">
        <v>25</v>
      </c>
      <c r="AA4" s="19">
        <v>26</v>
      </c>
      <c r="AB4" s="19">
        <v>27</v>
      </c>
      <c r="AC4" s="19">
        <v>28</v>
      </c>
      <c r="AD4" s="19">
        <v>29</v>
      </c>
      <c r="AE4" s="19">
        <v>30</v>
      </c>
      <c r="AF4" s="19">
        <v>31</v>
      </c>
      <c r="AG4" s="19">
        <v>32</v>
      </c>
      <c r="AH4" s="19">
        <v>33</v>
      </c>
      <c r="AI4" s="19">
        <v>34</v>
      </c>
      <c r="AJ4" s="19">
        <v>35</v>
      </c>
    </row>
    <row r="5" spans="2:36" s="32" customFormat="1" ht="105.75" customHeight="1" x14ac:dyDescent="0.25">
      <c r="B5" s="20" t="s">
        <v>81</v>
      </c>
      <c r="C5" s="21" t="s">
        <v>184</v>
      </c>
      <c r="D5" s="22" t="s">
        <v>185</v>
      </c>
      <c r="E5" s="23" t="s">
        <v>101</v>
      </c>
      <c r="F5" s="21" t="s">
        <v>325</v>
      </c>
      <c r="G5" s="23" t="s">
        <v>186</v>
      </c>
      <c r="H5" s="24" t="s">
        <v>83</v>
      </c>
      <c r="I5" s="24" t="s">
        <v>83</v>
      </c>
      <c r="J5" s="21" t="s">
        <v>187</v>
      </c>
      <c r="K5" s="25" t="s">
        <v>85</v>
      </c>
      <c r="L5" s="21" t="s">
        <v>113</v>
      </c>
      <c r="M5" s="25">
        <v>366</v>
      </c>
      <c r="N5" s="24" t="s">
        <v>86</v>
      </c>
      <c r="O5" s="21" t="s">
        <v>114</v>
      </c>
      <c r="P5" s="24" t="s">
        <v>88</v>
      </c>
      <c r="Q5" s="24" t="s">
        <v>89</v>
      </c>
      <c r="R5" s="24" t="s">
        <v>90</v>
      </c>
      <c r="S5" s="24" t="s">
        <v>170</v>
      </c>
      <c r="T5" s="26">
        <f>U5</f>
        <v>1445000</v>
      </c>
      <c r="U5" s="27">
        <f>V5+Y5</f>
        <v>1445000</v>
      </c>
      <c r="V5" s="267">
        <v>850000</v>
      </c>
      <c r="W5" s="268"/>
      <c r="X5" s="268"/>
      <c r="Y5" s="267">
        <v>595000</v>
      </c>
      <c r="Z5" s="268"/>
      <c r="AA5" s="268"/>
      <c r="AB5" s="267">
        <v>255000</v>
      </c>
      <c r="AC5" s="23" t="s">
        <v>92</v>
      </c>
      <c r="AD5" s="269">
        <f>V5+Y5</f>
        <v>1445000</v>
      </c>
      <c r="AE5" s="269"/>
      <c r="AF5" s="21"/>
      <c r="AG5" s="21"/>
      <c r="AH5" s="31" t="s">
        <v>304</v>
      </c>
      <c r="AI5" s="31" t="s">
        <v>302</v>
      </c>
      <c r="AJ5" s="162">
        <v>45474</v>
      </c>
    </row>
    <row r="6" spans="2:36" s="32" customFormat="1" ht="35.25" customHeight="1" x14ac:dyDescent="0.25">
      <c r="B6" s="33" t="s">
        <v>81</v>
      </c>
      <c r="C6" s="34"/>
      <c r="D6" s="34"/>
      <c r="E6" s="34"/>
      <c r="F6" s="34"/>
      <c r="G6" s="34"/>
      <c r="H6" s="34"/>
      <c r="I6" s="34"/>
      <c r="J6" s="35" t="s">
        <v>189</v>
      </c>
      <c r="K6" s="34" t="s">
        <v>103</v>
      </c>
      <c r="L6" s="35" t="s">
        <v>96</v>
      </c>
      <c r="M6" s="34">
        <v>100</v>
      </c>
      <c r="N6" s="34"/>
      <c r="O6" s="34"/>
      <c r="P6" s="34"/>
      <c r="Q6" s="34"/>
      <c r="R6" s="34"/>
      <c r="S6" s="34"/>
      <c r="U6" s="36"/>
      <c r="V6" s="36"/>
      <c r="W6" s="36"/>
      <c r="X6" s="36"/>
      <c r="Y6" s="36"/>
      <c r="Z6" s="36"/>
      <c r="AA6" s="36"/>
      <c r="AB6" s="36"/>
      <c r="AC6" s="34"/>
      <c r="AD6" s="34"/>
      <c r="AE6" s="37"/>
      <c r="AF6" s="34"/>
      <c r="AG6" s="34"/>
      <c r="AH6" s="38"/>
      <c r="AI6" s="38"/>
      <c r="AJ6" s="34"/>
    </row>
    <row r="7" spans="2:36" s="32" customFormat="1" ht="34.5" customHeight="1" x14ac:dyDescent="0.25">
      <c r="B7" s="39" t="s">
        <v>81</v>
      </c>
      <c r="C7" s="40"/>
      <c r="D7" s="40"/>
      <c r="E7" s="40"/>
      <c r="F7" s="40"/>
      <c r="G7" s="40"/>
      <c r="H7" s="40"/>
      <c r="I7" s="40"/>
      <c r="J7" s="41" t="s">
        <v>190</v>
      </c>
      <c r="K7" s="40" t="s">
        <v>191</v>
      </c>
      <c r="L7" s="40" t="s">
        <v>115</v>
      </c>
      <c r="M7" s="40">
        <v>404</v>
      </c>
      <c r="N7" s="40"/>
      <c r="O7" s="40"/>
      <c r="P7" s="40"/>
      <c r="Q7" s="40"/>
      <c r="R7" s="40"/>
      <c r="S7" s="40"/>
      <c r="T7" s="40"/>
      <c r="U7" s="42"/>
      <c r="V7" s="42"/>
      <c r="W7" s="42"/>
      <c r="X7" s="42"/>
      <c r="Y7" s="42"/>
      <c r="Z7" s="42"/>
      <c r="AA7" s="42"/>
      <c r="AB7" s="42"/>
      <c r="AC7" s="40"/>
      <c r="AD7" s="40"/>
      <c r="AE7" s="43"/>
      <c r="AF7" s="40"/>
      <c r="AG7" s="40"/>
      <c r="AH7" s="44"/>
      <c r="AI7" s="44"/>
      <c r="AJ7" s="44"/>
    </row>
    <row r="8" spans="2:36" s="32" customFormat="1" ht="104.25" customHeight="1" x14ac:dyDescent="0.25">
      <c r="B8" s="20" t="s">
        <v>100</v>
      </c>
      <c r="C8" s="21" t="s">
        <v>192</v>
      </c>
      <c r="D8" s="22" t="s">
        <v>185</v>
      </c>
      <c r="E8" s="23" t="s">
        <v>101</v>
      </c>
      <c r="F8" s="21" t="s">
        <v>326</v>
      </c>
      <c r="G8" s="23" t="s">
        <v>186</v>
      </c>
      <c r="H8" s="24" t="s">
        <v>83</v>
      </c>
      <c r="I8" s="24" t="s">
        <v>83</v>
      </c>
      <c r="J8" s="21" t="s">
        <v>193</v>
      </c>
      <c r="K8" s="25" t="s">
        <v>194</v>
      </c>
      <c r="L8" s="21" t="s">
        <v>113</v>
      </c>
      <c r="M8" s="45">
        <v>1800</v>
      </c>
      <c r="N8" s="25" t="s">
        <v>86</v>
      </c>
      <c r="O8" s="21" t="s">
        <v>118</v>
      </c>
      <c r="P8" s="24" t="s">
        <v>88</v>
      </c>
      <c r="Q8" s="24" t="s">
        <v>89</v>
      </c>
      <c r="R8" s="24" t="s">
        <v>90</v>
      </c>
      <c r="S8" s="24" t="s">
        <v>170</v>
      </c>
      <c r="T8" s="26">
        <f>U8</f>
        <v>510000</v>
      </c>
      <c r="U8" s="27">
        <f>V8+Y8</f>
        <v>510000</v>
      </c>
      <c r="V8" s="27">
        <v>300000</v>
      </c>
      <c r="W8" s="27"/>
      <c r="X8" s="27"/>
      <c r="Y8" s="27">
        <v>210000</v>
      </c>
      <c r="Z8" s="27"/>
      <c r="AA8" s="27"/>
      <c r="AB8" s="27">
        <v>90000</v>
      </c>
      <c r="AC8" s="24" t="s">
        <v>92</v>
      </c>
      <c r="AD8" s="30">
        <f>V8+Y8</f>
        <v>510000</v>
      </c>
      <c r="AE8" s="30"/>
      <c r="AF8" s="25"/>
      <c r="AG8" s="25"/>
      <c r="AH8" s="46">
        <v>45292</v>
      </c>
      <c r="AI8" s="46">
        <v>45352</v>
      </c>
      <c r="AJ8" s="101">
        <v>45306</v>
      </c>
    </row>
    <row r="9" spans="2:36" s="32" customFormat="1" ht="35.25" customHeight="1" x14ac:dyDescent="0.25">
      <c r="B9" s="33" t="s">
        <v>100</v>
      </c>
      <c r="C9" s="34"/>
      <c r="D9" s="34"/>
      <c r="E9" s="34"/>
      <c r="F9" s="34"/>
      <c r="G9" s="34"/>
      <c r="H9" s="34"/>
      <c r="I9" s="34"/>
      <c r="J9" s="35" t="s">
        <v>189</v>
      </c>
      <c r="K9" s="34" t="s">
        <v>103</v>
      </c>
      <c r="L9" s="35" t="s">
        <v>96</v>
      </c>
      <c r="M9" s="34">
        <v>300</v>
      </c>
      <c r="N9" s="34"/>
      <c r="O9" s="34"/>
      <c r="P9" s="34"/>
      <c r="Q9" s="34"/>
      <c r="R9" s="34"/>
      <c r="S9" s="34"/>
      <c r="U9" s="36"/>
      <c r="V9" s="36"/>
      <c r="W9" s="36"/>
      <c r="X9" s="36"/>
      <c r="Y9" s="36"/>
      <c r="Z9" s="36"/>
      <c r="AA9" s="36"/>
      <c r="AB9" s="36"/>
      <c r="AC9" s="34"/>
      <c r="AD9" s="34"/>
      <c r="AE9" s="37"/>
      <c r="AF9" s="34"/>
      <c r="AG9" s="34"/>
      <c r="AH9" s="34"/>
      <c r="AI9" s="34"/>
      <c r="AJ9" s="34"/>
    </row>
    <row r="10" spans="2:36" s="32" customFormat="1" ht="35.25" customHeight="1" x14ac:dyDescent="0.25">
      <c r="B10" s="39" t="s">
        <v>100</v>
      </c>
      <c r="C10" s="40"/>
      <c r="D10" s="40"/>
      <c r="E10" s="40"/>
      <c r="F10" s="40"/>
      <c r="G10" s="40"/>
      <c r="H10" s="40"/>
      <c r="I10" s="40"/>
      <c r="J10" s="41" t="s">
        <v>190</v>
      </c>
      <c r="K10" s="40" t="s">
        <v>191</v>
      </c>
      <c r="L10" s="40" t="s">
        <v>195</v>
      </c>
      <c r="M10" s="47">
        <v>1800</v>
      </c>
      <c r="N10" s="40"/>
      <c r="O10" s="34"/>
      <c r="P10" s="40"/>
      <c r="Q10" s="40"/>
      <c r="R10" s="40"/>
      <c r="S10" s="40"/>
      <c r="T10" s="40"/>
      <c r="U10" s="42"/>
      <c r="V10" s="42"/>
      <c r="W10" s="42"/>
      <c r="X10" s="42"/>
      <c r="Y10" s="42"/>
      <c r="Z10" s="42"/>
      <c r="AA10" s="42"/>
      <c r="AB10" s="42"/>
      <c r="AC10" s="40"/>
      <c r="AD10" s="40"/>
      <c r="AE10" s="43"/>
      <c r="AF10" s="40"/>
      <c r="AG10" s="40"/>
      <c r="AH10" s="40"/>
      <c r="AI10" s="40"/>
      <c r="AJ10" s="40"/>
    </row>
    <row r="11" spans="2:36" s="32" customFormat="1" ht="157.5" customHeight="1" x14ac:dyDescent="0.25">
      <c r="B11" s="48" t="s">
        <v>104</v>
      </c>
      <c r="C11" s="49" t="s">
        <v>196</v>
      </c>
      <c r="D11" s="23" t="s">
        <v>185</v>
      </c>
      <c r="E11" s="23" t="s">
        <v>101</v>
      </c>
      <c r="F11" s="21" t="s">
        <v>327</v>
      </c>
      <c r="G11" s="23" t="s">
        <v>186</v>
      </c>
      <c r="H11" s="24" t="s">
        <v>83</v>
      </c>
      <c r="I11" s="24" t="s">
        <v>83</v>
      </c>
      <c r="J11" s="21" t="s">
        <v>84</v>
      </c>
      <c r="K11" s="25" t="s">
        <v>194</v>
      </c>
      <c r="L11" s="21" t="s">
        <v>113</v>
      </c>
      <c r="M11" s="129">
        <v>1074</v>
      </c>
      <c r="N11" s="25" t="s">
        <v>86</v>
      </c>
      <c r="O11" s="21" t="s">
        <v>105</v>
      </c>
      <c r="P11" s="24" t="s">
        <v>88</v>
      </c>
      <c r="Q11" s="24" t="s">
        <v>89</v>
      </c>
      <c r="R11" s="24" t="s">
        <v>90</v>
      </c>
      <c r="S11" s="24" t="s">
        <v>170</v>
      </c>
      <c r="T11" s="26">
        <f>U11+U14</f>
        <v>2125000</v>
      </c>
      <c r="U11" s="27">
        <f>V11+Y11</f>
        <v>255000</v>
      </c>
      <c r="V11" s="27">
        <v>150000</v>
      </c>
      <c r="W11" s="27"/>
      <c r="X11" s="27"/>
      <c r="Y11" s="27">
        <v>105000</v>
      </c>
      <c r="Z11" s="27"/>
      <c r="AA11" s="27"/>
      <c r="AB11" s="27">
        <v>45000</v>
      </c>
      <c r="AC11" s="24" t="s">
        <v>92</v>
      </c>
      <c r="AD11" s="30">
        <f>U11</f>
        <v>255000</v>
      </c>
      <c r="AE11" s="30"/>
      <c r="AF11" s="25"/>
      <c r="AG11" s="25"/>
      <c r="AH11" s="50" t="s">
        <v>197</v>
      </c>
      <c r="AI11" s="50" t="s">
        <v>188</v>
      </c>
      <c r="AJ11" s="102">
        <v>45309</v>
      </c>
    </row>
    <row r="12" spans="2:36" s="32" customFormat="1" ht="34.5" customHeight="1" x14ac:dyDescent="0.25">
      <c r="B12" s="33" t="s">
        <v>104</v>
      </c>
      <c r="D12" s="34"/>
      <c r="E12" s="34"/>
      <c r="F12" s="34"/>
      <c r="G12" s="34"/>
      <c r="H12" s="34"/>
      <c r="I12" s="34"/>
      <c r="J12" s="35" t="s">
        <v>189</v>
      </c>
      <c r="K12" s="34" t="s">
        <v>103</v>
      </c>
      <c r="L12" s="35" t="s">
        <v>96</v>
      </c>
      <c r="M12" s="130">
        <v>80</v>
      </c>
      <c r="N12" s="34"/>
      <c r="O12" s="34"/>
      <c r="P12" s="34"/>
      <c r="Q12" s="34"/>
      <c r="R12" s="34"/>
      <c r="S12" s="34"/>
      <c r="U12" s="36"/>
      <c r="V12" s="36"/>
      <c r="W12" s="36"/>
      <c r="X12" s="36"/>
      <c r="Y12" s="36"/>
      <c r="Z12" s="36"/>
      <c r="AA12" s="36"/>
      <c r="AB12" s="36"/>
      <c r="AC12" s="34"/>
      <c r="AD12" s="34"/>
      <c r="AE12" s="37"/>
      <c r="AF12" s="34"/>
      <c r="AG12" s="34"/>
      <c r="AH12" s="51"/>
      <c r="AI12" s="51"/>
      <c r="AJ12" s="51"/>
    </row>
    <row r="13" spans="2:36" s="32" customFormat="1" ht="33.75" customHeight="1" x14ac:dyDescent="0.25">
      <c r="B13" s="33" t="s">
        <v>104</v>
      </c>
      <c r="D13" s="34"/>
      <c r="E13" s="34"/>
      <c r="F13" s="34"/>
      <c r="G13" s="34"/>
      <c r="H13" s="34"/>
      <c r="I13" s="34"/>
      <c r="J13" s="35" t="s">
        <v>190</v>
      </c>
      <c r="K13" s="34" t="s">
        <v>191</v>
      </c>
      <c r="L13" s="34" t="s">
        <v>115</v>
      </c>
      <c r="M13" s="131">
        <v>1074</v>
      </c>
      <c r="N13" s="34"/>
      <c r="O13" s="34"/>
      <c r="P13" s="34"/>
      <c r="Q13" s="34"/>
      <c r="R13" s="34"/>
      <c r="S13" s="34"/>
      <c r="U13" s="42"/>
      <c r="V13" s="42"/>
      <c r="W13" s="42"/>
      <c r="X13" s="42"/>
      <c r="Y13" s="42"/>
      <c r="Z13" s="42"/>
      <c r="AA13" s="42"/>
      <c r="AB13" s="42"/>
      <c r="AC13" s="40"/>
      <c r="AD13" s="40"/>
      <c r="AE13" s="43"/>
      <c r="AF13" s="40"/>
      <c r="AG13" s="40"/>
      <c r="AH13" s="51"/>
      <c r="AI13" s="51"/>
      <c r="AJ13" s="51"/>
    </row>
    <row r="14" spans="2:36" s="32" customFormat="1" ht="98.25" customHeight="1" x14ac:dyDescent="0.25">
      <c r="B14" s="33" t="s">
        <v>104</v>
      </c>
      <c r="D14" s="23" t="s">
        <v>198</v>
      </c>
      <c r="E14" s="52" t="s">
        <v>82</v>
      </c>
      <c r="F14" s="22" t="s">
        <v>328</v>
      </c>
      <c r="G14" s="23" t="s">
        <v>186</v>
      </c>
      <c r="H14" s="24" t="s">
        <v>83</v>
      </c>
      <c r="I14" s="24" t="s">
        <v>83</v>
      </c>
      <c r="J14" s="21" t="s">
        <v>84</v>
      </c>
      <c r="K14" s="25" t="s">
        <v>194</v>
      </c>
      <c r="L14" s="21" t="s">
        <v>113</v>
      </c>
      <c r="M14" s="132">
        <v>1074</v>
      </c>
      <c r="N14" s="53"/>
      <c r="O14" s="53"/>
      <c r="P14" s="34"/>
      <c r="Q14" s="34"/>
      <c r="R14" s="34"/>
      <c r="S14" s="34"/>
      <c r="U14" s="36">
        <f>V14+Y14</f>
        <v>1870000</v>
      </c>
      <c r="V14" s="36">
        <v>1100000</v>
      </c>
      <c r="W14" s="36"/>
      <c r="X14" s="36"/>
      <c r="Y14" s="36">
        <v>770000</v>
      </c>
      <c r="Z14" s="36"/>
      <c r="AA14" s="36"/>
      <c r="AB14" s="36">
        <v>330000</v>
      </c>
      <c r="AC14" s="51" t="s">
        <v>92</v>
      </c>
      <c r="AD14" s="37">
        <f>U14</f>
        <v>1870000</v>
      </c>
      <c r="AE14" s="37"/>
      <c r="AF14" s="34"/>
      <c r="AG14" s="34"/>
      <c r="AH14" s="54"/>
      <c r="AI14" s="54"/>
      <c r="AJ14" s="51"/>
    </row>
    <row r="15" spans="2:36" s="32" customFormat="1" ht="65.25" customHeight="1" x14ac:dyDescent="0.25">
      <c r="B15" s="33" t="s">
        <v>104</v>
      </c>
      <c r="D15" s="34"/>
      <c r="E15" s="34"/>
      <c r="F15" s="34"/>
      <c r="G15" s="34"/>
      <c r="H15" s="34"/>
      <c r="I15" s="34"/>
      <c r="J15" s="35" t="s">
        <v>199</v>
      </c>
      <c r="K15" s="34" t="s">
        <v>200</v>
      </c>
      <c r="L15" s="34" t="s">
        <v>93</v>
      </c>
      <c r="M15" s="130">
        <v>27.27</v>
      </c>
      <c r="N15" s="34"/>
      <c r="O15" s="34"/>
      <c r="P15" s="34"/>
      <c r="Q15" s="34"/>
      <c r="R15" s="34"/>
      <c r="S15" s="34"/>
      <c r="U15" s="36"/>
      <c r="V15" s="36"/>
      <c r="W15" s="36"/>
      <c r="X15" s="36"/>
      <c r="Y15" s="36"/>
      <c r="Z15" s="36"/>
      <c r="AA15" s="36"/>
      <c r="AB15" s="36"/>
      <c r="AC15" s="34"/>
      <c r="AD15" s="34"/>
      <c r="AE15" s="37"/>
      <c r="AF15" s="34"/>
      <c r="AG15" s="34"/>
      <c r="AH15" s="34"/>
      <c r="AI15" s="34"/>
      <c r="AJ15" s="34"/>
    </row>
    <row r="16" spans="2:36" s="32" customFormat="1" ht="48.75" customHeight="1" x14ac:dyDescent="0.25">
      <c r="B16" s="33" t="s">
        <v>104</v>
      </c>
      <c r="D16" s="34"/>
      <c r="E16" s="34"/>
      <c r="F16" s="34"/>
      <c r="G16" s="34"/>
      <c r="H16" s="34"/>
      <c r="I16" s="34"/>
      <c r="J16" s="35" t="s">
        <v>201</v>
      </c>
      <c r="K16" s="34" t="s">
        <v>106</v>
      </c>
      <c r="L16" s="35" t="s">
        <v>113</v>
      </c>
      <c r="M16" s="133">
        <v>365</v>
      </c>
      <c r="N16" s="34"/>
      <c r="O16" s="34"/>
      <c r="P16" s="34"/>
      <c r="Q16" s="34"/>
      <c r="R16" s="34"/>
      <c r="S16" s="34"/>
      <c r="U16" s="36"/>
      <c r="V16" s="36"/>
      <c r="W16" s="36"/>
      <c r="X16" s="36"/>
      <c r="Y16" s="36"/>
      <c r="Z16" s="36"/>
      <c r="AA16" s="36"/>
      <c r="AB16" s="36"/>
      <c r="AC16" s="34"/>
      <c r="AD16" s="34"/>
      <c r="AE16" s="37"/>
      <c r="AF16" s="34"/>
      <c r="AG16" s="34"/>
      <c r="AH16" s="34"/>
      <c r="AI16" s="34"/>
      <c r="AJ16" s="34"/>
    </row>
    <row r="17" spans="2:36" s="32" customFormat="1" ht="34.5" customHeight="1" x14ac:dyDescent="0.25">
      <c r="B17" s="33" t="s">
        <v>104</v>
      </c>
      <c r="D17" s="34"/>
      <c r="E17" s="34"/>
      <c r="F17" s="34"/>
      <c r="G17" s="34"/>
      <c r="H17" s="34"/>
      <c r="I17" s="34"/>
      <c r="J17" s="35" t="s">
        <v>190</v>
      </c>
      <c r="K17" s="34" t="s">
        <v>191</v>
      </c>
      <c r="L17" s="34" t="s">
        <v>115</v>
      </c>
      <c r="M17" s="134">
        <v>1074</v>
      </c>
      <c r="N17" s="34"/>
      <c r="O17" s="34"/>
      <c r="P17" s="34"/>
      <c r="Q17" s="34"/>
      <c r="R17" s="34"/>
      <c r="S17" s="34"/>
      <c r="U17" s="36"/>
      <c r="V17" s="36"/>
      <c r="W17" s="36"/>
      <c r="X17" s="36"/>
      <c r="Y17" s="36"/>
      <c r="Z17" s="36"/>
      <c r="AA17" s="36"/>
      <c r="AB17" s="36"/>
      <c r="AC17" s="34"/>
      <c r="AD17" s="34"/>
      <c r="AE17" s="37"/>
      <c r="AF17" s="34"/>
      <c r="AG17" s="34"/>
      <c r="AH17" s="34"/>
      <c r="AI17" s="34"/>
      <c r="AJ17" s="34"/>
    </row>
    <row r="18" spans="2:36" s="32" customFormat="1" ht="63" customHeight="1" x14ac:dyDescent="0.25">
      <c r="B18" s="33" t="s">
        <v>104</v>
      </c>
      <c r="D18" s="34"/>
      <c r="E18" s="34"/>
      <c r="F18" s="34"/>
      <c r="G18" s="34"/>
      <c r="H18" s="34"/>
      <c r="I18" s="34"/>
      <c r="J18" s="35" t="s">
        <v>202</v>
      </c>
      <c r="K18" s="34" t="s">
        <v>203</v>
      </c>
      <c r="L18" s="34" t="s">
        <v>116</v>
      </c>
      <c r="M18" s="130">
        <v>2</v>
      </c>
      <c r="N18" s="34"/>
      <c r="O18" s="34"/>
      <c r="P18" s="34"/>
      <c r="Q18" s="34"/>
      <c r="R18" s="34"/>
      <c r="S18" s="34"/>
      <c r="U18" s="36"/>
      <c r="V18" s="36"/>
      <c r="W18" s="36"/>
      <c r="X18" s="36"/>
      <c r="Y18" s="36"/>
      <c r="Z18" s="36"/>
      <c r="AA18" s="36"/>
      <c r="AB18" s="36"/>
      <c r="AC18" s="34"/>
      <c r="AD18" s="34"/>
      <c r="AE18" s="37"/>
      <c r="AF18" s="34"/>
      <c r="AG18" s="34"/>
      <c r="AH18" s="34"/>
      <c r="AI18" s="34"/>
      <c r="AJ18" s="34"/>
    </row>
    <row r="19" spans="2:36" s="32" customFormat="1" ht="45.75" customHeight="1" x14ac:dyDescent="0.25">
      <c r="B19" s="33" t="s">
        <v>104</v>
      </c>
      <c r="D19" s="34"/>
      <c r="E19" s="34"/>
      <c r="F19" s="34"/>
      <c r="G19" s="34"/>
      <c r="H19" s="34"/>
      <c r="I19" s="34"/>
      <c r="J19" s="35" t="s">
        <v>204</v>
      </c>
      <c r="K19" s="34" t="s">
        <v>107</v>
      </c>
      <c r="L19" s="34" t="s">
        <v>115</v>
      </c>
      <c r="M19" s="133">
        <v>365</v>
      </c>
      <c r="N19" s="34"/>
      <c r="O19" s="34"/>
      <c r="P19" s="34"/>
      <c r="Q19" s="34"/>
      <c r="R19" s="34"/>
      <c r="S19" s="34"/>
      <c r="U19" s="36"/>
      <c r="V19" s="36"/>
      <c r="W19" s="36"/>
      <c r="X19" s="36"/>
      <c r="Y19" s="36"/>
      <c r="Z19" s="36"/>
      <c r="AA19" s="36"/>
      <c r="AB19" s="36"/>
      <c r="AC19" s="34"/>
      <c r="AD19" s="34"/>
      <c r="AE19" s="37"/>
      <c r="AF19" s="34"/>
      <c r="AG19" s="34"/>
      <c r="AH19" s="34"/>
      <c r="AI19" s="34"/>
      <c r="AJ19" s="34"/>
    </row>
    <row r="20" spans="2:36" s="32" customFormat="1" ht="34.5" customHeight="1" x14ac:dyDescent="0.25">
      <c r="B20" s="39" t="s">
        <v>104</v>
      </c>
      <c r="C20" s="55"/>
      <c r="D20" s="40"/>
      <c r="E20" s="40"/>
      <c r="F20" s="40"/>
      <c r="G20" s="40"/>
      <c r="H20" s="40"/>
      <c r="I20" s="40"/>
      <c r="J20" s="41" t="s">
        <v>205</v>
      </c>
      <c r="K20" s="40" t="s">
        <v>108</v>
      </c>
      <c r="L20" s="40" t="s">
        <v>116</v>
      </c>
      <c r="M20" s="135">
        <v>30</v>
      </c>
      <c r="N20" s="40"/>
      <c r="O20" s="40"/>
      <c r="P20" s="40"/>
      <c r="Q20" s="40"/>
      <c r="R20" s="40"/>
      <c r="S20" s="40"/>
      <c r="T20" s="40"/>
      <c r="U20" s="42"/>
      <c r="V20" s="42"/>
      <c r="W20" s="42"/>
      <c r="X20" s="42"/>
      <c r="Y20" s="42"/>
      <c r="Z20" s="42"/>
      <c r="AA20" s="42"/>
      <c r="AB20" s="42"/>
      <c r="AC20" s="40"/>
      <c r="AD20" s="40"/>
      <c r="AE20" s="43"/>
      <c r="AF20" s="40"/>
      <c r="AG20" s="40"/>
      <c r="AH20" s="40"/>
      <c r="AI20" s="40"/>
      <c r="AJ20" s="40"/>
    </row>
    <row r="21" spans="2:36" s="32" customFormat="1" ht="138" customHeight="1" x14ac:dyDescent="0.25">
      <c r="B21" s="56" t="s">
        <v>109</v>
      </c>
      <c r="C21" s="49" t="s">
        <v>206</v>
      </c>
      <c r="D21" s="23" t="s">
        <v>185</v>
      </c>
      <c r="E21" s="23" t="s">
        <v>101</v>
      </c>
      <c r="F21" s="21" t="s">
        <v>362</v>
      </c>
      <c r="G21" s="23" t="s">
        <v>186</v>
      </c>
      <c r="H21" s="24" t="s">
        <v>83</v>
      </c>
      <c r="I21" s="24" t="s">
        <v>83</v>
      </c>
      <c r="J21" s="21" t="s">
        <v>84</v>
      </c>
      <c r="K21" s="25" t="s">
        <v>194</v>
      </c>
      <c r="L21" s="21" t="s">
        <v>113</v>
      </c>
      <c r="M21" s="129">
        <v>900</v>
      </c>
      <c r="N21" s="25" t="s">
        <v>86</v>
      </c>
      <c r="O21" s="21" t="s">
        <v>121</v>
      </c>
      <c r="P21" s="24" t="s">
        <v>88</v>
      </c>
      <c r="Q21" s="24" t="s">
        <v>89</v>
      </c>
      <c r="R21" s="24" t="s">
        <v>90</v>
      </c>
      <c r="S21" s="24" t="s">
        <v>170</v>
      </c>
      <c r="T21" s="220">
        <f>U21+U26</f>
        <v>4107200</v>
      </c>
      <c r="U21" s="270">
        <f>V21+Y21</f>
        <v>1976313.75</v>
      </c>
      <c r="V21" s="270">
        <v>1162537.5</v>
      </c>
      <c r="W21" s="270"/>
      <c r="X21" s="270"/>
      <c r="Y21" s="270">
        <v>813776.25</v>
      </c>
      <c r="Z21" s="270"/>
      <c r="AA21" s="270"/>
      <c r="AB21" s="270">
        <v>348761.25</v>
      </c>
      <c r="AC21" s="140" t="s">
        <v>92</v>
      </c>
      <c r="AD21" s="221">
        <f>U21</f>
        <v>1976313.75</v>
      </c>
      <c r="AE21" s="221"/>
      <c r="AF21" s="140"/>
      <c r="AG21" s="140"/>
      <c r="AH21" s="136">
        <v>45383</v>
      </c>
      <c r="AI21" s="271">
        <v>45657</v>
      </c>
      <c r="AJ21" s="162">
        <v>45387</v>
      </c>
    </row>
    <row r="22" spans="2:36" s="32" customFormat="1" ht="35.25" customHeight="1" x14ac:dyDescent="0.25">
      <c r="B22" s="33" t="s">
        <v>109</v>
      </c>
      <c r="D22" s="34"/>
      <c r="E22" s="34"/>
      <c r="F22" s="34"/>
      <c r="G22" s="34"/>
      <c r="H22" s="34"/>
      <c r="I22" s="34"/>
      <c r="J22" s="35" t="s">
        <v>190</v>
      </c>
      <c r="K22" s="34" t="s">
        <v>191</v>
      </c>
      <c r="L22" s="34" t="s">
        <v>115</v>
      </c>
      <c r="M22" s="137">
        <v>1600</v>
      </c>
      <c r="N22" s="34"/>
      <c r="O22" s="34"/>
      <c r="P22" s="34"/>
      <c r="Q22" s="34"/>
      <c r="R22" s="34"/>
      <c r="S22" s="34"/>
      <c r="T22" s="272"/>
      <c r="U22" s="273"/>
      <c r="V22" s="273"/>
      <c r="W22" s="273"/>
      <c r="X22" s="273"/>
      <c r="Y22" s="273"/>
      <c r="Z22" s="273"/>
      <c r="AA22" s="273"/>
      <c r="AB22" s="273"/>
      <c r="AC22" s="130"/>
      <c r="AD22" s="130"/>
      <c r="AE22" s="274"/>
      <c r="AF22" s="130"/>
      <c r="AG22" s="130"/>
      <c r="AH22" s="130"/>
      <c r="AI22" s="130"/>
      <c r="AJ22" s="34"/>
    </row>
    <row r="23" spans="2:36" s="32" customFormat="1" ht="50.25" customHeight="1" x14ac:dyDescent="0.25">
      <c r="B23" s="33" t="s">
        <v>109</v>
      </c>
      <c r="D23" s="34"/>
      <c r="E23" s="34"/>
      <c r="F23" s="34"/>
      <c r="G23" s="34"/>
      <c r="H23" s="34"/>
      <c r="I23" s="34"/>
      <c r="J23" s="35" t="s">
        <v>201</v>
      </c>
      <c r="K23" s="34" t="s">
        <v>106</v>
      </c>
      <c r="L23" s="35" t="s">
        <v>113</v>
      </c>
      <c r="M23" s="130">
        <v>40</v>
      </c>
      <c r="N23" s="34"/>
      <c r="O23" s="34"/>
      <c r="P23" s="34"/>
      <c r="Q23" s="34"/>
      <c r="R23" s="34"/>
      <c r="S23" s="34"/>
      <c r="T23" s="272"/>
      <c r="U23" s="273"/>
      <c r="V23" s="273"/>
      <c r="W23" s="273"/>
      <c r="X23" s="273"/>
      <c r="Y23" s="273"/>
      <c r="Z23" s="273"/>
      <c r="AA23" s="273"/>
      <c r="AB23" s="273"/>
      <c r="AC23" s="130"/>
      <c r="AD23" s="130"/>
      <c r="AE23" s="274"/>
      <c r="AF23" s="130"/>
      <c r="AG23" s="130"/>
      <c r="AH23" s="130"/>
      <c r="AI23" s="130"/>
      <c r="AJ23" s="34"/>
    </row>
    <row r="24" spans="2:36" s="32" customFormat="1" ht="35.25" customHeight="1" x14ac:dyDescent="0.25">
      <c r="B24" s="33" t="s">
        <v>109</v>
      </c>
      <c r="D24" s="34"/>
      <c r="E24" s="34"/>
      <c r="F24" s="34"/>
      <c r="G24" s="34"/>
      <c r="H24" s="34"/>
      <c r="I24" s="34"/>
      <c r="J24" s="35" t="s">
        <v>189</v>
      </c>
      <c r="K24" s="34" t="s">
        <v>103</v>
      </c>
      <c r="L24" s="35" t="s">
        <v>96</v>
      </c>
      <c r="M24" s="130">
        <v>400</v>
      </c>
      <c r="N24" s="34"/>
      <c r="O24" s="34"/>
      <c r="P24" s="34"/>
      <c r="Q24" s="34"/>
      <c r="R24" s="34"/>
      <c r="S24" s="34"/>
      <c r="T24" s="272"/>
      <c r="U24" s="273"/>
      <c r="V24" s="273"/>
      <c r="W24" s="273"/>
      <c r="X24" s="273"/>
      <c r="Y24" s="273"/>
      <c r="Z24" s="273"/>
      <c r="AA24" s="273"/>
      <c r="AB24" s="273"/>
      <c r="AC24" s="130"/>
      <c r="AD24" s="130"/>
      <c r="AE24" s="274"/>
      <c r="AF24" s="130"/>
      <c r="AG24" s="130"/>
      <c r="AH24" s="130"/>
      <c r="AI24" s="130"/>
      <c r="AJ24" s="34"/>
    </row>
    <row r="25" spans="2:36" s="32" customFormat="1" ht="51.75" customHeight="1" x14ac:dyDescent="0.25">
      <c r="B25" s="33" t="s">
        <v>109</v>
      </c>
      <c r="D25" s="40"/>
      <c r="E25" s="40"/>
      <c r="F25" s="40"/>
      <c r="G25" s="40"/>
      <c r="H25" s="40"/>
      <c r="I25" s="40"/>
      <c r="J25" s="41" t="s">
        <v>204</v>
      </c>
      <c r="K25" s="40" t="s">
        <v>107</v>
      </c>
      <c r="L25" s="40" t="s">
        <v>115</v>
      </c>
      <c r="M25" s="135">
        <v>60</v>
      </c>
      <c r="N25" s="34"/>
      <c r="O25" s="34"/>
      <c r="P25" s="34"/>
      <c r="Q25" s="34"/>
      <c r="R25" s="34"/>
      <c r="S25" s="34"/>
      <c r="T25" s="272"/>
      <c r="U25" s="275"/>
      <c r="V25" s="275"/>
      <c r="W25" s="275"/>
      <c r="X25" s="275"/>
      <c r="Y25" s="275"/>
      <c r="Z25" s="275"/>
      <c r="AA25" s="275"/>
      <c r="AB25" s="275"/>
      <c r="AC25" s="135"/>
      <c r="AD25" s="135"/>
      <c r="AE25" s="276"/>
      <c r="AF25" s="135"/>
      <c r="AG25" s="135"/>
      <c r="AH25" s="130"/>
      <c r="AI25" s="130"/>
      <c r="AJ25" s="34"/>
    </row>
    <row r="26" spans="2:36" s="32" customFormat="1" ht="180" x14ac:dyDescent="0.25">
      <c r="B26" s="33" t="s">
        <v>109</v>
      </c>
      <c r="D26" s="23" t="s">
        <v>198</v>
      </c>
      <c r="E26" s="52" t="s">
        <v>82</v>
      </c>
      <c r="F26" s="22" t="s">
        <v>329</v>
      </c>
      <c r="G26" s="23" t="s">
        <v>186</v>
      </c>
      <c r="H26" s="24" t="s">
        <v>83</v>
      </c>
      <c r="I26" s="24" t="s">
        <v>83</v>
      </c>
      <c r="J26" s="21" t="s">
        <v>84</v>
      </c>
      <c r="K26" s="25" t="s">
        <v>194</v>
      </c>
      <c r="L26" s="21" t="s">
        <v>113</v>
      </c>
      <c r="M26" s="138">
        <v>900</v>
      </c>
      <c r="N26" s="34"/>
      <c r="O26" s="34"/>
      <c r="P26" s="34"/>
      <c r="Q26" s="34"/>
      <c r="R26" s="34"/>
      <c r="S26" s="34"/>
      <c r="T26" s="272"/>
      <c r="U26" s="273">
        <f>V26+Y26</f>
        <v>2130886.25</v>
      </c>
      <c r="V26" s="273">
        <v>1253462.5</v>
      </c>
      <c r="W26" s="273"/>
      <c r="X26" s="273"/>
      <c r="Y26" s="273">
        <v>877423.75</v>
      </c>
      <c r="Z26" s="273"/>
      <c r="AA26" s="273"/>
      <c r="AB26" s="273">
        <v>376038.75</v>
      </c>
      <c r="AC26" s="140" t="s">
        <v>92</v>
      </c>
      <c r="AD26" s="274">
        <f>U26</f>
        <v>2130886.25</v>
      </c>
      <c r="AE26" s="274"/>
      <c r="AF26" s="130"/>
      <c r="AG26" s="130"/>
      <c r="AH26" s="130"/>
      <c r="AI26" s="130"/>
      <c r="AJ26" s="34"/>
    </row>
    <row r="27" spans="2:36" s="32" customFormat="1" ht="63" customHeight="1" x14ac:dyDescent="0.25">
      <c r="B27" s="33" t="s">
        <v>109</v>
      </c>
      <c r="D27" s="34"/>
      <c r="E27" s="34"/>
      <c r="F27" s="34"/>
      <c r="G27" s="34"/>
      <c r="H27" s="34"/>
      <c r="I27" s="34"/>
      <c r="J27" s="35" t="s">
        <v>207</v>
      </c>
      <c r="K27" s="34" t="s">
        <v>200</v>
      </c>
      <c r="L27" s="34" t="s">
        <v>93</v>
      </c>
      <c r="M27" s="139">
        <v>35.29</v>
      </c>
      <c r="N27" s="34"/>
      <c r="O27" s="34"/>
      <c r="P27" s="34"/>
      <c r="Q27" s="34"/>
      <c r="R27" s="34"/>
      <c r="S27" s="34"/>
      <c r="U27" s="36"/>
      <c r="V27" s="36"/>
      <c r="W27" s="36"/>
      <c r="X27" s="36"/>
      <c r="Y27" s="36"/>
      <c r="Z27" s="36"/>
      <c r="AA27" s="36"/>
      <c r="AB27" s="36"/>
      <c r="AC27" s="34"/>
      <c r="AD27" s="34"/>
      <c r="AE27" s="37"/>
      <c r="AF27" s="34"/>
      <c r="AG27" s="34"/>
      <c r="AH27" s="34"/>
      <c r="AI27" s="34"/>
      <c r="AJ27" s="34"/>
    </row>
    <row r="28" spans="2:36" s="32" customFormat="1" ht="31.5" customHeight="1" x14ac:dyDescent="0.25">
      <c r="B28" s="33" t="s">
        <v>109</v>
      </c>
      <c r="D28" s="34"/>
      <c r="E28" s="34"/>
      <c r="F28" s="34"/>
      <c r="G28" s="34"/>
      <c r="H28" s="34"/>
      <c r="I28" s="34"/>
      <c r="J28" s="35" t="s">
        <v>190</v>
      </c>
      <c r="K28" s="34" t="s">
        <v>191</v>
      </c>
      <c r="L28" s="34" t="s">
        <v>115</v>
      </c>
      <c r="M28" s="134">
        <v>1600</v>
      </c>
      <c r="N28" s="34"/>
      <c r="O28" s="34"/>
      <c r="P28" s="34"/>
      <c r="Q28" s="34"/>
      <c r="R28" s="34"/>
      <c r="S28" s="34"/>
      <c r="U28" s="36"/>
      <c r="V28" s="36"/>
      <c r="W28" s="36"/>
      <c r="X28" s="36"/>
      <c r="Y28" s="36"/>
      <c r="Z28" s="36"/>
      <c r="AA28" s="36"/>
      <c r="AB28" s="36"/>
      <c r="AC28" s="34"/>
      <c r="AD28" s="34"/>
      <c r="AE28" s="37"/>
      <c r="AF28" s="34"/>
      <c r="AG28" s="34"/>
      <c r="AH28" s="34"/>
      <c r="AI28" s="34"/>
      <c r="AJ28" s="34"/>
    </row>
    <row r="29" spans="2:36" s="32" customFormat="1" ht="63.75" customHeight="1" x14ac:dyDescent="0.25">
      <c r="B29" s="39" t="s">
        <v>109</v>
      </c>
      <c r="D29" s="34"/>
      <c r="E29" s="34"/>
      <c r="F29" s="34"/>
      <c r="G29" s="34"/>
      <c r="H29" s="34"/>
      <c r="I29" s="34"/>
      <c r="J29" s="35" t="s">
        <v>202</v>
      </c>
      <c r="K29" s="34" t="s">
        <v>203</v>
      </c>
      <c r="L29" s="34" t="s">
        <v>116</v>
      </c>
      <c r="M29" s="139">
        <v>4</v>
      </c>
      <c r="N29" s="34"/>
      <c r="O29" s="34"/>
      <c r="P29" s="34"/>
      <c r="Q29" s="34"/>
      <c r="R29" s="34"/>
      <c r="S29" s="34"/>
      <c r="T29" s="40"/>
      <c r="U29" s="36"/>
      <c r="V29" s="36"/>
      <c r="W29" s="36"/>
      <c r="X29" s="36"/>
      <c r="Y29" s="36"/>
      <c r="Z29" s="36"/>
      <c r="AA29" s="36"/>
      <c r="AB29" s="36"/>
      <c r="AC29" s="34"/>
      <c r="AD29" s="34"/>
      <c r="AE29" s="37"/>
      <c r="AF29" s="34"/>
      <c r="AG29" s="34"/>
      <c r="AH29" s="34"/>
      <c r="AI29" s="34"/>
      <c r="AJ29" s="34"/>
    </row>
    <row r="30" spans="2:36" s="32" customFormat="1" ht="136.5" customHeight="1" x14ac:dyDescent="0.25">
      <c r="B30" s="56" t="s">
        <v>112</v>
      </c>
      <c r="C30" s="21" t="s">
        <v>208</v>
      </c>
      <c r="D30" s="23" t="s">
        <v>185</v>
      </c>
      <c r="E30" s="23" t="s">
        <v>101</v>
      </c>
      <c r="F30" s="21" t="s">
        <v>330</v>
      </c>
      <c r="G30" s="23" t="s">
        <v>186</v>
      </c>
      <c r="H30" s="24" t="s">
        <v>83</v>
      </c>
      <c r="I30" s="24" t="s">
        <v>83</v>
      </c>
      <c r="J30" s="21" t="s">
        <v>110</v>
      </c>
      <c r="K30" s="21" t="s">
        <v>85</v>
      </c>
      <c r="L30" s="21" t="s">
        <v>113</v>
      </c>
      <c r="M30" s="263">
        <v>1124</v>
      </c>
      <c r="N30" s="25" t="s">
        <v>86</v>
      </c>
      <c r="O30" s="21" t="s">
        <v>111</v>
      </c>
      <c r="P30" s="24" t="s">
        <v>88</v>
      </c>
      <c r="Q30" s="24" t="s">
        <v>89</v>
      </c>
      <c r="R30" s="24" t="s">
        <v>90</v>
      </c>
      <c r="S30" s="24" t="s">
        <v>170</v>
      </c>
      <c r="T30" s="220">
        <f>U30</f>
        <v>3130731.05</v>
      </c>
      <c r="U30" s="182">
        <f>V30+Y30</f>
        <v>3130731.05</v>
      </c>
      <c r="V30" s="182">
        <v>1841606.5</v>
      </c>
      <c r="W30" s="182"/>
      <c r="X30" s="182"/>
      <c r="Y30" s="182">
        <v>1289124.55</v>
      </c>
      <c r="Z30" s="182"/>
      <c r="AA30" s="182"/>
      <c r="AB30" s="182">
        <v>552481.94999999995</v>
      </c>
      <c r="AC30" s="140" t="s">
        <v>92</v>
      </c>
      <c r="AD30" s="221">
        <f>U30</f>
        <v>3130731.05</v>
      </c>
      <c r="AE30" s="140"/>
      <c r="AF30" s="140"/>
      <c r="AG30" s="140"/>
      <c r="AH30" s="222" t="s">
        <v>188</v>
      </c>
      <c r="AI30" s="223" t="s">
        <v>616</v>
      </c>
      <c r="AJ30" s="105">
        <v>45365</v>
      </c>
    </row>
    <row r="31" spans="2:36" s="32" customFormat="1" ht="38.25" customHeight="1" x14ac:dyDescent="0.25">
      <c r="B31" s="33" t="s">
        <v>112</v>
      </c>
      <c r="C31" s="34"/>
      <c r="D31" s="34"/>
      <c r="E31" s="34"/>
      <c r="F31" s="34"/>
      <c r="G31" s="34"/>
      <c r="H31" s="34"/>
      <c r="I31" s="34"/>
      <c r="J31" s="35" t="s">
        <v>209</v>
      </c>
      <c r="K31" s="35" t="s">
        <v>103</v>
      </c>
      <c r="L31" s="35" t="s">
        <v>96</v>
      </c>
      <c r="M31" s="264">
        <v>675</v>
      </c>
      <c r="N31" s="34"/>
      <c r="O31" s="34"/>
      <c r="P31" s="34"/>
      <c r="Q31" s="34"/>
      <c r="R31" s="34"/>
      <c r="S31" s="34"/>
      <c r="U31" s="36"/>
      <c r="V31" s="36"/>
      <c r="W31" s="36"/>
      <c r="X31" s="36"/>
      <c r="Y31" s="36"/>
      <c r="Z31" s="36"/>
      <c r="AA31" s="36"/>
      <c r="AB31" s="36"/>
      <c r="AC31" s="34"/>
      <c r="AD31" s="34"/>
      <c r="AE31" s="34"/>
      <c r="AF31" s="34"/>
      <c r="AG31" s="34"/>
      <c r="AH31" s="34"/>
      <c r="AI31" s="34"/>
      <c r="AJ31" s="34"/>
    </row>
    <row r="32" spans="2:36" s="32" customFormat="1" ht="34.5" customHeight="1" x14ac:dyDescent="0.25">
      <c r="B32" s="33" t="s">
        <v>112</v>
      </c>
      <c r="C32" s="34"/>
      <c r="D32" s="34"/>
      <c r="E32" s="34"/>
      <c r="F32" s="34"/>
      <c r="G32" s="34"/>
      <c r="H32" s="34"/>
      <c r="I32" s="34"/>
      <c r="J32" s="35" t="s">
        <v>190</v>
      </c>
      <c r="K32" s="35" t="s">
        <v>191</v>
      </c>
      <c r="L32" s="35" t="s">
        <v>115</v>
      </c>
      <c r="M32" s="265">
        <v>1124</v>
      </c>
      <c r="N32" s="34"/>
      <c r="O32" s="34"/>
      <c r="P32" s="34"/>
      <c r="Q32" s="34"/>
      <c r="R32" s="34"/>
      <c r="S32" s="34"/>
      <c r="U32" s="42"/>
      <c r="V32" s="42"/>
      <c r="W32" s="42"/>
      <c r="X32" s="42"/>
      <c r="Y32" s="42"/>
      <c r="Z32" s="42"/>
      <c r="AA32" s="42"/>
      <c r="AB32" s="42"/>
      <c r="AC32" s="40"/>
      <c r="AD32" s="40"/>
      <c r="AE32" s="40"/>
      <c r="AF32" s="40"/>
      <c r="AG32" s="40"/>
      <c r="AH32" s="34"/>
      <c r="AI32" s="34"/>
      <c r="AJ32" s="34"/>
    </row>
    <row r="33" spans="2:36" s="32" customFormat="1" ht="93.75" hidden="1" customHeight="1" x14ac:dyDescent="0.25">
      <c r="B33" s="33" t="s">
        <v>112</v>
      </c>
      <c r="C33" s="34"/>
      <c r="D33" s="163" t="s">
        <v>198</v>
      </c>
      <c r="E33" s="164" t="s">
        <v>82</v>
      </c>
      <c r="F33" s="165" t="s">
        <v>617</v>
      </c>
      <c r="G33" s="163" t="s">
        <v>186</v>
      </c>
      <c r="H33" s="166" t="s">
        <v>83</v>
      </c>
      <c r="I33" s="166" t="s">
        <v>83</v>
      </c>
      <c r="J33" s="163" t="s">
        <v>110</v>
      </c>
      <c r="K33" s="163" t="s">
        <v>85</v>
      </c>
      <c r="L33" s="163" t="s">
        <v>113</v>
      </c>
      <c r="M33" s="167">
        <v>1177</v>
      </c>
      <c r="N33" s="168"/>
      <c r="O33" s="168"/>
      <c r="P33" s="168"/>
      <c r="Q33" s="168"/>
      <c r="R33" s="168"/>
      <c r="S33" s="168"/>
      <c r="T33" s="169"/>
      <c r="U33" s="170"/>
      <c r="V33" s="170"/>
      <c r="W33" s="171"/>
      <c r="X33" s="171"/>
      <c r="Y33" s="170"/>
      <c r="Z33" s="171"/>
      <c r="AA33" s="171"/>
      <c r="AB33" s="170"/>
      <c r="AC33" s="168"/>
      <c r="AD33" s="172"/>
      <c r="AE33" s="168"/>
      <c r="AF33" s="168"/>
      <c r="AG33" s="168"/>
      <c r="AH33" s="34"/>
      <c r="AI33" s="34"/>
      <c r="AJ33" s="34"/>
    </row>
    <row r="34" spans="2:36" s="32" customFormat="1" ht="67.5" hidden="1" customHeight="1" x14ac:dyDescent="0.25">
      <c r="B34" s="33" t="s">
        <v>112</v>
      </c>
      <c r="C34" s="34"/>
      <c r="D34" s="173"/>
      <c r="E34" s="173"/>
      <c r="F34" s="173"/>
      <c r="G34" s="173"/>
      <c r="H34" s="173"/>
      <c r="I34" s="173"/>
      <c r="J34" s="174" t="s">
        <v>199</v>
      </c>
      <c r="K34" s="174" t="s">
        <v>200</v>
      </c>
      <c r="L34" s="174" t="s">
        <v>93</v>
      </c>
      <c r="M34" s="175">
        <v>60</v>
      </c>
      <c r="N34" s="168"/>
      <c r="O34" s="168"/>
      <c r="P34" s="168"/>
      <c r="Q34" s="168"/>
      <c r="R34" s="168"/>
      <c r="S34" s="168"/>
      <c r="T34" s="169"/>
      <c r="U34" s="171"/>
      <c r="V34" s="171"/>
      <c r="W34" s="171"/>
      <c r="X34" s="171"/>
      <c r="Y34" s="171"/>
      <c r="Z34" s="171"/>
      <c r="AA34" s="171"/>
      <c r="AB34" s="171"/>
      <c r="AC34" s="168"/>
      <c r="AD34" s="168"/>
      <c r="AE34" s="168"/>
      <c r="AF34" s="168"/>
      <c r="AG34" s="168"/>
      <c r="AH34" s="34"/>
      <c r="AI34" s="34"/>
      <c r="AJ34" s="34"/>
    </row>
    <row r="35" spans="2:36" s="32" customFormat="1" ht="38.25" hidden="1" customHeight="1" x14ac:dyDescent="0.25">
      <c r="B35" s="33" t="s">
        <v>112</v>
      </c>
      <c r="C35" s="34"/>
      <c r="D35" s="173"/>
      <c r="E35" s="173"/>
      <c r="F35" s="173"/>
      <c r="G35" s="173"/>
      <c r="H35" s="173"/>
      <c r="I35" s="173"/>
      <c r="J35" s="174" t="s">
        <v>190</v>
      </c>
      <c r="K35" s="174" t="s">
        <v>191</v>
      </c>
      <c r="L35" s="174" t="s">
        <v>115</v>
      </c>
      <c r="M35" s="176">
        <v>1177</v>
      </c>
      <c r="N35" s="168"/>
      <c r="O35" s="168"/>
      <c r="P35" s="168"/>
      <c r="Q35" s="168"/>
      <c r="R35" s="168"/>
      <c r="S35" s="168"/>
      <c r="T35" s="169"/>
      <c r="U35" s="171"/>
      <c r="V35" s="171"/>
      <c r="W35" s="171"/>
      <c r="X35" s="171"/>
      <c r="Y35" s="171"/>
      <c r="Z35" s="171"/>
      <c r="AA35" s="171"/>
      <c r="AB35" s="171"/>
      <c r="AC35" s="168"/>
      <c r="AD35" s="168"/>
      <c r="AE35" s="168"/>
      <c r="AF35" s="168"/>
      <c r="AG35" s="168"/>
      <c r="AH35" s="34"/>
      <c r="AI35" s="34"/>
      <c r="AJ35" s="34"/>
    </row>
    <row r="36" spans="2:36" s="32" customFormat="1" ht="63.75" hidden="1" customHeight="1" x14ac:dyDescent="0.25">
      <c r="B36" s="39" t="s">
        <v>112</v>
      </c>
      <c r="C36" s="40"/>
      <c r="D36" s="177"/>
      <c r="E36" s="177"/>
      <c r="F36" s="177"/>
      <c r="G36" s="177"/>
      <c r="H36" s="177"/>
      <c r="I36" s="177"/>
      <c r="J36" s="178" t="s">
        <v>202</v>
      </c>
      <c r="K36" s="178" t="s">
        <v>203</v>
      </c>
      <c r="L36" s="178" t="s">
        <v>116</v>
      </c>
      <c r="M36" s="179">
        <v>3</v>
      </c>
      <c r="N36" s="180"/>
      <c r="O36" s="180"/>
      <c r="P36" s="180"/>
      <c r="Q36" s="180"/>
      <c r="R36" s="180"/>
      <c r="S36" s="180"/>
      <c r="T36" s="180"/>
      <c r="U36" s="181"/>
      <c r="V36" s="181"/>
      <c r="W36" s="181"/>
      <c r="X36" s="181"/>
      <c r="Y36" s="181"/>
      <c r="Z36" s="181"/>
      <c r="AA36" s="181"/>
      <c r="AB36" s="181"/>
      <c r="AC36" s="180"/>
      <c r="AD36" s="180"/>
      <c r="AE36" s="180"/>
      <c r="AF36" s="180"/>
      <c r="AG36" s="180"/>
      <c r="AH36" s="40"/>
      <c r="AI36" s="40"/>
      <c r="AJ36" s="40"/>
    </row>
    <row r="37" spans="2:36" ht="180" x14ac:dyDescent="0.25">
      <c r="B37" s="56" t="s">
        <v>117</v>
      </c>
      <c r="C37" s="57" t="s">
        <v>210</v>
      </c>
      <c r="D37" s="23" t="s">
        <v>185</v>
      </c>
      <c r="E37" s="23" t="s">
        <v>101</v>
      </c>
      <c r="F37" s="58" t="s">
        <v>331</v>
      </c>
      <c r="G37" s="23" t="s">
        <v>186</v>
      </c>
      <c r="H37" s="24" t="s">
        <v>83</v>
      </c>
      <c r="I37" s="24" t="s">
        <v>83</v>
      </c>
      <c r="J37" s="23" t="s">
        <v>110</v>
      </c>
      <c r="K37" s="23" t="s">
        <v>85</v>
      </c>
      <c r="L37" s="23" t="s">
        <v>113</v>
      </c>
      <c r="M37" s="140">
        <v>308</v>
      </c>
      <c r="N37" s="25" t="s">
        <v>86</v>
      </c>
      <c r="O37" s="21" t="s">
        <v>87</v>
      </c>
      <c r="P37" s="24" t="s">
        <v>88</v>
      </c>
      <c r="Q37" s="24" t="s">
        <v>89</v>
      </c>
      <c r="R37" s="24" t="s">
        <v>90</v>
      </c>
      <c r="S37" s="24" t="s">
        <v>170</v>
      </c>
      <c r="T37" s="27">
        <f>U37+U40</f>
        <v>1673855.63</v>
      </c>
      <c r="U37" s="27">
        <f>V37+Y37</f>
        <v>1004313.38</v>
      </c>
      <c r="V37" s="27">
        <v>669542.25</v>
      </c>
      <c r="W37" s="27"/>
      <c r="X37" s="27"/>
      <c r="Y37" s="27">
        <v>334771.13</v>
      </c>
      <c r="Z37" s="27"/>
      <c r="AA37" s="27"/>
      <c r="AB37" s="27">
        <v>334771.13</v>
      </c>
      <c r="AC37" s="24" t="s">
        <v>92</v>
      </c>
      <c r="AD37" s="27">
        <f>U37</f>
        <v>1004313.38</v>
      </c>
      <c r="AE37" s="59"/>
      <c r="AF37" s="59"/>
      <c r="AG37" s="59"/>
      <c r="AH37" s="60">
        <v>45627</v>
      </c>
      <c r="AI37" s="60">
        <v>45716</v>
      </c>
      <c r="AJ37" s="277">
        <v>45632</v>
      </c>
    </row>
    <row r="38" spans="2:36" ht="45" x14ac:dyDescent="0.25">
      <c r="B38" s="33" t="s">
        <v>117</v>
      </c>
      <c r="D38" s="61"/>
      <c r="E38" s="61"/>
      <c r="F38" s="61"/>
      <c r="G38" s="61"/>
      <c r="H38" s="61"/>
      <c r="I38" s="61"/>
      <c r="J38" s="62" t="s">
        <v>209</v>
      </c>
      <c r="K38" s="62" t="s">
        <v>103</v>
      </c>
      <c r="L38" s="62" t="s">
        <v>96</v>
      </c>
      <c r="M38" s="130">
        <v>123</v>
      </c>
      <c r="N38" s="61"/>
      <c r="O38" s="61"/>
      <c r="P38" s="61"/>
      <c r="Q38" s="61"/>
      <c r="R38" s="61"/>
      <c r="S38" s="61"/>
      <c r="T38" s="61"/>
      <c r="U38" s="63"/>
      <c r="V38" s="63"/>
      <c r="W38" s="63"/>
      <c r="X38" s="63"/>
      <c r="Y38" s="63"/>
      <c r="Z38" s="63"/>
      <c r="AA38" s="63"/>
      <c r="AB38" s="63"/>
      <c r="AC38" s="61"/>
      <c r="AD38" s="61"/>
      <c r="AE38" s="61"/>
      <c r="AF38" s="61"/>
      <c r="AG38" s="61"/>
      <c r="AH38" s="61"/>
      <c r="AI38" s="61"/>
      <c r="AJ38" s="61"/>
    </row>
    <row r="39" spans="2:36" ht="45" x14ac:dyDescent="0.25">
      <c r="B39" s="33" t="s">
        <v>117</v>
      </c>
      <c r="D39" s="61"/>
      <c r="E39" s="61"/>
      <c r="F39" s="61"/>
      <c r="G39" s="61"/>
      <c r="H39" s="61"/>
      <c r="I39" s="61"/>
      <c r="J39" s="62" t="s">
        <v>211</v>
      </c>
      <c r="K39" s="62" t="s">
        <v>191</v>
      </c>
      <c r="L39" s="62" t="s">
        <v>115</v>
      </c>
      <c r="M39" s="130">
        <v>308</v>
      </c>
      <c r="N39" s="61"/>
      <c r="O39" s="61"/>
      <c r="P39" s="61"/>
      <c r="Q39" s="61"/>
      <c r="R39" s="61"/>
      <c r="S39" s="61"/>
      <c r="T39" s="61"/>
      <c r="U39" s="64"/>
      <c r="V39" s="64"/>
      <c r="W39" s="64"/>
      <c r="X39" s="64"/>
      <c r="Y39" s="64"/>
      <c r="Z39" s="64"/>
      <c r="AA39" s="64"/>
      <c r="AB39" s="64"/>
      <c r="AC39" s="65"/>
      <c r="AD39" s="65"/>
      <c r="AE39" s="65"/>
      <c r="AF39" s="65"/>
      <c r="AG39" s="65"/>
      <c r="AH39" s="61"/>
      <c r="AI39" s="61"/>
      <c r="AJ39" s="61"/>
    </row>
    <row r="40" spans="2:36" ht="180" x14ac:dyDescent="0.25">
      <c r="B40" s="33" t="s">
        <v>117</v>
      </c>
      <c r="D40" s="23" t="s">
        <v>198</v>
      </c>
      <c r="E40" s="52" t="s">
        <v>82</v>
      </c>
      <c r="F40" s="106" t="s">
        <v>332</v>
      </c>
      <c r="G40" s="23" t="s">
        <v>186</v>
      </c>
      <c r="H40" s="24" t="s">
        <v>83</v>
      </c>
      <c r="I40" s="24" t="s">
        <v>83</v>
      </c>
      <c r="J40" s="23" t="s">
        <v>110</v>
      </c>
      <c r="K40" s="23" t="s">
        <v>85</v>
      </c>
      <c r="L40" s="23" t="s">
        <v>113</v>
      </c>
      <c r="M40" s="141">
        <v>308</v>
      </c>
      <c r="N40" s="61"/>
      <c r="O40" s="61"/>
      <c r="P40" s="61"/>
      <c r="Q40" s="61"/>
      <c r="R40" s="61"/>
      <c r="S40" s="61"/>
      <c r="T40" s="61"/>
      <c r="U40" s="36">
        <f>V40+Y40</f>
        <v>669542.25</v>
      </c>
      <c r="V40" s="36">
        <v>446361.5</v>
      </c>
      <c r="W40" s="63"/>
      <c r="X40" s="63"/>
      <c r="Y40" s="36">
        <v>223180.75</v>
      </c>
      <c r="Z40" s="36"/>
      <c r="AA40" s="36"/>
      <c r="AB40" s="36">
        <v>223180.75</v>
      </c>
      <c r="AC40" s="51" t="s">
        <v>92</v>
      </c>
      <c r="AD40" s="36">
        <f>U40</f>
        <v>669542.25</v>
      </c>
      <c r="AE40" s="61"/>
      <c r="AF40" s="61"/>
      <c r="AG40" s="61"/>
      <c r="AH40" s="61"/>
      <c r="AI40" s="61"/>
      <c r="AJ40" s="61"/>
    </row>
    <row r="41" spans="2:36" ht="75" x14ac:dyDescent="0.25">
      <c r="B41" s="33" t="s">
        <v>117</v>
      </c>
      <c r="D41" s="61"/>
      <c r="E41" s="61"/>
      <c r="F41" s="61"/>
      <c r="G41" s="61"/>
      <c r="H41" s="61"/>
      <c r="I41" s="61"/>
      <c r="J41" s="62" t="s">
        <v>199</v>
      </c>
      <c r="K41" s="62" t="s">
        <v>200</v>
      </c>
      <c r="L41" s="62" t="s">
        <v>93</v>
      </c>
      <c r="M41" s="130">
        <v>14.97</v>
      </c>
      <c r="N41" s="61"/>
      <c r="O41" s="61"/>
      <c r="P41" s="61"/>
      <c r="Q41" s="61"/>
      <c r="R41" s="61"/>
      <c r="S41" s="61"/>
      <c r="T41" s="61"/>
      <c r="U41" s="63"/>
      <c r="V41" s="63"/>
      <c r="W41" s="63"/>
      <c r="X41" s="63"/>
      <c r="Y41" s="63"/>
      <c r="Z41" s="63"/>
      <c r="AA41" s="63"/>
      <c r="AB41" s="63"/>
      <c r="AC41" s="61"/>
      <c r="AD41" s="61"/>
      <c r="AE41" s="61"/>
      <c r="AF41" s="61"/>
      <c r="AG41" s="61"/>
      <c r="AH41" s="61"/>
      <c r="AI41" s="61"/>
      <c r="AJ41" s="61"/>
    </row>
    <row r="42" spans="2:36" ht="45" x14ac:dyDescent="0.25">
      <c r="B42" s="33" t="s">
        <v>117</v>
      </c>
      <c r="D42" s="61"/>
      <c r="E42" s="61"/>
      <c r="F42" s="61"/>
      <c r="G42" s="61"/>
      <c r="H42" s="61"/>
      <c r="I42" s="61"/>
      <c r="J42" s="62" t="s">
        <v>211</v>
      </c>
      <c r="K42" s="62" t="s">
        <v>191</v>
      </c>
      <c r="L42" s="62" t="s">
        <v>115</v>
      </c>
      <c r="M42" s="133">
        <v>308</v>
      </c>
      <c r="N42" s="61"/>
      <c r="O42" s="61"/>
      <c r="P42" s="61"/>
      <c r="Q42" s="61"/>
      <c r="R42" s="61"/>
      <c r="S42" s="61"/>
      <c r="T42" s="61"/>
      <c r="U42" s="61"/>
      <c r="V42" s="61"/>
      <c r="W42" s="61"/>
      <c r="X42" s="61"/>
      <c r="Y42" s="61"/>
      <c r="Z42" s="61"/>
      <c r="AA42" s="61"/>
      <c r="AB42" s="61"/>
      <c r="AC42" s="61"/>
      <c r="AD42" s="61"/>
      <c r="AE42" s="61"/>
      <c r="AF42" s="61"/>
      <c r="AG42" s="61"/>
      <c r="AH42" s="61"/>
      <c r="AI42" s="61"/>
      <c r="AJ42" s="61"/>
    </row>
    <row r="43" spans="2:36" ht="75" x14ac:dyDescent="0.25">
      <c r="B43" s="39" t="s">
        <v>117</v>
      </c>
      <c r="C43" s="66"/>
      <c r="D43" s="65"/>
      <c r="E43" s="65"/>
      <c r="F43" s="65"/>
      <c r="G43" s="65"/>
      <c r="H43" s="65"/>
      <c r="I43" s="65"/>
      <c r="J43" s="67" t="s">
        <v>202</v>
      </c>
      <c r="K43" s="67" t="s">
        <v>203</v>
      </c>
      <c r="L43" s="67" t="s">
        <v>116</v>
      </c>
      <c r="M43" s="135">
        <v>1</v>
      </c>
      <c r="N43" s="61"/>
      <c r="O43" s="61"/>
      <c r="P43" s="61"/>
      <c r="Q43" s="61"/>
      <c r="R43" s="61"/>
      <c r="S43" s="61"/>
      <c r="T43" s="65"/>
      <c r="U43" s="61"/>
      <c r="V43" s="61"/>
      <c r="W43" s="61"/>
      <c r="X43" s="61"/>
      <c r="Y43" s="61"/>
      <c r="Z43" s="61"/>
      <c r="AA43" s="61"/>
      <c r="AB43" s="61"/>
      <c r="AC43" s="61"/>
      <c r="AD43" s="61"/>
      <c r="AE43" s="61"/>
      <c r="AF43" s="61"/>
      <c r="AG43" s="61"/>
      <c r="AH43" s="61"/>
      <c r="AI43" s="61"/>
      <c r="AJ43" s="61"/>
    </row>
    <row r="44" spans="2:36" ht="180" x14ac:dyDescent="0.25">
      <c r="B44" s="56" t="s">
        <v>119</v>
      </c>
      <c r="C44" s="57" t="s">
        <v>212</v>
      </c>
      <c r="D44" s="23" t="s">
        <v>185</v>
      </c>
      <c r="E44" s="23" t="s">
        <v>101</v>
      </c>
      <c r="F44" s="58" t="s">
        <v>333</v>
      </c>
      <c r="G44" s="23" t="s">
        <v>186</v>
      </c>
      <c r="H44" s="24" t="s">
        <v>83</v>
      </c>
      <c r="I44" s="24" t="s">
        <v>83</v>
      </c>
      <c r="J44" s="23" t="s">
        <v>84</v>
      </c>
      <c r="K44" s="23" t="s">
        <v>85</v>
      </c>
      <c r="L44" s="23" t="s">
        <v>113</v>
      </c>
      <c r="M44" s="140">
        <v>473</v>
      </c>
      <c r="N44" s="25" t="s">
        <v>86</v>
      </c>
      <c r="O44" s="21" t="s">
        <v>87</v>
      </c>
      <c r="P44" s="24" t="s">
        <v>88</v>
      </c>
      <c r="Q44" s="24" t="s">
        <v>89</v>
      </c>
      <c r="R44" s="24" t="s">
        <v>90</v>
      </c>
      <c r="S44" s="24" t="s">
        <v>170</v>
      </c>
      <c r="T44" s="68">
        <f>U44+U47</f>
        <v>3561457.5</v>
      </c>
      <c r="U44" s="69">
        <f>V44+Y44</f>
        <v>2136874.5</v>
      </c>
      <c r="V44" s="69">
        <v>1424583</v>
      </c>
      <c r="W44" s="69"/>
      <c r="X44" s="69"/>
      <c r="Y44" s="69">
        <v>712291.5</v>
      </c>
      <c r="Z44" s="69"/>
      <c r="AA44" s="69"/>
      <c r="AB44" s="69">
        <v>712291.5</v>
      </c>
      <c r="AC44" s="24" t="s">
        <v>92</v>
      </c>
      <c r="AD44" s="69">
        <f>U44</f>
        <v>2136874.5</v>
      </c>
      <c r="AE44" s="70"/>
      <c r="AF44" s="70"/>
      <c r="AG44" s="70"/>
      <c r="AH44" s="59" t="s">
        <v>213</v>
      </c>
      <c r="AI44" s="59" t="s">
        <v>214</v>
      </c>
      <c r="AJ44" s="301">
        <v>45747</v>
      </c>
    </row>
    <row r="45" spans="2:36" ht="45" x14ac:dyDescent="0.25">
      <c r="B45" s="33" t="s">
        <v>119</v>
      </c>
      <c r="D45" s="61"/>
      <c r="E45" s="61"/>
      <c r="F45" s="61"/>
      <c r="G45" s="61"/>
      <c r="H45" s="61"/>
      <c r="I45" s="61"/>
      <c r="J45" s="62" t="s">
        <v>189</v>
      </c>
      <c r="K45" s="62" t="s">
        <v>103</v>
      </c>
      <c r="L45" s="62" t="s">
        <v>96</v>
      </c>
      <c r="M45" s="130">
        <v>189</v>
      </c>
      <c r="N45" s="61"/>
      <c r="O45" s="61"/>
      <c r="P45" s="61"/>
      <c r="Q45" s="61"/>
      <c r="R45" s="61"/>
      <c r="S45" s="61"/>
      <c r="T45" s="71"/>
      <c r="U45" s="61"/>
      <c r="V45" s="61"/>
      <c r="W45" s="61"/>
      <c r="X45" s="61"/>
      <c r="Y45" s="61"/>
      <c r="Z45" s="61"/>
      <c r="AA45" s="61"/>
      <c r="AB45" s="61"/>
      <c r="AC45" s="61"/>
      <c r="AD45" s="61"/>
      <c r="AE45" s="61"/>
      <c r="AF45" s="61"/>
      <c r="AG45" s="61"/>
      <c r="AH45" s="61"/>
      <c r="AI45" s="61"/>
      <c r="AJ45" s="61"/>
    </row>
    <row r="46" spans="2:36" ht="106.5" customHeight="1" x14ac:dyDescent="0.25">
      <c r="B46" s="33" t="s">
        <v>119</v>
      </c>
      <c r="D46" s="61"/>
      <c r="E46" s="61"/>
      <c r="F46" s="61"/>
      <c r="G46" s="61"/>
      <c r="H46" s="61"/>
      <c r="I46" s="61"/>
      <c r="J46" s="62" t="s">
        <v>190</v>
      </c>
      <c r="K46" s="62" t="s">
        <v>191</v>
      </c>
      <c r="L46" s="62" t="s">
        <v>115</v>
      </c>
      <c r="M46" s="130">
        <v>473</v>
      </c>
      <c r="N46" s="61"/>
      <c r="O46" s="61"/>
      <c r="P46" s="61"/>
      <c r="Q46" s="61"/>
      <c r="R46" s="61"/>
      <c r="S46" s="61"/>
      <c r="T46" s="71"/>
      <c r="U46" s="61"/>
      <c r="V46" s="61"/>
      <c r="W46" s="61"/>
      <c r="X46" s="61"/>
      <c r="Y46" s="61"/>
      <c r="Z46" s="61"/>
      <c r="AA46" s="61"/>
      <c r="AB46" s="61"/>
      <c r="AC46" s="61"/>
      <c r="AD46" s="61"/>
      <c r="AE46" s="61"/>
      <c r="AF46" s="61"/>
      <c r="AG46" s="61"/>
      <c r="AH46" s="61"/>
      <c r="AI46" s="61"/>
      <c r="AJ46" s="61"/>
    </row>
    <row r="47" spans="2:36" ht="180" x14ac:dyDescent="0.25">
      <c r="B47" s="33" t="s">
        <v>119</v>
      </c>
      <c r="D47" s="23" t="s">
        <v>198</v>
      </c>
      <c r="E47" s="52" t="s">
        <v>82</v>
      </c>
      <c r="F47" s="106" t="s">
        <v>334</v>
      </c>
      <c r="G47" s="23" t="s">
        <v>186</v>
      </c>
      <c r="H47" s="24" t="s">
        <v>83</v>
      </c>
      <c r="I47" s="24" t="s">
        <v>83</v>
      </c>
      <c r="J47" s="72" t="s">
        <v>84</v>
      </c>
      <c r="K47" s="72" t="s">
        <v>85</v>
      </c>
      <c r="L47" s="72" t="s">
        <v>113</v>
      </c>
      <c r="M47" s="142">
        <v>473</v>
      </c>
      <c r="N47" s="61"/>
      <c r="O47" s="61"/>
      <c r="P47" s="61"/>
      <c r="Q47" s="61"/>
      <c r="R47" s="61"/>
      <c r="S47" s="61"/>
      <c r="T47" s="71"/>
      <c r="U47" s="69">
        <f>V47+Y47</f>
        <v>1424583</v>
      </c>
      <c r="V47" s="73">
        <v>949722</v>
      </c>
      <c r="W47" s="74"/>
      <c r="X47" s="74"/>
      <c r="Y47" s="73">
        <v>474861</v>
      </c>
      <c r="Z47" s="74"/>
      <c r="AA47" s="75"/>
      <c r="AB47" s="73">
        <v>474861</v>
      </c>
      <c r="AC47" s="24" t="s">
        <v>92</v>
      </c>
      <c r="AD47" s="73">
        <f>U47</f>
        <v>1424583</v>
      </c>
      <c r="AE47" s="74"/>
      <c r="AF47" s="74"/>
      <c r="AG47" s="74"/>
      <c r="AH47" s="61"/>
      <c r="AI47" s="61"/>
      <c r="AJ47" s="61"/>
    </row>
    <row r="48" spans="2:36" ht="75" x14ac:dyDescent="0.25">
      <c r="B48" s="33" t="s">
        <v>119</v>
      </c>
      <c r="D48" s="61"/>
      <c r="E48" s="61"/>
      <c r="F48" s="61"/>
      <c r="G48" s="61"/>
      <c r="H48" s="61"/>
      <c r="I48" s="61"/>
      <c r="J48" s="72" t="s">
        <v>207</v>
      </c>
      <c r="K48" s="72" t="s">
        <v>200</v>
      </c>
      <c r="L48" s="72" t="s">
        <v>93</v>
      </c>
      <c r="M48" s="143">
        <v>14.97</v>
      </c>
      <c r="N48" s="61"/>
      <c r="O48" s="61"/>
      <c r="P48" s="61"/>
      <c r="Q48" s="61"/>
      <c r="R48" s="61"/>
      <c r="S48" s="61"/>
      <c r="U48" s="61"/>
      <c r="V48" s="61"/>
      <c r="W48" s="61"/>
      <c r="X48" s="61"/>
      <c r="Y48" s="61"/>
      <c r="Z48" s="61"/>
      <c r="AA48" s="61"/>
      <c r="AB48" s="61"/>
      <c r="AC48" s="61"/>
      <c r="AD48" s="61"/>
      <c r="AE48" s="61"/>
      <c r="AF48" s="61"/>
      <c r="AG48" s="61"/>
      <c r="AH48" s="61"/>
      <c r="AI48" s="61"/>
      <c r="AJ48" s="61"/>
    </row>
    <row r="49" spans="2:36" ht="45" x14ac:dyDescent="0.25">
      <c r="B49" s="33" t="s">
        <v>119</v>
      </c>
      <c r="D49" s="61"/>
      <c r="E49" s="61"/>
      <c r="F49" s="61"/>
      <c r="G49" s="61"/>
      <c r="H49" s="61"/>
      <c r="I49" s="61"/>
      <c r="J49" s="72" t="s">
        <v>190</v>
      </c>
      <c r="K49" s="72" t="s">
        <v>191</v>
      </c>
      <c r="L49" s="72" t="s">
        <v>115</v>
      </c>
      <c r="M49" s="142">
        <v>473</v>
      </c>
      <c r="N49" s="61"/>
      <c r="O49" s="61"/>
      <c r="P49" s="61"/>
      <c r="Q49" s="61"/>
      <c r="R49" s="61"/>
      <c r="S49" s="61"/>
      <c r="U49" s="61"/>
      <c r="V49" s="61"/>
      <c r="W49" s="61"/>
      <c r="X49" s="61"/>
      <c r="Y49" s="61"/>
      <c r="Z49" s="61"/>
      <c r="AA49" s="61"/>
      <c r="AB49" s="61"/>
      <c r="AC49" s="61"/>
      <c r="AD49" s="61"/>
      <c r="AE49" s="61"/>
      <c r="AF49" s="61"/>
      <c r="AG49" s="61"/>
      <c r="AH49" s="61"/>
      <c r="AI49" s="61"/>
      <c r="AJ49" s="61"/>
    </row>
    <row r="50" spans="2:36" ht="75" x14ac:dyDescent="0.25">
      <c r="B50" s="39" t="s">
        <v>119</v>
      </c>
      <c r="C50" s="76"/>
      <c r="D50" s="65"/>
      <c r="E50" s="65"/>
      <c r="F50" s="65"/>
      <c r="G50" s="65"/>
      <c r="H50" s="65"/>
      <c r="I50" s="65"/>
      <c r="J50" s="72" t="s">
        <v>202</v>
      </c>
      <c r="K50" s="72" t="s">
        <v>203</v>
      </c>
      <c r="L50" s="72" t="s">
        <v>116</v>
      </c>
      <c r="M50" s="143">
        <v>1</v>
      </c>
      <c r="N50" s="65"/>
      <c r="O50" s="65"/>
      <c r="P50" s="65"/>
      <c r="Q50" s="65"/>
      <c r="R50" s="65"/>
      <c r="S50" s="65"/>
      <c r="T50" s="65"/>
      <c r="U50" s="65"/>
      <c r="V50" s="65"/>
      <c r="W50" s="65"/>
      <c r="X50" s="65"/>
      <c r="Y50" s="65"/>
      <c r="Z50" s="65"/>
      <c r="AA50" s="65"/>
      <c r="AB50" s="65"/>
      <c r="AC50" s="65"/>
      <c r="AD50" s="65"/>
      <c r="AE50" s="65"/>
      <c r="AF50" s="65"/>
      <c r="AG50" s="65"/>
      <c r="AH50" s="65"/>
      <c r="AI50" s="65"/>
      <c r="AJ50" s="65"/>
    </row>
    <row r="51" spans="2:36" ht="107.25" customHeight="1" x14ac:dyDescent="0.25">
      <c r="B51" s="56" t="s">
        <v>120</v>
      </c>
      <c r="C51" s="77" t="s">
        <v>215</v>
      </c>
      <c r="D51" s="23" t="s">
        <v>198</v>
      </c>
      <c r="E51" s="52" t="s">
        <v>82</v>
      </c>
      <c r="F51" s="77" t="s">
        <v>335</v>
      </c>
      <c r="G51" s="23" t="s">
        <v>186</v>
      </c>
      <c r="H51" s="24" t="s">
        <v>83</v>
      </c>
      <c r="I51" s="24" t="s">
        <v>83</v>
      </c>
      <c r="J51" s="35" t="s">
        <v>201</v>
      </c>
      <c r="K51" s="34" t="s">
        <v>106</v>
      </c>
      <c r="L51" s="35" t="s">
        <v>113</v>
      </c>
      <c r="M51" s="78">
        <v>188</v>
      </c>
      <c r="N51" s="25" t="s">
        <v>86</v>
      </c>
      <c r="O51" s="77" t="s">
        <v>114</v>
      </c>
      <c r="P51" s="24" t="s">
        <v>88</v>
      </c>
      <c r="Q51" s="24" t="s">
        <v>89</v>
      </c>
      <c r="R51" s="24" t="s">
        <v>90</v>
      </c>
      <c r="S51" s="24" t="s">
        <v>170</v>
      </c>
      <c r="T51" s="26">
        <f>U51</f>
        <v>1955000</v>
      </c>
      <c r="U51" s="27">
        <f>V51+Y51</f>
        <v>1955000</v>
      </c>
      <c r="V51" s="267">
        <v>1150000</v>
      </c>
      <c r="W51" s="278"/>
      <c r="X51" s="278"/>
      <c r="Y51" s="267">
        <v>805000</v>
      </c>
      <c r="Z51" s="278"/>
      <c r="AA51" s="278"/>
      <c r="AB51" s="267">
        <v>345000</v>
      </c>
      <c r="AC51" s="21" t="s">
        <v>92</v>
      </c>
      <c r="AD51" s="267">
        <f>U51</f>
        <v>1955000</v>
      </c>
      <c r="AE51" s="61"/>
      <c r="AF51" s="61"/>
      <c r="AG51" s="61"/>
      <c r="AH51" s="79" t="s">
        <v>304</v>
      </c>
      <c r="AI51" s="79" t="s">
        <v>305</v>
      </c>
      <c r="AJ51" s="224">
        <v>45504</v>
      </c>
    </row>
    <row r="52" spans="2:36" s="57" customFormat="1" ht="45" x14ac:dyDescent="0.25">
      <c r="B52" s="33" t="s">
        <v>120</v>
      </c>
      <c r="C52" s="77"/>
      <c r="D52" s="77"/>
      <c r="E52" s="77"/>
      <c r="F52" s="77"/>
      <c r="G52" s="77"/>
      <c r="H52" s="77"/>
      <c r="I52" s="77"/>
      <c r="J52" s="77" t="s">
        <v>204</v>
      </c>
      <c r="K52" s="77" t="s">
        <v>107</v>
      </c>
      <c r="L52" s="77" t="s">
        <v>115</v>
      </c>
      <c r="M52" s="78">
        <v>185</v>
      </c>
      <c r="N52" s="77"/>
      <c r="O52" s="77"/>
      <c r="P52" s="77"/>
      <c r="Q52" s="77"/>
      <c r="R52" s="77"/>
      <c r="S52" s="77"/>
      <c r="T52" s="77"/>
      <c r="U52" s="77"/>
      <c r="V52" s="77"/>
      <c r="W52" s="77"/>
      <c r="X52" s="77"/>
      <c r="Y52" s="77"/>
      <c r="Z52" s="77"/>
      <c r="AA52" s="77"/>
      <c r="AB52" s="77"/>
      <c r="AC52" s="77"/>
      <c r="AD52" s="77"/>
      <c r="AE52" s="77"/>
      <c r="AF52" s="77"/>
      <c r="AG52" s="77"/>
      <c r="AH52" s="77"/>
      <c r="AI52" s="77"/>
      <c r="AJ52" s="77"/>
    </row>
    <row r="53" spans="2:36" s="57" customFormat="1" ht="45" x14ac:dyDescent="0.25">
      <c r="B53" s="39" t="s">
        <v>120</v>
      </c>
      <c r="C53" s="80"/>
      <c r="D53" s="80"/>
      <c r="E53" s="80"/>
      <c r="F53" s="80"/>
      <c r="G53" s="80"/>
      <c r="H53" s="80"/>
      <c r="I53" s="80"/>
      <c r="J53" s="80" t="s">
        <v>205</v>
      </c>
      <c r="K53" s="80" t="s">
        <v>108</v>
      </c>
      <c r="L53" s="80" t="s">
        <v>116</v>
      </c>
      <c r="M53" s="80">
        <v>80</v>
      </c>
      <c r="N53" s="80"/>
      <c r="O53" s="80"/>
      <c r="P53" s="80"/>
      <c r="Q53" s="80"/>
      <c r="R53" s="80"/>
      <c r="S53" s="80"/>
      <c r="T53" s="80"/>
      <c r="U53" s="80"/>
      <c r="V53" s="80"/>
      <c r="W53" s="80"/>
      <c r="X53" s="80"/>
      <c r="Y53" s="80"/>
      <c r="Z53" s="80"/>
      <c r="AA53" s="80"/>
      <c r="AB53" s="80"/>
      <c r="AC53" s="80"/>
      <c r="AD53" s="80"/>
      <c r="AE53" s="80"/>
      <c r="AF53" s="80"/>
      <c r="AG53" s="80"/>
      <c r="AH53" s="65"/>
      <c r="AI53" s="80"/>
      <c r="AJ53" s="80"/>
    </row>
    <row r="54" spans="2:36" s="57" customFormat="1" ht="83.25" customHeight="1" x14ac:dyDescent="0.25">
      <c r="B54" s="81" t="s">
        <v>122</v>
      </c>
      <c r="C54" s="77" t="s">
        <v>216</v>
      </c>
      <c r="D54" s="23" t="s">
        <v>198</v>
      </c>
      <c r="E54" s="52" t="s">
        <v>82</v>
      </c>
      <c r="F54" s="77" t="s">
        <v>336</v>
      </c>
      <c r="G54" s="23" t="s">
        <v>186</v>
      </c>
      <c r="H54" s="24" t="s">
        <v>83</v>
      </c>
      <c r="I54" s="24" t="s">
        <v>83</v>
      </c>
      <c r="J54" s="35" t="s">
        <v>201</v>
      </c>
      <c r="K54" s="34" t="s">
        <v>106</v>
      </c>
      <c r="L54" s="35" t="s">
        <v>113</v>
      </c>
      <c r="M54" s="77">
        <v>40</v>
      </c>
      <c r="N54" s="25" t="s">
        <v>86</v>
      </c>
      <c r="O54" s="77" t="s">
        <v>121</v>
      </c>
      <c r="P54" s="24" t="s">
        <v>88</v>
      </c>
      <c r="Q54" s="24" t="s">
        <v>89</v>
      </c>
      <c r="R54" s="24" t="s">
        <v>90</v>
      </c>
      <c r="S54" s="24" t="s">
        <v>170</v>
      </c>
      <c r="T54" s="26">
        <f>U54</f>
        <v>510000</v>
      </c>
      <c r="U54" s="27">
        <f>V54+Y54</f>
        <v>510000</v>
      </c>
      <c r="V54" s="28">
        <v>300000</v>
      </c>
      <c r="W54" s="29"/>
      <c r="X54" s="29"/>
      <c r="Y54" s="28">
        <v>210000</v>
      </c>
      <c r="Z54" s="29"/>
      <c r="AA54" s="29"/>
      <c r="AB54" s="28">
        <v>90000</v>
      </c>
      <c r="AC54" s="24" t="s">
        <v>92</v>
      </c>
      <c r="AD54" s="28">
        <f>U54</f>
        <v>510000</v>
      </c>
      <c r="AE54" s="77"/>
      <c r="AF54" s="77"/>
      <c r="AG54" s="77"/>
      <c r="AH54" s="82" t="s">
        <v>303</v>
      </c>
      <c r="AI54" s="82" t="s">
        <v>306</v>
      </c>
      <c r="AJ54" s="103">
        <v>45398</v>
      </c>
    </row>
    <row r="55" spans="2:36" s="57" customFormat="1" ht="45" x14ac:dyDescent="0.25">
      <c r="B55" s="33" t="s">
        <v>122</v>
      </c>
      <c r="C55" s="77"/>
      <c r="D55" s="77"/>
      <c r="E55" s="77"/>
      <c r="F55" s="77"/>
      <c r="G55" s="77"/>
      <c r="H55" s="77"/>
      <c r="I55" s="77"/>
      <c r="J55" s="77" t="s">
        <v>204</v>
      </c>
      <c r="K55" s="77" t="s">
        <v>107</v>
      </c>
      <c r="L55" s="77" t="s">
        <v>115</v>
      </c>
      <c r="M55" s="77">
        <v>45</v>
      </c>
      <c r="N55" s="77"/>
      <c r="O55" s="77"/>
      <c r="P55" s="77"/>
      <c r="Q55" s="77"/>
      <c r="R55" s="77"/>
      <c r="S55" s="77"/>
      <c r="T55" s="77"/>
      <c r="U55" s="77"/>
      <c r="V55" s="77"/>
      <c r="W55" s="77"/>
      <c r="X55" s="77"/>
      <c r="Y55" s="77"/>
      <c r="Z55" s="77"/>
      <c r="AA55" s="77"/>
      <c r="AB55" s="77"/>
      <c r="AC55" s="77"/>
      <c r="AD55" s="77"/>
      <c r="AE55" s="77"/>
      <c r="AF55" s="77"/>
      <c r="AG55" s="77"/>
      <c r="AH55" s="83"/>
      <c r="AI55" s="83"/>
      <c r="AJ55" s="77"/>
    </row>
    <row r="56" spans="2:36" s="57" customFormat="1" ht="45" x14ac:dyDescent="0.25">
      <c r="B56" s="39" t="s">
        <v>122</v>
      </c>
      <c r="C56" s="80"/>
      <c r="D56" s="80"/>
      <c r="E56" s="80"/>
      <c r="F56" s="80"/>
      <c r="G56" s="80"/>
      <c r="H56" s="80"/>
      <c r="I56" s="80"/>
      <c r="J56" s="80" t="s">
        <v>205</v>
      </c>
      <c r="K56" s="80" t="s">
        <v>108</v>
      </c>
      <c r="L56" s="80" t="s">
        <v>116</v>
      </c>
      <c r="M56" s="80">
        <v>45</v>
      </c>
      <c r="N56" s="80"/>
      <c r="O56" s="80"/>
      <c r="P56" s="80"/>
      <c r="Q56" s="80"/>
      <c r="R56" s="80"/>
      <c r="S56" s="80"/>
      <c r="T56" s="80"/>
      <c r="U56" s="80"/>
      <c r="V56" s="80"/>
      <c r="W56" s="80"/>
      <c r="X56" s="80"/>
      <c r="Y56" s="80"/>
      <c r="Z56" s="80"/>
      <c r="AA56" s="80"/>
      <c r="AB56" s="80"/>
      <c r="AC56" s="80"/>
      <c r="AD56" s="80"/>
      <c r="AE56" s="80"/>
      <c r="AF56" s="80"/>
      <c r="AG56" s="80"/>
      <c r="AH56" s="84"/>
      <c r="AI56" s="84"/>
      <c r="AJ56" s="80"/>
    </row>
    <row r="57" spans="2:36" s="57" customFormat="1" ht="75" customHeight="1" x14ac:dyDescent="0.25">
      <c r="B57" s="81" t="s">
        <v>124</v>
      </c>
      <c r="C57" s="77" t="s">
        <v>217</v>
      </c>
      <c r="D57" s="23" t="s">
        <v>198</v>
      </c>
      <c r="E57" s="52" t="s">
        <v>82</v>
      </c>
      <c r="F57" s="77" t="s">
        <v>337</v>
      </c>
      <c r="G57" s="23" t="s">
        <v>186</v>
      </c>
      <c r="H57" s="24" t="s">
        <v>83</v>
      </c>
      <c r="I57" s="24" t="s">
        <v>83</v>
      </c>
      <c r="J57" s="35" t="s">
        <v>201</v>
      </c>
      <c r="K57" s="34" t="s">
        <v>106</v>
      </c>
      <c r="L57" s="35" t="s">
        <v>113</v>
      </c>
      <c r="M57" s="77">
        <v>320</v>
      </c>
      <c r="N57" s="25" t="s">
        <v>86</v>
      </c>
      <c r="O57" s="77" t="s">
        <v>123</v>
      </c>
      <c r="P57" s="24" t="s">
        <v>88</v>
      </c>
      <c r="Q57" s="24" t="s">
        <v>89</v>
      </c>
      <c r="R57" s="24" t="s">
        <v>90</v>
      </c>
      <c r="S57" s="24" t="s">
        <v>170</v>
      </c>
      <c r="T57" s="85">
        <f>U57</f>
        <v>2720000</v>
      </c>
      <c r="U57" s="27">
        <f>V57+Y57</f>
        <v>2720000</v>
      </c>
      <c r="V57" s="28">
        <v>1600000</v>
      </c>
      <c r="W57" s="29"/>
      <c r="X57" s="29"/>
      <c r="Y57" s="28">
        <v>1120000</v>
      </c>
      <c r="Z57" s="29"/>
      <c r="AA57" s="29"/>
      <c r="AB57" s="28">
        <v>480000</v>
      </c>
      <c r="AC57" s="24" t="s">
        <v>92</v>
      </c>
      <c r="AD57" s="28">
        <f>U57</f>
        <v>2720000</v>
      </c>
      <c r="AE57" s="77"/>
      <c r="AF57" s="77"/>
      <c r="AG57" s="77"/>
      <c r="AH57" s="86">
        <v>45292</v>
      </c>
      <c r="AI57" s="86">
        <v>45352</v>
      </c>
      <c r="AJ57" s="103">
        <v>45308</v>
      </c>
    </row>
    <row r="58" spans="2:36" s="57" customFormat="1" ht="45" x14ac:dyDescent="0.25">
      <c r="B58" s="33" t="s">
        <v>124</v>
      </c>
      <c r="C58" s="77"/>
      <c r="D58" s="77"/>
      <c r="E58" s="77"/>
      <c r="F58" s="77"/>
      <c r="G58" s="77"/>
      <c r="H58" s="77"/>
      <c r="I58" s="77"/>
      <c r="J58" s="77" t="s">
        <v>204</v>
      </c>
      <c r="K58" s="77" t="s">
        <v>107</v>
      </c>
      <c r="L58" s="77" t="s">
        <v>115</v>
      </c>
      <c r="M58" s="77">
        <v>360</v>
      </c>
      <c r="N58" s="77"/>
      <c r="O58" s="77"/>
      <c r="P58" s="77"/>
      <c r="Q58" s="77"/>
      <c r="R58" s="77"/>
      <c r="S58" s="77"/>
      <c r="T58" s="77"/>
      <c r="U58" s="77"/>
      <c r="V58" s="77"/>
      <c r="W58" s="77"/>
      <c r="X58" s="77"/>
      <c r="Y58" s="77"/>
      <c r="Z58" s="77"/>
      <c r="AA58" s="77"/>
      <c r="AB58" s="77"/>
      <c r="AC58" s="77"/>
      <c r="AD58" s="77"/>
      <c r="AE58" s="77"/>
      <c r="AF58" s="77"/>
      <c r="AG58" s="77"/>
      <c r="AH58" s="77"/>
      <c r="AI58" s="77"/>
      <c r="AJ58" s="77"/>
    </row>
    <row r="59" spans="2:36" s="57" customFormat="1" ht="45" x14ac:dyDescent="0.25">
      <c r="B59" s="33" t="s">
        <v>124</v>
      </c>
      <c r="C59" s="77"/>
      <c r="D59" s="87"/>
      <c r="E59" s="80"/>
      <c r="F59" s="80"/>
      <c r="G59" s="80"/>
      <c r="H59" s="80"/>
      <c r="I59" s="80"/>
      <c r="J59" s="80" t="s">
        <v>205</v>
      </c>
      <c r="K59" s="80" t="s">
        <v>108</v>
      </c>
      <c r="L59" s="80" t="s">
        <v>116</v>
      </c>
      <c r="M59" s="80">
        <v>230</v>
      </c>
      <c r="N59" s="80"/>
      <c r="O59" s="80"/>
      <c r="P59" s="77"/>
      <c r="Q59" s="77"/>
      <c r="R59" s="77"/>
      <c r="S59" s="77"/>
      <c r="T59" s="77"/>
      <c r="U59" s="80"/>
      <c r="V59" s="80"/>
      <c r="W59" s="80"/>
      <c r="X59" s="80"/>
      <c r="Y59" s="80"/>
      <c r="Z59" s="80"/>
      <c r="AA59" s="80"/>
      <c r="AB59" s="80"/>
      <c r="AC59" s="80"/>
      <c r="AD59" s="80"/>
      <c r="AE59" s="80"/>
      <c r="AF59" s="80"/>
      <c r="AG59" s="80"/>
      <c r="AH59" s="77"/>
      <c r="AI59" s="77"/>
      <c r="AJ59" s="77"/>
    </row>
    <row r="60" spans="2:36" s="57" customFormat="1" ht="111" hidden="1" customHeight="1" x14ac:dyDescent="0.25">
      <c r="B60" s="107" t="s">
        <v>124</v>
      </c>
      <c r="C60" s="108"/>
      <c r="D60" s="109" t="s">
        <v>198</v>
      </c>
      <c r="E60" s="110" t="s">
        <v>82</v>
      </c>
      <c r="F60" s="108" t="s">
        <v>218</v>
      </c>
      <c r="G60" s="109" t="s">
        <v>186</v>
      </c>
      <c r="H60" s="111" t="s">
        <v>83</v>
      </c>
      <c r="I60" s="111" t="s">
        <v>83</v>
      </c>
      <c r="J60" s="108" t="s">
        <v>94</v>
      </c>
      <c r="K60" s="108" t="s">
        <v>95</v>
      </c>
      <c r="L60" s="108" t="s">
        <v>96</v>
      </c>
      <c r="M60" s="108">
        <v>60</v>
      </c>
      <c r="N60" s="111" t="s">
        <v>86</v>
      </c>
      <c r="O60" s="108" t="s">
        <v>102</v>
      </c>
      <c r="P60" s="108"/>
      <c r="Q60" s="108"/>
      <c r="R60" s="108"/>
      <c r="S60" s="108"/>
      <c r="T60" s="108"/>
      <c r="U60" s="112"/>
      <c r="V60" s="113"/>
      <c r="W60" s="112"/>
      <c r="X60" s="112"/>
      <c r="Y60" s="113"/>
      <c r="Z60" s="112"/>
      <c r="AA60" s="112"/>
      <c r="AB60" s="113"/>
      <c r="AC60" s="111"/>
      <c r="AD60" s="113"/>
      <c r="AE60" s="108"/>
      <c r="AF60" s="108"/>
      <c r="AG60" s="108"/>
      <c r="AH60" s="108"/>
      <c r="AI60" s="108"/>
      <c r="AJ60" s="114">
        <v>45308</v>
      </c>
    </row>
    <row r="61" spans="2:36" s="57" customFormat="1" ht="15.6" hidden="1" customHeight="1" x14ac:dyDescent="0.25">
      <c r="B61" s="107" t="s">
        <v>124</v>
      </c>
      <c r="C61" s="108"/>
      <c r="D61" s="115"/>
      <c r="E61" s="115"/>
      <c r="F61" s="115"/>
      <c r="G61" s="115"/>
      <c r="H61" s="115"/>
      <c r="I61" s="115"/>
      <c r="J61" s="115" t="s">
        <v>98</v>
      </c>
      <c r="K61" s="115" t="s">
        <v>99</v>
      </c>
      <c r="L61" s="115" t="s">
        <v>97</v>
      </c>
      <c r="M61" s="115">
        <v>2</v>
      </c>
      <c r="N61" s="115"/>
      <c r="O61" s="115"/>
      <c r="P61" s="108"/>
      <c r="Q61" s="108"/>
      <c r="R61" s="108"/>
      <c r="S61" s="108"/>
      <c r="T61" s="108"/>
      <c r="U61" s="115"/>
      <c r="V61" s="115"/>
      <c r="W61" s="115"/>
      <c r="X61" s="115"/>
      <c r="Y61" s="115"/>
      <c r="Z61" s="115"/>
      <c r="AA61" s="115"/>
      <c r="AB61" s="115"/>
      <c r="AC61" s="115"/>
      <c r="AD61" s="115"/>
      <c r="AE61" s="115"/>
      <c r="AF61" s="115"/>
      <c r="AG61" s="115"/>
      <c r="AH61" s="108"/>
      <c r="AI61" s="108"/>
      <c r="AJ61" s="108"/>
    </row>
    <row r="62" spans="2:36" s="57" customFormat="1" ht="115.5" hidden="1" customHeight="1" x14ac:dyDescent="0.25">
      <c r="B62" s="107" t="s">
        <v>124</v>
      </c>
      <c r="C62" s="108"/>
      <c r="D62" s="109" t="s">
        <v>198</v>
      </c>
      <c r="E62" s="110" t="s">
        <v>82</v>
      </c>
      <c r="F62" s="108" t="s">
        <v>219</v>
      </c>
      <c r="G62" s="109" t="s">
        <v>186</v>
      </c>
      <c r="H62" s="111" t="s">
        <v>83</v>
      </c>
      <c r="I62" s="111" t="s">
        <v>83</v>
      </c>
      <c r="J62" s="108" t="s">
        <v>94</v>
      </c>
      <c r="K62" s="108" t="s">
        <v>95</v>
      </c>
      <c r="L62" s="108" t="s">
        <v>96</v>
      </c>
      <c r="M62" s="108">
        <v>57</v>
      </c>
      <c r="N62" s="111" t="s">
        <v>86</v>
      </c>
      <c r="O62" s="108" t="s">
        <v>121</v>
      </c>
      <c r="P62" s="108"/>
      <c r="Q62" s="108"/>
      <c r="R62" s="108"/>
      <c r="S62" s="108"/>
      <c r="T62" s="108"/>
      <c r="U62" s="112"/>
      <c r="V62" s="113"/>
      <c r="W62" s="112"/>
      <c r="X62" s="112"/>
      <c r="Y62" s="113"/>
      <c r="Z62" s="112"/>
      <c r="AA62" s="112"/>
      <c r="AB62" s="113"/>
      <c r="AC62" s="111"/>
      <c r="AD62" s="113"/>
      <c r="AE62" s="108"/>
      <c r="AF62" s="108"/>
      <c r="AG62" s="108"/>
      <c r="AH62" s="116"/>
      <c r="AI62" s="116"/>
      <c r="AJ62" s="114">
        <v>45308</v>
      </c>
    </row>
    <row r="63" spans="2:36" s="57" customFormat="1" ht="15.6" hidden="1" customHeight="1" x14ac:dyDescent="0.25">
      <c r="B63" s="117" t="s">
        <v>124</v>
      </c>
      <c r="C63" s="115"/>
      <c r="D63" s="115"/>
      <c r="E63" s="115"/>
      <c r="F63" s="115"/>
      <c r="G63" s="115"/>
      <c r="H63" s="115"/>
      <c r="I63" s="115"/>
      <c r="J63" s="115" t="s">
        <v>98</v>
      </c>
      <c r="K63" s="115" t="s">
        <v>99</v>
      </c>
      <c r="L63" s="115" t="s">
        <v>97</v>
      </c>
      <c r="M63" s="115">
        <v>3</v>
      </c>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row>
    <row r="64" spans="2:36" s="57" customFormat="1" ht="100.5" customHeight="1" x14ac:dyDescent="0.25">
      <c r="B64" s="20" t="s">
        <v>127</v>
      </c>
      <c r="C64" s="58" t="s">
        <v>220</v>
      </c>
      <c r="D64" s="23" t="s">
        <v>198</v>
      </c>
      <c r="E64" s="52" t="s">
        <v>82</v>
      </c>
      <c r="F64" s="77" t="s">
        <v>338</v>
      </c>
      <c r="G64" s="23" t="s">
        <v>186</v>
      </c>
      <c r="H64" s="24" t="s">
        <v>83</v>
      </c>
      <c r="I64" s="24" t="s">
        <v>83</v>
      </c>
      <c r="J64" s="77" t="s">
        <v>84</v>
      </c>
      <c r="K64" s="77" t="s">
        <v>85</v>
      </c>
      <c r="L64" s="77" t="s">
        <v>113</v>
      </c>
      <c r="M64" s="77">
        <v>900</v>
      </c>
      <c r="N64" s="25" t="s">
        <v>86</v>
      </c>
      <c r="O64" s="77" t="s">
        <v>118</v>
      </c>
      <c r="P64" s="24" t="s">
        <v>88</v>
      </c>
      <c r="Q64" s="24" t="s">
        <v>89</v>
      </c>
      <c r="R64" s="24" t="s">
        <v>90</v>
      </c>
      <c r="S64" s="24" t="s">
        <v>170</v>
      </c>
      <c r="T64" s="118">
        <f>U64</f>
        <v>510000</v>
      </c>
      <c r="U64" s="27">
        <f>V64+Y64</f>
        <v>510000</v>
      </c>
      <c r="V64" s="28">
        <v>300000</v>
      </c>
      <c r="W64" s="29"/>
      <c r="X64" s="29"/>
      <c r="Y64" s="28">
        <v>210000</v>
      </c>
      <c r="Z64" s="29"/>
      <c r="AA64" s="29"/>
      <c r="AB64" s="28">
        <v>90000</v>
      </c>
      <c r="AC64" s="24" t="s">
        <v>92</v>
      </c>
      <c r="AD64" s="28">
        <f>U64</f>
        <v>510000</v>
      </c>
      <c r="AE64" s="77"/>
      <c r="AF64" s="77"/>
      <c r="AG64" s="77"/>
      <c r="AH64" s="119" t="s">
        <v>188</v>
      </c>
      <c r="AI64" s="120" t="s">
        <v>307</v>
      </c>
      <c r="AJ64" s="121">
        <v>45364</v>
      </c>
    </row>
    <row r="65" spans="2:36" s="57" customFormat="1" ht="75" x14ac:dyDescent="0.25">
      <c r="B65" s="33" t="s">
        <v>127</v>
      </c>
      <c r="C65" s="77"/>
      <c r="D65" s="77"/>
      <c r="E65" s="77"/>
      <c r="F65" s="77"/>
      <c r="G65" s="77"/>
      <c r="H65" s="77"/>
      <c r="I65" s="77"/>
      <c r="J65" s="77" t="s">
        <v>207</v>
      </c>
      <c r="K65" s="77" t="s">
        <v>200</v>
      </c>
      <c r="L65" s="77" t="s">
        <v>93</v>
      </c>
      <c r="M65" s="77">
        <v>11.76</v>
      </c>
      <c r="N65" s="77"/>
      <c r="O65" s="77"/>
      <c r="P65" s="77"/>
      <c r="Q65" s="77"/>
      <c r="R65" s="77"/>
      <c r="S65" s="77"/>
      <c r="T65" s="77"/>
      <c r="U65" s="77"/>
      <c r="V65" s="77"/>
      <c r="W65" s="77"/>
      <c r="X65" s="77"/>
      <c r="Y65" s="77"/>
      <c r="Z65" s="77"/>
      <c r="AA65" s="77"/>
      <c r="AB65" s="77"/>
      <c r="AC65" s="77"/>
      <c r="AD65" s="77"/>
      <c r="AE65" s="77"/>
      <c r="AF65" s="77"/>
      <c r="AG65" s="77"/>
      <c r="AH65" s="77"/>
      <c r="AI65" s="77"/>
      <c r="AJ65" s="77"/>
    </row>
    <row r="66" spans="2:36" s="57" customFormat="1" ht="45" x14ac:dyDescent="0.25">
      <c r="B66" s="33" t="s">
        <v>127</v>
      </c>
      <c r="C66" s="77"/>
      <c r="D66" s="77"/>
      <c r="E66" s="77"/>
      <c r="F66" s="77"/>
      <c r="G66" s="77"/>
      <c r="H66" s="77"/>
      <c r="I66" s="77"/>
      <c r="J66" s="77" t="s">
        <v>190</v>
      </c>
      <c r="K66" s="77" t="s">
        <v>191</v>
      </c>
      <c r="L66" s="77" t="s">
        <v>115</v>
      </c>
      <c r="M66" s="77">
        <v>900</v>
      </c>
      <c r="N66" s="77"/>
      <c r="O66" s="77"/>
      <c r="P66" s="77"/>
      <c r="Q66" s="77"/>
      <c r="R66" s="77"/>
      <c r="S66" s="77"/>
      <c r="T66" s="77"/>
      <c r="U66" s="77"/>
      <c r="V66" s="77"/>
      <c r="W66" s="77"/>
      <c r="X66" s="77"/>
      <c r="Y66" s="77"/>
      <c r="Z66" s="77"/>
      <c r="AA66" s="77"/>
      <c r="AB66" s="77"/>
      <c r="AC66" s="77"/>
      <c r="AD66" s="77"/>
      <c r="AE66" s="77"/>
      <c r="AF66" s="77"/>
      <c r="AG66" s="77"/>
      <c r="AH66" s="77"/>
      <c r="AI66" s="77"/>
      <c r="AJ66" s="77"/>
    </row>
    <row r="67" spans="2:36" s="57" customFormat="1" ht="75" x14ac:dyDescent="0.25">
      <c r="B67" s="39" t="s">
        <v>127</v>
      </c>
      <c r="C67" s="80"/>
      <c r="D67" s="80"/>
      <c r="E67" s="80"/>
      <c r="F67" s="80"/>
      <c r="G67" s="80"/>
      <c r="H67" s="80"/>
      <c r="I67" s="80"/>
      <c r="J67" s="80" t="s">
        <v>202</v>
      </c>
      <c r="K67" s="80" t="s">
        <v>203</v>
      </c>
      <c r="L67" s="80" t="s">
        <v>116</v>
      </c>
      <c r="M67" s="80">
        <v>2</v>
      </c>
      <c r="N67" s="80"/>
      <c r="O67" s="80"/>
      <c r="P67" s="80"/>
      <c r="Q67" s="80"/>
      <c r="R67" s="80"/>
      <c r="S67" s="80"/>
      <c r="T67" s="80"/>
      <c r="U67" s="80"/>
      <c r="V67" s="80"/>
      <c r="W67" s="80"/>
      <c r="X67" s="80"/>
      <c r="Y67" s="80"/>
      <c r="Z67" s="80"/>
      <c r="AA67" s="80"/>
      <c r="AB67" s="80"/>
      <c r="AC67" s="80"/>
      <c r="AD67" s="80"/>
      <c r="AE67" s="80"/>
      <c r="AF67" s="80"/>
      <c r="AG67" s="80"/>
      <c r="AH67" s="80"/>
      <c r="AI67" s="80"/>
      <c r="AJ67" s="80"/>
    </row>
    <row r="68" spans="2:36" s="57" customFormat="1" ht="180" x14ac:dyDescent="0.25">
      <c r="B68" s="56" t="s">
        <v>128</v>
      </c>
      <c r="C68" s="77" t="s">
        <v>221</v>
      </c>
      <c r="D68" s="23" t="s">
        <v>198</v>
      </c>
      <c r="E68" s="52" t="s">
        <v>82</v>
      </c>
      <c r="F68" s="77" t="s">
        <v>339</v>
      </c>
      <c r="G68" s="23" t="s">
        <v>186</v>
      </c>
      <c r="H68" s="24" t="s">
        <v>83</v>
      </c>
      <c r="I68" s="24" t="s">
        <v>83</v>
      </c>
      <c r="J68" s="77" t="s">
        <v>94</v>
      </c>
      <c r="K68" s="77" t="s">
        <v>95</v>
      </c>
      <c r="L68" s="77" t="s">
        <v>96</v>
      </c>
      <c r="M68" s="77">
        <v>240</v>
      </c>
      <c r="N68" s="25" t="s">
        <v>86</v>
      </c>
      <c r="O68" s="77" t="s">
        <v>118</v>
      </c>
      <c r="P68" s="24" t="s">
        <v>88</v>
      </c>
      <c r="Q68" s="24" t="s">
        <v>89</v>
      </c>
      <c r="R68" s="24" t="s">
        <v>90</v>
      </c>
      <c r="S68" s="24" t="s">
        <v>170</v>
      </c>
      <c r="T68" s="85">
        <f>U68+U70</f>
        <v>897500</v>
      </c>
      <c r="U68" s="27">
        <f>V68+Y68</f>
        <v>425000</v>
      </c>
      <c r="V68" s="267">
        <v>250000</v>
      </c>
      <c r="W68" s="268"/>
      <c r="X68" s="268"/>
      <c r="Y68" s="267">
        <v>175000</v>
      </c>
      <c r="Z68" s="268"/>
      <c r="AA68" s="268"/>
      <c r="AB68" s="267">
        <v>75000</v>
      </c>
      <c r="AC68" s="24" t="s">
        <v>92</v>
      </c>
      <c r="AD68" s="28">
        <f>U68</f>
        <v>425000</v>
      </c>
      <c r="AE68" s="77"/>
      <c r="AF68" s="77"/>
      <c r="AG68" s="77"/>
      <c r="AH68" s="77" t="s">
        <v>197</v>
      </c>
      <c r="AI68" s="122" t="s">
        <v>188</v>
      </c>
      <c r="AJ68" s="103">
        <v>45308</v>
      </c>
    </row>
    <row r="69" spans="2:36" s="57" customFormat="1" ht="15.75" x14ac:dyDescent="0.25">
      <c r="B69" s="33" t="s">
        <v>128</v>
      </c>
      <c r="C69" s="77"/>
      <c r="D69" s="80"/>
      <c r="E69" s="80"/>
      <c r="F69" s="80"/>
      <c r="G69" s="80"/>
      <c r="H69" s="80"/>
      <c r="I69" s="80"/>
      <c r="J69" s="80" t="s">
        <v>98</v>
      </c>
      <c r="K69" s="80" t="s">
        <v>99</v>
      </c>
      <c r="L69" s="80" t="s">
        <v>97</v>
      </c>
      <c r="M69" s="80">
        <v>2</v>
      </c>
      <c r="N69" s="80"/>
      <c r="O69" s="80"/>
      <c r="P69" s="77"/>
      <c r="Q69" s="77"/>
      <c r="R69" s="77"/>
      <c r="S69" s="77"/>
      <c r="T69" s="77"/>
      <c r="U69" s="80"/>
      <c r="V69" s="80"/>
      <c r="W69" s="80"/>
      <c r="X69" s="80"/>
      <c r="Y69" s="80"/>
      <c r="Z69" s="80"/>
      <c r="AA69" s="80"/>
      <c r="AB69" s="80"/>
      <c r="AC69" s="80"/>
      <c r="AD69" s="80"/>
      <c r="AE69" s="80"/>
      <c r="AF69" s="80"/>
      <c r="AG69" s="80"/>
      <c r="AH69" s="77"/>
      <c r="AI69" s="77"/>
      <c r="AJ69" s="77"/>
    </row>
    <row r="70" spans="2:36" s="57" customFormat="1" ht="180" x14ac:dyDescent="0.25">
      <c r="B70" s="33" t="s">
        <v>128</v>
      </c>
      <c r="C70" s="77"/>
      <c r="D70" s="23" t="s">
        <v>198</v>
      </c>
      <c r="E70" s="52" t="s">
        <v>82</v>
      </c>
      <c r="F70" s="77" t="s">
        <v>340</v>
      </c>
      <c r="G70" s="23" t="s">
        <v>186</v>
      </c>
      <c r="H70" s="24" t="s">
        <v>83</v>
      </c>
      <c r="I70" s="24" t="s">
        <v>83</v>
      </c>
      <c r="J70" s="77" t="s">
        <v>84</v>
      </c>
      <c r="K70" s="77" t="s">
        <v>85</v>
      </c>
      <c r="L70" s="77" t="s">
        <v>113</v>
      </c>
      <c r="M70" s="77">
        <v>22</v>
      </c>
      <c r="N70" s="25" t="s">
        <v>86</v>
      </c>
      <c r="O70" s="77" t="s">
        <v>87</v>
      </c>
      <c r="P70" s="77"/>
      <c r="Q70" s="77"/>
      <c r="R70" s="77"/>
      <c r="S70" s="77"/>
      <c r="T70" s="77"/>
      <c r="U70" s="27">
        <f>V70+Y70</f>
        <v>472500</v>
      </c>
      <c r="V70" s="28">
        <v>315000</v>
      </c>
      <c r="W70" s="29"/>
      <c r="X70" s="29"/>
      <c r="Y70" s="28">
        <v>157500</v>
      </c>
      <c r="Z70" s="29"/>
      <c r="AA70" s="29"/>
      <c r="AB70" s="28">
        <v>157500</v>
      </c>
      <c r="AC70" s="24" t="s">
        <v>92</v>
      </c>
      <c r="AD70" s="77">
        <f>U70</f>
        <v>472500</v>
      </c>
      <c r="AE70" s="77"/>
      <c r="AF70" s="77"/>
      <c r="AG70" s="77"/>
      <c r="AH70" s="77"/>
      <c r="AI70" s="77"/>
      <c r="AJ70" s="77"/>
    </row>
    <row r="71" spans="2:36" s="57" customFormat="1" ht="75" x14ac:dyDescent="0.25">
      <c r="B71" s="33" t="s">
        <v>128</v>
      </c>
      <c r="C71" s="77"/>
      <c r="D71" s="77"/>
      <c r="E71" s="77"/>
      <c r="F71" s="77"/>
      <c r="G71" s="77"/>
      <c r="H71" s="77"/>
      <c r="I71" s="77"/>
      <c r="J71" s="77" t="s">
        <v>207</v>
      </c>
      <c r="K71" s="77" t="s">
        <v>200</v>
      </c>
      <c r="L71" s="77" t="s">
        <v>93</v>
      </c>
      <c r="M71" s="77">
        <v>14.97</v>
      </c>
      <c r="N71" s="77"/>
      <c r="O71" s="77"/>
      <c r="P71" s="77"/>
      <c r="Q71" s="77"/>
      <c r="R71" s="77"/>
      <c r="S71" s="77"/>
      <c r="T71" s="77"/>
      <c r="U71" s="77"/>
      <c r="V71" s="77"/>
      <c r="W71" s="77"/>
      <c r="X71" s="77"/>
      <c r="Y71" s="77"/>
      <c r="Z71" s="77"/>
      <c r="AA71" s="77"/>
      <c r="AB71" s="77"/>
      <c r="AC71" s="77"/>
      <c r="AD71" s="77"/>
      <c r="AE71" s="77"/>
      <c r="AF71" s="77"/>
      <c r="AG71" s="77"/>
      <c r="AH71" s="77"/>
      <c r="AI71" s="77"/>
      <c r="AJ71" s="77"/>
    </row>
    <row r="72" spans="2:36" s="15" customFormat="1" ht="45" x14ac:dyDescent="0.25">
      <c r="B72" s="33" t="s">
        <v>128</v>
      </c>
      <c r="C72" s="17"/>
      <c r="D72" s="17"/>
      <c r="E72" s="17"/>
      <c r="F72" s="17"/>
      <c r="G72" s="17"/>
      <c r="H72" s="17"/>
      <c r="I72" s="17"/>
      <c r="J72" s="77" t="s">
        <v>94</v>
      </c>
      <c r="K72" s="77" t="s">
        <v>95</v>
      </c>
      <c r="L72" s="77" t="s">
        <v>96</v>
      </c>
      <c r="M72" s="77">
        <v>22</v>
      </c>
      <c r="N72" s="17"/>
      <c r="O72" s="17"/>
      <c r="P72" s="17"/>
      <c r="Q72" s="17"/>
      <c r="R72" s="17"/>
      <c r="S72" s="17"/>
      <c r="T72" s="17"/>
      <c r="U72" s="17"/>
      <c r="V72" s="17"/>
      <c r="W72" s="17"/>
      <c r="X72" s="17"/>
      <c r="Y72" s="17"/>
      <c r="Z72" s="17"/>
      <c r="AA72" s="17"/>
      <c r="AB72" s="17"/>
      <c r="AC72" s="17"/>
      <c r="AD72" s="17"/>
      <c r="AE72" s="17"/>
      <c r="AF72" s="17"/>
      <c r="AG72" s="17"/>
      <c r="AH72" s="17"/>
      <c r="AI72" s="17"/>
      <c r="AJ72" s="17"/>
    </row>
    <row r="73" spans="2:36" s="15" customFormat="1" ht="45" x14ac:dyDescent="0.25">
      <c r="B73" s="33" t="s">
        <v>128</v>
      </c>
      <c r="C73" s="17"/>
      <c r="D73" s="17"/>
      <c r="E73" s="17"/>
      <c r="F73" s="17"/>
      <c r="G73" s="17"/>
      <c r="H73" s="17"/>
      <c r="I73" s="17"/>
      <c r="J73" s="77" t="s">
        <v>190</v>
      </c>
      <c r="K73" s="77" t="s">
        <v>191</v>
      </c>
      <c r="L73" s="77" t="s">
        <v>115</v>
      </c>
      <c r="M73" s="77">
        <v>22</v>
      </c>
      <c r="N73" s="17"/>
      <c r="O73" s="17"/>
      <c r="P73" s="17"/>
      <c r="Q73" s="17"/>
      <c r="R73" s="17"/>
      <c r="S73" s="17"/>
      <c r="T73" s="17"/>
      <c r="U73" s="17"/>
      <c r="V73" s="17"/>
      <c r="W73" s="17"/>
      <c r="X73" s="17"/>
      <c r="Y73" s="17"/>
      <c r="Z73" s="17"/>
      <c r="AA73" s="17"/>
      <c r="AB73" s="17"/>
      <c r="AC73" s="17"/>
      <c r="AD73" s="17"/>
      <c r="AE73" s="17"/>
      <c r="AF73" s="17"/>
      <c r="AG73" s="17"/>
      <c r="AH73" s="17"/>
      <c r="AI73" s="17"/>
      <c r="AJ73" s="17"/>
    </row>
    <row r="74" spans="2:36" s="15" customFormat="1" ht="75" x14ac:dyDescent="0.25">
      <c r="B74" s="33" t="s">
        <v>128</v>
      </c>
      <c r="C74" s="17"/>
      <c r="D74" s="17"/>
      <c r="E74" s="17"/>
      <c r="F74" s="17"/>
      <c r="G74" s="17"/>
      <c r="H74" s="17"/>
      <c r="I74" s="17"/>
      <c r="J74" s="17" t="s">
        <v>202</v>
      </c>
      <c r="K74" s="77" t="s">
        <v>203</v>
      </c>
      <c r="L74" s="77" t="s">
        <v>116</v>
      </c>
      <c r="M74" s="77">
        <v>1</v>
      </c>
      <c r="N74" s="17"/>
      <c r="O74" s="17"/>
      <c r="P74" s="17"/>
      <c r="Q74" s="17"/>
      <c r="R74" s="17"/>
      <c r="S74" s="17"/>
      <c r="T74" s="17"/>
      <c r="U74" s="17"/>
      <c r="V74" s="17"/>
      <c r="W74" s="17"/>
      <c r="X74" s="17"/>
      <c r="Y74" s="17"/>
      <c r="Z74" s="17"/>
      <c r="AA74" s="17"/>
      <c r="AB74" s="17"/>
      <c r="AC74" s="17"/>
      <c r="AD74" s="17"/>
      <c r="AE74" s="17"/>
      <c r="AF74" s="17"/>
      <c r="AG74" s="17"/>
      <c r="AH74" s="17"/>
      <c r="AI74" s="17"/>
      <c r="AJ74" s="17"/>
    </row>
    <row r="75" spans="2:36" s="15" customFormat="1" ht="15.75" x14ac:dyDescent="0.25">
      <c r="B75" s="39" t="s">
        <v>128</v>
      </c>
      <c r="C75" s="18"/>
      <c r="D75" s="18"/>
      <c r="E75" s="18"/>
      <c r="F75" s="18"/>
      <c r="G75" s="18"/>
      <c r="H75" s="18"/>
      <c r="I75" s="18"/>
      <c r="J75" s="18" t="s">
        <v>98</v>
      </c>
      <c r="K75" s="80" t="s">
        <v>99</v>
      </c>
      <c r="L75" s="80" t="s">
        <v>97</v>
      </c>
      <c r="M75" s="80">
        <v>2</v>
      </c>
      <c r="N75" s="18"/>
      <c r="O75" s="18"/>
      <c r="P75" s="18"/>
      <c r="Q75" s="18"/>
      <c r="R75" s="18"/>
      <c r="S75" s="18"/>
      <c r="T75" s="18"/>
      <c r="U75" s="18"/>
      <c r="V75" s="18"/>
      <c r="W75" s="18"/>
      <c r="X75" s="18"/>
      <c r="Y75" s="18"/>
      <c r="Z75" s="18"/>
      <c r="AA75" s="18"/>
      <c r="AB75" s="18"/>
      <c r="AC75" s="18"/>
      <c r="AD75" s="18"/>
      <c r="AE75" s="18"/>
      <c r="AF75" s="18"/>
      <c r="AG75" s="18"/>
      <c r="AH75" s="18"/>
      <c r="AI75" s="18"/>
      <c r="AJ75" s="18"/>
    </row>
    <row r="76" spans="2:36" ht="180" x14ac:dyDescent="0.25">
      <c r="B76" s="88" t="s">
        <v>129</v>
      </c>
      <c r="C76" s="77" t="s">
        <v>222</v>
      </c>
      <c r="D76" s="23" t="s">
        <v>198</v>
      </c>
      <c r="E76" s="52" t="s">
        <v>82</v>
      </c>
      <c r="F76" s="77" t="s">
        <v>223</v>
      </c>
      <c r="G76" s="23" t="s">
        <v>186</v>
      </c>
      <c r="H76" s="23" t="s">
        <v>83</v>
      </c>
      <c r="I76" s="23" t="s">
        <v>83</v>
      </c>
      <c r="J76" s="35" t="s">
        <v>201</v>
      </c>
      <c r="K76" s="35" t="s">
        <v>106</v>
      </c>
      <c r="L76" s="35" t="s">
        <v>113</v>
      </c>
      <c r="M76" s="77">
        <v>217</v>
      </c>
      <c r="N76" s="21" t="s">
        <v>86</v>
      </c>
      <c r="O76" s="77" t="s">
        <v>102</v>
      </c>
      <c r="P76" s="23" t="s">
        <v>88</v>
      </c>
      <c r="Q76" s="23" t="s">
        <v>89</v>
      </c>
      <c r="R76" s="23" t="s">
        <v>90</v>
      </c>
      <c r="S76" s="23" t="s">
        <v>170</v>
      </c>
      <c r="T76" s="85">
        <f>U76</f>
        <v>1632000</v>
      </c>
      <c r="U76" s="27">
        <f>V76+Y76</f>
        <v>1632000</v>
      </c>
      <c r="V76" s="28">
        <v>960000</v>
      </c>
      <c r="W76" s="29"/>
      <c r="X76" s="29"/>
      <c r="Y76" s="28">
        <v>672000</v>
      </c>
      <c r="Z76" s="29"/>
      <c r="AA76" s="29"/>
      <c r="AB76" s="28">
        <v>288000</v>
      </c>
      <c r="AC76" s="24" t="s">
        <v>92</v>
      </c>
      <c r="AD76" s="28">
        <f>U76</f>
        <v>1632000</v>
      </c>
      <c r="AE76" s="61"/>
      <c r="AF76" s="61"/>
      <c r="AG76" s="61"/>
      <c r="AH76" s="78" t="s">
        <v>224</v>
      </c>
      <c r="AI76" s="78" t="s">
        <v>225</v>
      </c>
      <c r="AJ76" s="266">
        <v>45644</v>
      </c>
    </row>
    <row r="77" spans="2:36" ht="45" x14ac:dyDescent="0.25">
      <c r="B77" s="33" t="s">
        <v>129</v>
      </c>
      <c r="C77" s="77"/>
      <c r="D77" s="77"/>
      <c r="E77" s="77"/>
      <c r="F77" s="77"/>
      <c r="G77" s="77"/>
      <c r="H77" s="77"/>
      <c r="I77" s="77"/>
      <c r="J77" s="77" t="s">
        <v>204</v>
      </c>
      <c r="K77" s="77" t="s">
        <v>107</v>
      </c>
      <c r="L77" s="77" t="s">
        <v>115</v>
      </c>
      <c r="M77" s="77">
        <v>223</v>
      </c>
      <c r="N77" s="77"/>
      <c r="O77" s="77"/>
      <c r="P77" s="77"/>
      <c r="Q77" s="77"/>
      <c r="R77" s="77"/>
      <c r="S77" s="77"/>
      <c r="T77" s="61"/>
      <c r="U77" s="61"/>
      <c r="V77" s="61"/>
      <c r="W77" s="61"/>
      <c r="X77" s="61"/>
      <c r="Y77" s="61"/>
      <c r="Z77" s="61"/>
      <c r="AA77" s="61"/>
      <c r="AB77" s="61"/>
      <c r="AC77" s="61"/>
      <c r="AD77" s="61"/>
      <c r="AE77" s="61"/>
      <c r="AF77" s="61"/>
      <c r="AG77" s="61"/>
      <c r="AH77" s="78"/>
      <c r="AI77" s="78"/>
      <c r="AJ77" s="61"/>
    </row>
    <row r="78" spans="2:36" ht="45" x14ac:dyDescent="0.25">
      <c r="B78" s="39" t="s">
        <v>129</v>
      </c>
      <c r="C78" s="80"/>
      <c r="D78" s="80"/>
      <c r="E78" s="80"/>
      <c r="F78" s="80"/>
      <c r="G78" s="80"/>
      <c r="H78" s="80"/>
      <c r="I78" s="80"/>
      <c r="J78" s="80" t="s">
        <v>205</v>
      </c>
      <c r="K78" s="80" t="s">
        <v>108</v>
      </c>
      <c r="L78" s="80" t="s">
        <v>116</v>
      </c>
      <c r="M78" s="80">
        <v>25</v>
      </c>
      <c r="N78" s="80"/>
      <c r="O78" s="80"/>
      <c r="P78" s="80"/>
      <c r="Q78" s="80"/>
      <c r="R78" s="80"/>
      <c r="S78" s="80"/>
      <c r="T78" s="65"/>
      <c r="U78" s="65"/>
      <c r="V78" s="65"/>
      <c r="W78" s="65"/>
      <c r="X78" s="65"/>
      <c r="Y78" s="65"/>
      <c r="Z78" s="65"/>
      <c r="AA78" s="65"/>
      <c r="AB78" s="65"/>
      <c r="AC78" s="65"/>
      <c r="AD78" s="65"/>
      <c r="AE78" s="65"/>
      <c r="AF78" s="65"/>
      <c r="AG78" s="65"/>
      <c r="AH78" s="89"/>
      <c r="AI78" s="89"/>
      <c r="AJ78" s="65"/>
    </row>
    <row r="79" spans="2:36" ht="135.75" customHeight="1" x14ac:dyDescent="0.25">
      <c r="B79" s="81" t="s">
        <v>226</v>
      </c>
      <c r="C79" s="77" t="s">
        <v>227</v>
      </c>
      <c r="D79" s="23" t="s">
        <v>198</v>
      </c>
      <c r="E79" s="52" t="s">
        <v>82</v>
      </c>
      <c r="F79" s="77" t="s">
        <v>341</v>
      </c>
      <c r="G79" s="23" t="s">
        <v>186</v>
      </c>
      <c r="H79" s="23" t="s">
        <v>83</v>
      </c>
      <c r="I79" s="23" t="s">
        <v>83</v>
      </c>
      <c r="J79" s="77" t="s">
        <v>84</v>
      </c>
      <c r="K79" s="77" t="s">
        <v>85</v>
      </c>
      <c r="L79" s="77" t="s">
        <v>113</v>
      </c>
      <c r="M79" s="77">
        <v>393</v>
      </c>
      <c r="N79" s="21" t="s">
        <v>86</v>
      </c>
      <c r="O79" s="77" t="s">
        <v>87</v>
      </c>
      <c r="P79" s="23" t="s">
        <v>88</v>
      </c>
      <c r="Q79" s="23" t="s">
        <v>89</v>
      </c>
      <c r="R79" s="23" t="s">
        <v>90</v>
      </c>
      <c r="S79" s="23" t="s">
        <v>170</v>
      </c>
      <c r="T79" s="90">
        <f>U79</f>
        <v>1096950</v>
      </c>
      <c r="U79" s="36">
        <f>V79+Y79</f>
        <v>1096950</v>
      </c>
      <c r="V79" s="28">
        <v>731300</v>
      </c>
      <c r="W79" s="29"/>
      <c r="X79" s="29"/>
      <c r="Y79" s="28">
        <v>365650</v>
      </c>
      <c r="Z79" s="29"/>
      <c r="AA79" s="29"/>
      <c r="AB79" s="28">
        <v>365650</v>
      </c>
      <c r="AC79" s="24" t="s">
        <v>92</v>
      </c>
      <c r="AD79" s="28">
        <f>U79</f>
        <v>1096950</v>
      </c>
      <c r="AE79" s="61"/>
      <c r="AF79" s="61"/>
      <c r="AG79" s="61"/>
      <c r="AH79" s="78" t="s">
        <v>224</v>
      </c>
      <c r="AI79" s="78" t="s">
        <v>225</v>
      </c>
      <c r="AJ79" s="266">
        <v>45644</v>
      </c>
    </row>
    <row r="80" spans="2:36" ht="67.5" customHeight="1" x14ac:dyDescent="0.25">
      <c r="B80" s="33" t="s">
        <v>226</v>
      </c>
      <c r="C80" s="77"/>
      <c r="D80" s="77"/>
      <c r="E80" s="77"/>
      <c r="F80" s="77"/>
      <c r="G80" s="77"/>
      <c r="H80" s="77"/>
      <c r="I80" s="77"/>
      <c r="J80" s="77" t="s">
        <v>207</v>
      </c>
      <c r="K80" s="77" t="s">
        <v>200</v>
      </c>
      <c r="L80" s="77" t="s">
        <v>93</v>
      </c>
      <c r="M80" s="77">
        <v>14.97</v>
      </c>
      <c r="N80" s="77"/>
      <c r="O80" s="77"/>
      <c r="P80" s="77"/>
      <c r="Q80" s="77"/>
      <c r="R80" s="77"/>
      <c r="S80" s="77"/>
      <c r="T80" s="61"/>
      <c r="U80" s="61"/>
      <c r="V80" s="61"/>
      <c r="W80" s="61"/>
      <c r="X80" s="61"/>
      <c r="Y80" s="61"/>
      <c r="Z80" s="61"/>
      <c r="AA80" s="61"/>
      <c r="AB80" s="61"/>
      <c r="AC80" s="61"/>
      <c r="AD80" s="61"/>
      <c r="AE80" s="61"/>
      <c r="AF80" s="61"/>
      <c r="AG80" s="61"/>
      <c r="AH80" s="78"/>
      <c r="AI80" s="78"/>
      <c r="AJ80" s="61"/>
    </row>
    <row r="81" spans="1:36" ht="36" customHeight="1" x14ac:dyDescent="0.25">
      <c r="B81" s="33" t="s">
        <v>226</v>
      </c>
      <c r="C81" s="77"/>
      <c r="D81" s="77"/>
      <c r="E81" s="77"/>
      <c r="F81" s="77"/>
      <c r="G81" s="77"/>
      <c r="H81" s="77"/>
      <c r="I81" s="77"/>
      <c r="J81" s="77" t="s">
        <v>190</v>
      </c>
      <c r="K81" s="77" t="s">
        <v>191</v>
      </c>
      <c r="L81" s="77" t="s">
        <v>115</v>
      </c>
      <c r="M81" s="77">
        <v>393</v>
      </c>
      <c r="N81" s="77"/>
      <c r="O81" s="77"/>
      <c r="P81" s="77"/>
      <c r="Q81" s="77"/>
      <c r="R81" s="77"/>
      <c r="S81" s="77"/>
      <c r="T81" s="61"/>
      <c r="U81" s="61"/>
      <c r="V81" s="61"/>
      <c r="W81" s="61"/>
      <c r="X81" s="61"/>
      <c r="Y81" s="61"/>
      <c r="Z81" s="61"/>
      <c r="AA81" s="61"/>
      <c r="AB81" s="61"/>
      <c r="AC81" s="61"/>
      <c r="AD81" s="61"/>
      <c r="AE81" s="61"/>
      <c r="AF81" s="61"/>
      <c r="AG81" s="61"/>
      <c r="AH81" s="78"/>
      <c r="AI81" s="78"/>
      <c r="AJ81" s="61"/>
    </row>
    <row r="82" spans="1:36" ht="64.5" customHeight="1" x14ac:dyDescent="0.25">
      <c r="B82" s="39" t="s">
        <v>226</v>
      </c>
      <c r="C82" s="80"/>
      <c r="D82" s="80"/>
      <c r="E82" s="80"/>
      <c r="F82" s="80"/>
      <c r="G82" s="80"/>
      <c r="H82" s="80"/>
      <c r="I82" s="80"/>
      <c r="J82" s="18" t="s">
        <v>202</v>
      </c>
      <c r="K82" s="80" t="s">
        <v>203</v>
      </c>
      <c r="L82" s="80" t="s">
        <v>116</v>
      </c>
      <c r="M82" s="80">
        <v>1</v>
      </c>
      <c r="N82" s="80"/>
      <c r="O82" s="80"/>
      <c r="P82" s="80"/>
      <c r="Q82" s="80"/>
      <c r="R82" s="80"/>
      <c r="S82" s="80"/>
      <c r="T82" s="65"/>
      <c r="U82" s="65"/>
      <c r="V82" s="65"/>
      <c r="W82" s="65"/>
      <c r="X82" s="65"/>
      <c r="Y82" s="65"/>
      <c r="Z82" s="65"/>
      <c r="AA82" s="65"/>
      <c r="AB82" s="65"/>
      <c r="AC82" s="65"/>
      <c r="AD82" s="65"/>
      <c r="AE82" s="65"/>
      <c r="AF82" s="65"/>
      <c r="AG82" s="65"/>
      <c r="AH82" s="89"/>
      <c r="AI82" s="89"/>
      <c r="AJ82" s="65"/>
    </row>
    <row r="83" spans="1:36" ht="105" customHeight="1" x14ac:dyDescent="0.25">
      <c r="B83" s="88" t="s">
        <v>228</v>
      </c>
      <c r="C83" s="77" t="s">
        <v>229</v>
      </c>
      <c r="D83" s="23" t="s">
        <v>198</v>
      </c>
      <c r="E83" s="52" t="s">
        <v>82</v>
      </c>
      <c r="F83" s="77" t="s">
        <v>342</v>
      </c>
      <c r="G83" s="23" t="s">
        <v>186</v>
      </c>
      <c r="H83" s="23" t="s">
        <v>83</v>
      </c>
      <c r="I83" s="23" t="s">
        <v>83</v>
      </c>
      <c r="J83" s="35" t="s">
        <v>201</v>
      </c>
      <c r="K83" s="34" t="s">
        <v>106</v>
      </c>
      <c r="L83" s="35" t="s">
        <v>113</v>
      </c>
      <c r="M83" s="302">
        <v>159</v>
      </c>
      <c r="N83" s="21" t="s">
        <v>86</v>
      </c>
      <c r="O83" s="77" t="s">
        <v>118</v>
      </c>
      <c r="P83" s="23" t="s">
        <v>88</v>
      </c>
      <c r="Q83" s="23" t="s">
        <v>89</v>
      </c>
      <c r="R83" s="23" t="s">
        <v>90</v>
      </c>
      <c r="S83" s="23" t="s">
        <v>170</v>
      </c>
      <c r="T83" s="85">
        <f>U83</f>
        <v>231449.78</v>
      </c>
      <c r="U83" s="27">
        <f>V83+Y83</f>
        <v>231449.78</v>
      </c>
      <c r="V83" s="267">
        <v>136146.93</v>
      </c>
      <c r="W83" s="268"/>
      <c r="X83" s="268"/>
      <c r="Y83" s="267">
        <v>95302.85</v>
      </c>
      <c r="Z83" s="268"/>
      <c r="AA83" s="268"/>
      <c r="AB83" s="267">
        <v>68550.22</v>
      </c>
      <c r="AC83" s="24" t="s">
        <v>92</v>
      </c>
      <c r="AD83" s="28">
        <f>U83</f>
        <v>231449.78</v>
      </c>
      <c r="AE83" s="61"/>
      <c r="AF83" s="61"/>
      <c r="AG83" s="61"/>
      <c r="AH83" s="77" t="s">
        <v>818</v>
      </c>
      <c r="AI83" s="279" t="s">
        <v>819</v>
      </c>
      <c r="AJ83" s="61"/>
    </row>
    <row r="84" spans="1:36" ht="45" x14ac:dyDescent="0.25">
      <c r="B84" s="33" t="s">
        <v>228</v>
      </c>
      <c r="C84" s="77"/>
      <c r="D84" s="77"/>
      <c r="E84" s="77"/>
      <c r="F84" s="77"/>
      <c r="G84" s="77"/>
      <c r="H84" s="77"/>
      <c r="I84" s="77"/>
      <c r="J84" s="77" t="s">
        <v>204</v>
      </c>
      <c r="K84" s="77" t="s">
        <v>107</v>
      </c>
      <c r="L84" s="77" t="s">
        <v>115</v>
      </c>
      <c r="M84" s="302">
        <v>159</v>
      </c>
      <c r="N84" s="77"/>
      <c r="O84" s="77"/>
      <c r="P84" s="77"/>
      <c r="Q84" s="77"/>
      <c r="R84" s="77"/>
      <c r="S84" s="77"/>
      <c r="T84" s="61"/>
      <c r="U84" s="61"/>
      <c r="V84" s="61"/>
      <c r="W84" s="61"/>
      <c r="X84" s="61"/>
      <c r="Y84" s="61"/>
      <c r="Z84" s="61"/>
      <c r="AA84" s="61"/>
      <c r="AB84" s="61"/>
      <c r="AC84" s="61"/>
      <c r="AD84" s="61"/>
      <c r="AE84" s="61"/>
      <c r="AF84" s="61"/>
      <c r="AG84" s="61"/>
      <c r="AH84" s="78"/>
      <c r="AI84" s="78"/>
      <c r="AJ84" s="61"/>
    </row>
    <row r="85" spans="1:36" ht="45" x14ac:dyDescent="0.25">
      <c r="B85" s="39" t="s">
        <v>228</v>
      </c>
      <c r="C85" s="80"/>
      <c r="D85" s="80"/>
      <c r="E85" s="80"/>
      <c r="F85" s="80"/>
      <c r="G85" s="80"/>
      <c r="H85" s="80"/>
      <c r="I85" s="80"/>
      <c r="J85" s="80" t="s">
        <v>205</v>
      </c>
      <c r="K85" s="80" t="s">
        <v>108</v>
      </c>
      <c r="L85" s="80" t="s">
        <v>116</v>
      </c>
      <c r="M85" s="303">
        <v>10</v>
      </c>
      <c r="N85" s="80"/>
      <c r="O85" s="80"/>
      <c r="P85" s="80"/>
      <c r="Q85" s="80"/>
      <c r="R85" s="80"/>
      <c r="S85" s="80"/>
      <c r="T85" s="65"/>
      <c r="U85" s="65"/>
      <c r="V85" s="65"/>
      <c r="W85" s="65"/>
      <c r="X85" s="65"/>
      <c r="Y85" s="65"/>
      <c r="Z85" s="65"/>
      <c r="AA85" s="65"/>
      <c r="AB85" s="65"/>
      <c r="AC85" s="65"/>
      <c r="AD85" s="65"/>
      <c r="AE85" s="65"/>
      <c r="AF85" s="65"/>
      <c r="AG85" s="65"/>
      <c r="AH85" s="89"/>
      <c r="AI85" s="89"/>
      <c r="AJ85" s="65"/>
    </row>
    <row r="86" spans="1:36" s="57" customFormat="1" ht="115.5" customHeight="1" x14ac:dyDescent="0.25">
      <c r="B86" s="81" t="s">
        <v>343</v>
      </c>
      <c r="C86" s="77" t="s">
        <v>344</v>
      </c>
      <c r="D86" s="23" t="s">
        <v>198</v>
      </c>
      <c r="E86" s="52" t="s">
        <v>82</v>
      </c>
      <c r="F86" s="77" t="s">
        <v>345</v>
      </c>
      <c r="G86" s="23" t="s">
        <v>186</v>
      </c>
      <c r="H86" s="24" t="s">
        <v>83</v>
      </c>
      <c r="I86" s="24" t="s">
        <v>83</v>
      </c>
      <c r="J86" s="77" t="s">
        <v>94</v>
      </c>
      <c r="K86" s="77" t="s">
        <v>95</v>
      </c>
      <c r="L86" s="77" t="s">
        <v>96</v>
      </c>
      <c r="M86" s="77">
        <v>57</v>
      </c>
      <c r="N86" s="25" t="s">
        <v>86</v>
      </c>
      <c r="O86" s="77" t="s">
        <v>121</v>
      </c>
      <c r="P86" s="21" t="s">
        <v>88</v>
      </c>
      <c r="Q86" s="21" t="s">
        <v>89</v>
      </c>
      <c r="R86" s="21" t="s">
        <v>90</v>
      </c>
      <c r="S86" s="21" t="s">
        <v>170</v>
      </c>
      <c r="T86" s="85">
        <f>U86</f>
        <v>576300</v>
      </c>
      <c r="U86" s="182">
        <f>V86+Y86</f>
        <v>576300</v>
      </c>
      <c r="V86" s="183">
        <v>339000</v>
      </c>
      <c r="W86" s="182"/>
      <c r="X86" s="182"/>
      <c r="Y86" s="183">
        <v>237300</v>
      </c>
      <c r="Z86" s="182"/>
      <c r="AA86" s="182"/>
      <c r="AB86" s="183">
        <v>101700</v>
      </c>
      <c r="AC86" s="140" t="s">
        <v>92</v>
      </c>
      <c r="AD86" s="183">
        <f>U86</f>
        <v>576300</v>
      </c>
      <c r="AE86" s="77"/>
      <c r="AF86" s="77"/>
      <c r="AG86" s="77"/>
      <c r="AH86" s="123" t="s">
        <v>304</v>
      </c>
      <c r="AI86" s="123" t="s">
        <v>346</v>
      </c>
      <c r="AJ86" s="225">
        <v>45504</v>
      </c>
    </row>
    <row r="87" spans="1:36" s="57" customFormat="1" ht="15.75" x14ac:dyDescent="0.25">
      <c r="B87" s="39" t="s">
        <v>343</v>
      </c>
      <c r="C87" s="80"/>
      <c r="D87" s="80"/>
      <c r="E87" s="80"/>
      <c r="F87" s="80"/>
      <c r="G87" s="80"/>
      <c r="H87" s="80"/>
      <c r="I87" s="80"/>
      <c r="J87" s="80" t="s">
        <v>98</v>
      </c>
      <c r="K87" s="80" t="s">
        <v>99</v>
      </c>
      <c r="L87" s="80" t="s">
        <v>97</v>
      </c>
      <c r="M87" s="80">
        <v>3</v>
      </c>
      <c r="N87" s="80"/>
      <c r="O87" s="80"/>
      <c r="P87" s="80"/>
      <c r="Q87" s="80"/>
      <c r="R87" s="80"/>
      <c r="S87" s="80"/>
      <c r="T87" s="80"/>
      <c r="U87" s="80"/>
      <c r="V87" s="80"/>
      <c r="W87" s="80"/>
      <c r="X87" s="80"/>
      <c r="Y87" s="80"/>
      <c r="Z87" s="80"/>
      <c r="AA87" s="80"/>
      <c r="AB87" s="80"/>
      <c r="AC87" s="80"/>
      <c r="AD87" s="80"/>
      <c r="AE87" s="80"/>
      <c r="AF87" s="80"/>
      <c r="AG87" s="80"/>
      <c r="AH87" s="80"/>
      <c r="AI87" s="80"/>
      <c r="AJ87" s="80"/>
    </row>
    <row r="88" spans="1:36" s="15" customFormat="1" ht="180" x14ac:dyDescent="0.25">
      <c r="A88" s="280"/>
      <c r="B88" s="281" t="s">
        <v>820</v>
      </c>
      <c r="C88" s="282" t="s">
        <v>821</v>
      </c>
      <c r="D88" s="283" t="s">
        <v>185</v>
      </c>
      <c r="E88" s="23" t="s">
        <v>101</v>
      </c>
      <c r="F88" s="284" t="s">
        <v>822</v>
      </c>
      <c r="G88" s="285" t="s">
        <v>186</v>
      </c>
      <c r="H88" s="286" t="s">
        <v>83</v>
      </c>
      <c r="I88" s="286" t="s">
        <v>83</v>
      </c>
      <c r="J88" s="21" t="s">
        <v>187</v>
      </c>
      <c r="K88" s="25" t="s">
        <v>85</v>
      </c>
      <c r="L88" s="21" t="s">
        <v>113</v>
      </c>
      <c r="M88" s="287">
        <v>290</v>
      </c>
      <c r="N88" s="25" t="s">
        <v>86</v>
      </c>
      <c r="O88" s="58" t="s">
        <v>114</v>
      </c>
      <c r="P88" s="21" t="s">
        <v>88</v>
      </c>
      <c r="Q88" s="21" t="s">
        <v>89</v>
      </c>
      <c r="R88" s="21" t="s">
        <v>90</v>
      </c>
      <c r="S88" s="21" t="s">
        <v>170</v>
      </c>
      <c r="T88" s="118">
        <f>U88</f>
        <v>591060.42999999993</v>
      </c>
      <c r="U88" s="118">
        <f>V88+Y88</f>
        <v>591060.42999999993</v>
      </c>
      <c r="V88" s="118">
        <v>347682.61</v>
      </c>
      <c r="W88" s="118"/>
      <c r="X88" s="118"/>
      <c r="Y88" s="118">
        <v>243377.82</v>
      </c>
      <c r="Z88" s="118"/>
      <c r="AA88" s="118"/>
      <c r="AB88" s="118">
        <v>104304.79</v>
      </c>
      <c r="AC88" s="140" t="s">
        <v>92</v>
      </c>
      <c r="AD88" s="118">
        <f>U88</f>
        <v>591060.42999999993</v>
      </c>
      <c r="AE88" s="287"/>
      <c r="AF88" s="287"/>
      <c r="AG88" s="287"/>
      <c r="AH88" s="78" t="s">
        <v>213</v>
      </c>
      <c r="AI88" s="144" t="s">
        <v>823</v>
      </c>
      <c r="AJ88" s="121">
        <v>45734</v>
      </c>
    </row>
    <row r="89" spans="1:36" s="15" customFormat="1" ht="45" x14ac:dyDescent="0.25">
      <c r="B89" s="288" t="s">
        <v>820</v>
      </c>
      <c r="C89" s="280"/>
      <c r="D89" s="280"/>
      <c r="E89" s="280"/>
      <c r="F89" s="280"/>
      <c r="G89" s="280"/>
      <c r="H89" s="280"/>
      <c r="J89" s="35" t="s">
        <v>189</v>
      </c>
      <c r="K89" s="34" t="s">
        <v>103</v>
      </c>
      <c r="L89" s="35" t="s">
        <v>96</v>
      </c>
      <c r="M89" s="17">
        <v>80</v>
      </c>
      <c r="N89" s="17"/>
      <c r="O89" s="17"/>
      <c r="P89" s="17"/>
      <c r="Q89" s="17"/>
      <c r="R89" s="17"/>
      <c r="S89" s="17"/>
      <c r="T89" s="17"/>
      <c r="U89" s="17"/>
      <c r="V89" s="289"/>
      <c r="W89" s="17"/>
      <c r="X89" s="17"/>
      <c r="Y89" s="17"/>
      <c r="Z89" s="17"/>
      <c r="AA89" s="17"/>
      <c r="AB89" s="17"/>
      <c r="AC89" s="17"/>
      <c r="AD89" s="17"/>
      <c r="AE89" s="17"/>
      <c r="AF89" s="17"/>
      <c r="AG89" s="17"/>
      <c r="AH89" s="17"/>
      <c r="AI89" s="17"/>
      <c r="AJ89" s="17"/>
    </row>
    <row r="90" spans="1:36" s="15" customFormat="1" ht="45" x14ac:dyDescent="0.25">
      <c r="A90" s="280"/>
      <c r="B90" s="290" t="s">
        <v>820</v>
      </c>
      <c r="C90" s="291"/>
      <c r="D90" s="291"/>
      <c r="E90" s="291"/>
      <c r="F90" s="291"/>
      <c r="G90" s="291"/>
      <c r="H90" s="291"/>
      <c r="I90" s="292"/>
      <c r="J90" s="41" t="s">
        <v>190</v>
      </c>
      <c r="K90" s="40" t="s">
        <v>191</v>
      </c>
      <c r="L90" s="40" t="s">
        <v>115</v>
      </c>
      <c r="M90" s="18">
        <v>290</v>
      </c>
      <c r="N90" s="18"/>
      <c r="O90" s="18"/>
      <c r="P90" s="18"/>
      <c r="Q90" s="18"/>
      <c r="R90" s="18"/>
      <c r="S90" s="18"/>
      <c r="T90" s="18"/>
      <c r="U90" s="18"/>
      <c r="V90" s="18"/>
      <c r="W90" s="18"/>
      <c r="X90" s="18"/>
      <c r="Y90" s="18"/>
      <c r="Z90" s="18"/>
      <c r="AA90" s="18"/>
      <c r="AB90" s="18"/>
      <c r="AC90" s="18"/>
      <c r="AD90" s="18"/>
      <c r="AE90" s="18"/>
      <c r="AF90" s="18"/>
      <c r="AG90" s="18"/>
      <c r="AH90" s="18"/>
      <c r="AI90" s="18"/>
      <c r="AJ90" s="18"/>
    </row>
    <row r="91" spans="1:36" s="15" customFormat="1" x14ac:dyDescent="0.25">
      <c r="V91" s="293"/>
    </row>
    <row r="92" spans="1:36" s="15" customFormat="1" x14ac:dyDescent="0.25"/>
    <row r="93" spans="1:36" s="15" customFormat="1" x14ac:dyDescent="0.25"/>
    <row r="94" spans="1:36" s="15" customFormat="1" x14ac:dyDescent="0.25"/>
  </sheetData>
  <mergeCells count="26">
    <mergeCell ref="AG2:AG3"/>
    <mergeCell ref="AH2:AH3"/>
    <mergeCell ref="AI2:AI3"/>
    <mergeCell ref="AJ2:AJ3"/>
    <mergeCell ref="T2:T3"/>
    <mergeCell ref="U2:U3"/>
    <mergeCell ref="V2:AA2"/>
    <mergeCell ref="AB2:AB3"/>
    <mergeCell ref="AC2:AC3"/>
    <mergeCell ref="AD2:AF2"/>
    <mergeCell ref="S2:S3"/>
    <mergeCell ref="B1:AI1"/>
    <mergeCell ref="B2:B3"/>
    <mergeCell ref="C2:C3"/>
    <mergeCell ref="D2:D3"/>
    <mergeCell ref="E2:E3"/>
    <mergeCell ref="F2:F3"/>
    <mergeCell ref="G2:G3"/>
    <mergeCell ref="H2:H3"/>
    <mergeCell ref="I2:I3"/>
    <mergeCell ref="J2:M2"/>
    <mergeCell ref="N2:N3"/>
    <mergeCell ref="O2:O3"/>
    <mergeCell ref="P2:P3"/>
    <mergeCell ref="Q2:Q3"/>
    <mergeCell ref="R2:R3"/>
  </mergeCells>
  <pageMargins left="0.25" right="0.25" top="0.75" bottom="0.75" header="0.3" footer="0.3"/>
  <pageSetup paperSize="8" scale="56"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2F5D2-117B-4A55-8AE1-929046B37311}">
  <dimension ref="A1:AK17"/>
  <sheetViews>
    <sheetView topLeftCell="A9" zoomScale="80" zoomScaleNormal="80" workbookViewId="0">
      <selection activeCell="H16" sqref="H16:H1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26.85546875" customWidth="1"/>
    <col min="11" max="11" width="12.42578125" customWidth="1"/>
    <col min="12" max="12" width="12" customWidth="1"/>
    <col min="13" max="14" width="10.5703125" customWidth="1"/>
    <col min="15" max="16" width="15.7109375" customWidth="1"/>
    <col min="17" max="17" width="18.5703125" customWidth="1"/>
    <col min="18" max="18" width="15.7109375" customWidth="1"/>
    <col min="19" max="21" width="14" customWidth="1"/>
    <col min="22" max="22" width="17.7109375" customWidth="1"/>
    <col min="23" max="23" width="11.28515625" customWidth="1"/>
    <col min="24" max="24" width="10" customWidth="1"/>
    <col min="25" max="25" width="11.7109375" customWidth="1"/>
    <col min="26" max="27" width="12.28515625" customWidth="1"/>
    <col min="28" max="28" width="19.7109375" customWidth="1"/>
    <col min="29" max="29" width="11.28515625" customWidth="1"/>
    <col min="30" max="30" width="18.7109375" customWidth="1"/>
    <col min="31" max="33" width="11.28515625" customWidth="1"/>
    <col min="34" max="34" width="24.28515625" customWidth="1"/>
    <col min="35" max="35" width="19.42578125" customWidth="1"/>
    <col min="36" max="36" width="10.42578125" customWidth="1"/>
    <col min="37" max="37" width="24.140625" customWidth="1"/>
  </cols>
  <sheetData>
    <row r="1" spans="1:37" x14ac:dyDescent="0.25">
      <c r="A1" s="1"/>
      <c r="B1" s="345" t="s">
        <v>40</v>
      </c>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14.65" customHeight="1" x14ac:dyDescent="0.25">
      <c r="A3" s="1"/>
      <c r="B3" s="337" t="s">
        <v>0</v>
      </c>
      <c r="C3" s="337" t="s">
        <v>1</v>
      </c>
      <c r="D3" s="337" t="s">
        <v>28</v>
      </c>
      <c r="E3" s="337" t="s">
        <v>29</v>
      </c>
      <c r="F3" s="337" t="s">
        <v>30</v>
      </c>
      <c r="G3" s="337" t="s">
        <v>3</v>
      </c>
      <c r="H3" s="337" t="s">
        <v>4</v>
      </c>
      <c r="I3" s="337" t="s">
        <v>5</v>
      </c>
      <c r="J3" s="338" t="s">
        <v>6</v>
      </c>
      <c r="K3" s="338"/>
      <c r="L3" s="338"/>
      <c r="M3" s="338"/>
      <c r="N3" s="335" t="s">
        <v>47</v>
      </c>
      <c r="O3" s="337" t="s">
        <v>31</v>
      </c>
      <c r="P3" s="344" t="s">
        <v>42</v>
      </c>
      <c r="Q3" s="344" t="s">
        <v>32</v>
      </c>
      <c r="R3" s="344" t="s">
        <v>37</v>
      </c>
      <c r="S3" s="344" t="s">
        <v>33</v>
      </c>
      <c r="T3" s="337" t="s">
        <v>55</v>
      </c>
      <c r="U3" s="337" t="s">
        <v>57</v>
      </c>
      <c r="V3" s="338" t="s">
        <v>59</v>
      </c>
      <c r="W3" s="338"/>
      <c r="X3" s="338"/>
      <c r="Y3" s="338"/>
      <c r="Z3" s="338"/>
      <c r="AA3" s="338"/>
      <c r="AB3" s="337" t="s">
        <v>69</v>
      </c>
      <c r="AC3" s="339" t="s">
        <v>75</v>
      </c>
      <c r="AD3" s="341" t="s">
        <v>77</v>
      </c>
      <c r="AE3" s="342"/>
      <c r="AF3" s="343"/>
      <c r="AG3" s="335" t="s">
        <v>27</v>
      </c>
      <c r="AH3" s="335" t="s">
        <v>36</v>
      </c>
      <c r="AI3" s="337" t="s">
        <v>34</v>
      </c>
      <c r="AJ3" s="335" t="s">
        <v>35</v>
      </c>
      <c r="AK3" s="337" t="s">
        <v>672</v>
      </c>
    </row>
    <row r="4" spans="1:37" ht="169.15" customHeight="1" x14ac:dyDescent="0.25">
      <c r="A4" s="1"/>
      <c r="B4" s="337"/>
      <c r="C4" s="337"/>
      <c r="D4" s="337"/>
      <c r="E4" s="337"/>
      <c r="F4" s="337"/>
      <c r="G4" s="337"/>
      <c r="H4" s="337"/>
      <c r="I4" s="337"/>
      <c r="J4" s="3" t="s">
        <v>7</v>
      </c>
      <c r="K4" s="3" t="s">
        <v>8</v>
      </c>
      <c r="L4" s="3" t="s">
        <v>9</v>
      </c>
      <c r="M4" s="11" t="s">
        <v>10</v>
      </c>
      <c r="N4" s="336"/>
      <c r="O4" s="337"/>
      <c r="P4" s="344"/>
      <c r="Q4" s="344"/>
      <c r="R4" s="344"/>
      <c r="S4" s="344"/>
      <c r="T4" s="337"/>
      <c r="U4" s="337"/>
      <c r="V4" s="3" t="s">
        <v>61</v>
      </c>
      <c r="W4" s="3" t="s">
        <v>62</v>
      </c>
      <c r="X4" s="3" t="s">
        <v>15</v>
      </c>
      <c r="Y4" s="3" t="s">
        <v>63</v>
      </c>
      <c r="Z4" s="3" t="s">
        <v>60</v>
      </c>
      <c r="AA4" s="3" t="s">
        <v>25</v>
      </c>
      <c r="AB4" s="337"/>
      <c r="AC4" s="340"/>
      <c r="AD4" s="3" t="s">
        <v>16</v>
      </c>
      <c r="AE4" s="3" t="s">
        <v>17</v>
      </c>
      <c r="AF4" s="3" t="s">
        <v>26</v>
      </c>
      <c r="AG4" s="336"/>
      <c r="AH4" s="336"/>
      <c r="AI4" s="337"/>
      <c r="AJ4" s="336"/>
      <c r="AK4" s="337"/>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11">
        <v>36</v>
      </c>
    </row>
    <row r="6" spans="1:37" ht="75.75" customHeight="1" x14ac:dyDescent="0.25">
      <c r="A6" s="1"/>
      <c r="B6" s="330" t="s">
        <v>673</v>
      </c>
      <c r="C6" s="330" t="s">
        <v>674</v>
      </c>
      <c r="D6" s="330" t="s">
        <v>675</v>
      </c>
      <c r="E6" s="330" t="s">
        <v>676</v>
      </c>
      <c r="F6" s="330" t="s">
        <v>677</v>
      </c>
      <c r="G6" s="329" t="s">
        <v>678</v>
      </c>
      <c r="H6" s="330" t="s">
        <v>83</v>
      </c>
      <c r="I6" s="330" t="s">
        <v>171</v>
      </c>
      <c r="J6" s="213" t="s">
        <v>679</v>
      </c>
      <c r="K6" s="213" t="s">
        <v>680</v>
      </c>
      <c r="L6" s="213" t="s">
        <v>243</v>
      </c>
      <c r="M6" s="214">
        <v>2800000</v>
      </c>
      <c r="N6" s="330" t="s">
        <v>264</v>
      </c>
      <c r="O6" s="330" t="s">
        <v>681</v>
      </c>
      <c r="P6" s="329" t="s">
        <v>682</v>
      </c>
      <c r="Q6" s="329" t="s">
        <v>89</v>
      </c>
      <c r="R6" s="329" t="s">
        <v>90</v>
      </c>
      <c r="S6" s="329" t="s">
        <v>683</v>
      </c>
      <c r="T6" s="332">
        <v>36000000</v>
      </c>
      <c r="U6" s="332">
        <v>30000000</v>
      </c>
      <c r="V6" s="332">
        <v>36000000</v>
      </c>
      <c r="W6" s="330" t="s">
        <v>171</v>
      </c>
      <c r="X6" s="330" t="s">
        <v>171</v>
      </c>
      <c r="Y6" s="330" t="s">
        <v>171</v>
      </c>
      <c r="Z6" s="330" t="s">
        <v>171</v>
      </c>
      <c r="AA6" s="331" t="s">
        <v>171</v>
      </c>
      <c r="AB6" s="332">
        <v>16000000</v>
      </c>
      <c r="AC6" s="329" t="s">
        <v>172</v>
      </c>
      <c r="AD6" s="332">
        <v>36000000</v>
      </c>
      <c r="AE6" s="329" t="s">
        <v>171</v>
      </c>
      <c r="AF6" s="329" t="s">
        <v>171</v>
      </c>
      <c r="AG6" s="329" t="s">
        <v>171</v>
      </c>
      <c r="AH6" s="330" t="s">
        <v>684</v>
      </c>
      <c r="AI6" s="330" t="s">
        <v>685</v>
      </c>
      <c r="AJ6" s="329"/>
      <c r="AK6" s="329" t="s">
        <v>686</v>
      </c>
    </row>
    <row r="7" spans="1:37" ht="69" customHeight="1" x14ac:dyDescent="0.25">
      <c r="A7" s="1"/>
      <c r="B7" s="330"/>
      <c r="C7" s="330"/>
      <c r="D7" s="330"/>
      <c r="E7" s="330"/>
      <c r="F7" s="330"/>
      <c r="G7" s="329"/>
      <c r="H7" s="330"/>
      <c r="I7" s="330"/>
      <c r="J7" s="213" t="s">
        <v>687</v>
      </c>
      <c r="K7" s="213" t="s">
        <v>688</v>
      </c>
      <c r="L7" s="213" t="s">
        <v>689</v>
      </c>
      <c r="M7" s="214">
        <v>5600</v>
      </c>
      <c r="N7" s="330"/>
      <c r="O7" s="330"/>
      <c r="P7" s="329"/>
      <c r="Q7" s="329"/>
      <c r="R7" s="329"/>
      <c r="S7" s="329"/>
      <c r="T7" s="332"/>
      <c r="U7" s="332"/>
      <c r="V7" s="332"/>
      <c r="W7" s="330"/>
      <c r="X7" s="330"/>
      <c r="Y7" s="330"/>
      <c r="Z7" s="330"/>
      <c r="AA7" s="331"/>
      <c r="AB7" s="332"/>
      <c r="AC7" s="329"/>
      <c r="AD7" s="332"/>
      <c r="AE7" s="329"/>
      <c r="AF7" s="329"/>
      <c r="AG7" s="329"/>
      <c r="AH7" s="330"/>
      <c r="AI7" s="330"/>
      <c r="AJ7" s="329"/>
      <c r="AK7" s="329"/>
    </row>
    <row r="8" spans="1:37" ht="63" customHeight="1" x14ac:dyDescent="0.25">
      <c r="A8" s="1"/>
      <c r="B8" s="330"/>
      <c r="C8" s="330"/>
      <c r="D8" s="330"/>
      <c r="E8" s="330"/>
      <c r="F8" s="330"/>
      <c r="G8" s="329"/>
      <c r="H8" s="330"/>
      <c r="I8" s="330"/>
      <c r="J8" s="213" t="s">
        <v>690</v>
      </c>
      <c r="K8" s="213" t="s">
        <v>691</v>
      </c>
      <c r="L8" s="213" t="s">
        <v>97</v>
      </c>
      <c r="M8" s="214">
        <v>80</v>
      </c>
      <c r="N8" s="330"/>
      <c r="O8" s="330"/>
      <c r="P8" s="329"/>
      <c r="Q8" s="329"/>
      <c r="R8" s="329"/>
      <c r="S8" s="329"/>
      <c r="T8" s="332"/>
      <c r="U8" s="332"/>
      <c r="V8" s="332"/>
      <c r="W8" s="330"/>
      <c r="X8" s="330"/>
      <c r="Y8" s="330"/>
      <c r="Z8" s="330"/>
      <c r="AA8" s="331"/>
      <c r="AB8" s="332"/>
      <c r="AC8" s="329"/>
      <c r="AD8" s="332"/>
      <c r="AE8" s="329"/>
      <c r="AF8" s="329"/>
      <c r="AG8" s="329"/>
      <c r="AH8" s="330"/>
      <c r="AI8" s="330"/>
      <c r="AJ8" s="329"/>
      <c r="AK8" s="329"/>
    </row>
    <row r="9" spans="1:37" ht="154.5" customHeight="1" x14ac:dyDescent="0.25">
      <c r="A9" s="9"/>
      <c r="B9" s="212" t="s">
        <v>692</v>
      </c>
      <c r="C9" s="212" t="s">
        <v>693</v>
      </c>
      <c r="D9" s="212" t="s">
        <v>675</v>
      </c>
      <c r="E9" s="212" t="s">
        <v>676</v>
      </c>
      <c r="F9" s="212" t="s">
        <v>694</v>
      </c>
      <c r="G9" s="213" t="s">
        <v>678</v>
      </c>
      <c r="H9" s="212" t="s">
        <v>83</v>
      </c>
      <c r="I9" s="212" t="s">
        <v>171</v>
      </c>
      <c r="J9" s="213" t="s">
        <v>695</v>
      </c>
      <c r="K9" s="213" t="s">
        <v>696</v>
      </c>
      <c r="L9" s="213" t="s">
        <v>97</v>
      </c>
      <c r="M9" s="212">
        <v>1</v>
      </c>
      <c r="N9" s="212" t="s">
        <v>86</v>
      </c>
      <c r="O9" s="212" t="s">
        <v>87</v>
      </c>
      <c r="P9" s="213" t="s">
        <v>682</v>
      </c>
      <c r="Q9" s="213" t="s">
        <v>89</v>
      </c>
      <c r="R9" s="213" t="s">
        <v>90</v>
      </c>
      <c r="S9" s="213" t="s">
        <v>170</v>
      </c>
      <c r="T9" s="215">
        <v>2983500</v>
      </c>
      <c r="U9" s="212" t="s">
        <v>171</v>
      </c>
      <c r="V9" s="215">
        <v>2983500</v>
      </c>
      <c r="W9" s="212" t="s">
        <v>171</v>
      </c>
      <c r="X9" s="212" t="s">
        <v>171</v>
      </c>
      <c r="Y9" s="212" t="s">
        <v>171</v>
      </c>
      <c r="Z9" s="212" t="s">
        <v>171</v>
      </c>
      <c r="AA9" s="216" t="s">
        <v>171</v>
      </c>
      <c r="AB9" s="215">
        <v>526500</v>
      </c>
      <c r="AC9" s="213" t="s">
        <v>172</v>
      </c>
      <c r="AD9" s="215">
        <v>2983500</v>
      </c>
      <c r="AE9" s="213" t="s">
        <v>171</v>
      </c>
      <c r="AF9" s="213" t="s">
        <v>171</v>
      </c>
      <c r="AG9" s="213" t="s">
        <v>171</v>
      </c>
      <c r="AH9" s="212" t="s">
        <v>697</v>
      </c>
      <c r="AI9" s="212" t="s">
        <v>698</v>
      </c>
      <c r="AJ9" s="213"/>
      <c r="AK9" s="213" t="s">
        <v>686</v>
      </c>
    </row>
    <row r="10" spans="1:37" ht="89.25" customHeight="1" x14ac:dyDescent="0.25">
      <c r="A10" s="14"/>
      <c r="B10" s="330" t="s">
        <v>699</v>
      </c>
      <c r="C10" s="330" t="s">
        <v>700</v>
      </c>
      <c r="D10" s="330" t="s">
        <v>675</v>
      </c>
      <c r="E10" s="330" t="s">
        <v>676</v>
      </c>
      <c r="F10" s="330" t="s">
        <v>701</v>
      </c>
      <c r="G10" s="329" t="s">
        <v>678</v>
      </c>
      <c r="H10" s="330" t="s">
        <v>83</v>
      </c>
      <c r="I10" s="330" t="s">
        <v>171</v>
      </c>
      <c r="J10" s="213" t="s">
        <v>702</v>
      </c>
      <c r="K10" s="213" t="s">
        <v>703</v>
      </c>
      <c r="L10" s="213" t="s">
        <v>243</v>
      </c>
      <c r="M10" s="212">
        <v>138700</v>
      </c>
      <c r="N10" s="330" t="s">
        <v>86</v>
      </c>
      <c r="O10" s="330" t="s">
        <v>87</v>
      </c>
      <c r="P10" s="329" t="s">
        <v>682</v>
      </c>
      <c r="Q10" s="329" t="s">
        <v>89</v>
      </c>
      <c r="R10" s="329" t="s">
        <v>90</v>
      </c>
      <c r="S10" s="329" t="s">
        <v>170</v>
      </c>
      <c r="T10" s="332">
        <v>2167500</v>
      </c>
      <c r="U10" s="330" t="s">
        <v>171</v>
      </c>
      <c r="V10" s="332">
        <v>2167500</v>
      </c>
      <c r="W10" s="330" t="s">
        <v>171</v>
      </c>
      <c r="X10" s="330" t="s">
        <v>171</v>
      </c>
      <c r="Y10" s="330" t="s">
        <v>171</v>
      </c>
      <c r="Z10" s="330" t="s">
        <v>171</v>
      </c>
      <c r="AA10" s="331" t="s">
        <v>171</v>
      </c>
      <c r="AB10" s="332">
        <v>382500</v>
      </c>
      <c r="AC10" s="329" t="s">
        <v>172</v>
      </c>
      <c r="AD10" s="332">
        <v>2167500</v>
      </c>
      <c r="AE10" s="329" t="s">
        <v>171</v>
      </c>
      <c r="AF10" s="329" t="s">
        <v>171</v>
      </c>
      <c r="AG10" s="329" t="s">
        <v>171</v>
      </c>
      <c r="AH10" s="333" t="s">
        <v>704</v>
      </c>
      <c r="AI10" s="333" t="s">
        <v>705</v>
      </c>
      <c r="AJ10" s="329"/>
      <c r="AK10" s="329" t="s">
        <v>686</v>
      </c>
    </row>
    <row r="11" spans="1:37" ht="75.75" customHeight="1" x14ac:dyDescent="0.25">
      <c r="A11" s="1"/>
      <c r="B11" s="330"/>
      <c r="C11" s="330"/>
      <c r="D11" s="330"/>
      <c r="E11" s="330"/>
      <c r="F11" s="330"/>
      <c r="G11" s="329"/>
      <c r="H11" s="330"/>
      <c r="I11" s="330"/>
      <c r="J11" s="213" t="s">
        <v>706</v>
      </c>
      <c r="K11" s="213" t="s">
        <v>451</v>
      </c>
      <c r="L11" s="213" t="s">
        <v>707</v>
      </c>
      <c r="M11" s="212">
        <v>2.4</v>
      </c>
      <c r="N11" s="330"/>
      <c r="O11" s="330"/>
      <c r="P11" s="329"/>
      <c r="Q11" s="329"/>
      <c r="R11" s="329"/>
      <c r="S11" s="329"/>
      <c r="T11" s="330"/>
      <c r="U11" s="330"/>
      <c r="V11" s="330"/>
      <c r="W11" s="330"/>
      <c r="X11" s="330"/>
      <c r="Y11" s="330"/>
      <c r="Z11" s="330"/>
      <c r="AA11" s="331"/>
      <c r="AB11" s="330"/>
      <c r="AC11" s="329"/>
      <c r="AD11" s="330"/>
      <c r="AE11" s="329"/>
      <c r="AF11" s="329"/>
      <c r="AG11" s="329"/>
      <c r="AH11" s="334"/>
      <c r="AI11" s="334"/>
      <c r="AJ11" s="329"/>
      <c r="AK11" s="329"/>
    </row>
    <row r="12" spans="1:37" ht="80.25" customHeight="1" x14ac:dyDescent="0.25">
      <c r="A12" s="1"/>
      <c r="B12" s="330" t="s">
        <v>708</v>
      </c>
      <c r="C12" s="330" t="s">
        <v>709</v>
      </c>
      <c r="D12" s="330" t="s">
        <v>675</v>
      </c>
      <c r="E12" s="330" t="s">
        <v>676</v>
      </c>
      <c r="F12" s="330" t="s">
        <v>710</v>
      </c>
      <c r="G12" s="329" t="s">
        <v>678</v>
      </c>
      <c r="H12" s="330" t="s">
        <v>83</v>
      </c>
      <c r="I12" s="330" t="s">
        <v>171</v>
      </c>
      <c r="J12" s="212" t="s">
        <v>702</v>
      </c>
      <c r="K12" s="212" t="s">
        <v>703</v>
      </c>
      <c r="L12" s="212" t="s">
        <v>243</v>
      </c>
      <c r="M12" s="212">
        <v>14600</v>
      </c>
      <c r="N12" s="330" t="s">
        <v>86</v>
      </c>
      <c r="O12" s="330" t="s">
        <v>87</v>
      </c>
      <c r="P12" s="329" t="s">
        <v>682</v>
      </c>
      <c r="Q12" s="329" t="s">
        <v>89</v>
      </c>
      <c r="R12" s="329" t="s">
        <v>90</v>
      </c>
      <c r="S12" s="329" t="s">
        <v>170</v>
      </c>
      <c r="T12" s="332">
        <v>420500</v>
      </c>
      <c r="U12" s="330" t="s">
        <v>171</v>
      </c>
      <c r="V12" s="332">
        <v>420500</v>
      </c>
      <c r="W12" s="330" t="s">
        <v>171</v>
      </c>
      <c r="X12" s="330" t="s">
        <v>171</v>
      </c>
      <c r="Y12" s="330" t="s">
        <v>171</v>
      </c>
      <c r="Z12" s="330" t="s">
        <v>171</v>
      </c>
      <c r="AA12" s="331" t="s">
        <v>171</v>
      </c>
      <c r="AB12" s="332">
        <v>74206</v>
      </c>
      <c r="AC12" s="329" t="s">
        <v>172</v>
      </c>
      <c r="AD12" s="332">
        <v>420500</v>
      </c>
      <c r="AE12" s="329" t="s">
        <v>171</v>
      </c>
      <c r="AF12" s="329" t="s">
        <v>171</v>
      </c>
      <c r="AG12" s="329" t="s">
        <v>171</v>
      </c>
      <c r="AH12" s="330" t="s">
        <v>711</v>
      </c>
      <c r="AI12" s="330" t="s">
        <v>712</v>
      </c>
      <c r="AJ12" s="329"/>
      <c r="AK12" s="329" t="s">
        <v>686</v>
      </c>
    </row>
    <row r="13" spans="1:37" ht="82.5" customHeight="1" x14ac:dyDescent="0.25">
      <c r="A13" s="1"/>
      <c r="B13" s="330"/>
      <c r="C13" s="330"/>
      <c r="D13" s="330"/>
      <c r="E13" s="330"/>
      <c r="F13" s="330"/>
      <c r="G13" s="329"/>
      <c r="H13" s="330"/>
      <c r="I13" s="330"/>
      <c r="J13" s="212" t="s">
        <v>706</v>
      </c>
      <c r="K13" s="212" t="s">
        <v>451</v>
      </c>
      <c r="L13" s="212" t="s">
        <v>707</v>
      </c>
      <c r="M13" s="212">
        <v>2.6</v>
      </c>
      <c r="N13" s="330"/>
      <c r="O13" s="330"/>
      <c r="P13" s="329"/>
      <c r="Q13" s="329"/>
      <c r="R13" s="329"/>
      <c r="S13" s="329"/>
      <c r="T13" s="330"/>
      <c r="U13" s="330"/>
      <c r="V13" s="330"/>
      <c r="W13" s="330"/>
      <c r="X13" s="330"/>
      <c r="Y13" s="330"/>
      <c r="Z13" s="330"/>
      <c r="AA13" s="331"/>
      <c r="AB13" s="330"/>
      <c r="AC13" s="329"/>
      <c r="AD13" s="330"/>
      <c r="AE13" s="329"/>
      <c r="AF13" s="329"/>
      <c r="AG13" s="329"/>
      <c r="AH13" s="330"/>
      <c r="AI13" s="330"/>
      <c r="AJ13" s="329"/>
      <c r="AK13" s="329"/>
    </row>
    <row r="14" spans="1:37" ht="66" customHeight="1" x14ac:dyDescent="0.25">
      <c r="A14" s="1"/>
      <c r="B14" s="330" t="s">
        <v>713</v>
      </c>
      <c r="C14" s="330" t="s">
        <v>714</v>
      </c>
      <c r="D14" s="330" t="s">
        <v>675</v>
      </c>
      <c r="E14" s="330" t="s">
        <v>676</v>
      </c>
      <c r="F14" s="330" t="s">
        <v>715</v>
      </c>
      <c r="G14" s="329" t="s">
        <v>678</v>
      </c>
      <c r="H14" s="330" t="s">
        <v>83</v>
      </c>
      <c r="I14" s="330" t="s">
        <v>171</v>
      </c>
      <c r="J14" s="212" t="s">
        <v>702</v>
      </c>
      <c r="K14" s="212" t="s">
        <v>703</v>
      </c>
      <c r="L14" s="212" t="s">
        <v>243</v>
      </c>
      <c r="M14" s="212">
        <v>153300</v>
      </c>
      <c r="N14" s="330" t="s">
        <v>86</v>
      </c>
      <c r="O14" s="330" t="s">
        <v>87</v>
      </c>
      <c r="P14" s="329" t="s">
        <v>682</v>
      </c>
      <c r="Q14" s="329" t="s">
        <v>89</v>
      </c>
      <c r="R14" s="329" t="s">
        <v>90</v>
      </c>
      <c r="S14" s="329" t="s">
        <v>170</v>
      </c>
      <c r="T14" s="332">
        <v>2550000</v>
      </c>
      <c r="U14" s="330" t="s">
        <v>171</v>
      </c>
      <c r="V14" s="332">
        <v>2550000</v>
      </c>
      <c r="W14" s="330" t="s">
        <v>171</v>
      </c>
      <c r="X14" s="330" t="s">
        <v>171</v>
      </c>
      <c r="Y14" s="330" t="s">
        <v>171</v>
      </c>
      <c r="Z14" s="330" t="s">
        <v>171</v>
      </c>
      <c r="AA14" s="331" t="s">
        <v>171</v>
      </c>
      <c r="AB14" s="332">
        <v>450000</v>
      </c>
      <c r="AC14" s="329" t="s">
        <v>172</v>
      </c>
      <c r="AD14" s="332">
        <v>2550000</v>
      </c>
      <c r="AE14" s="329" t="s">
        <v>171</v>
      </c>
      <c r="AF14" s="329" t="s">
        <v>171</v>
      </c>
      <c r="AG14" s="329" t="s">
        <v>171</v>
      </c>
      <c r="AH14" s="333" t="s">
        <v>704</v>
      </c>
      <c r="AI14" s="333" t="s">
        <v>705</v>
      </c>
      <c r="AJ14" s="329"/>
      <c r="AK14" s="329" t="s">
        <v>686</v>
      </c>
    </row>
    <row r="15" spans="1:37" ht="87.75" customHeight="1" x14ac:dyDescent="0.25">
      <c r="B15" s="330"/>
      <c r="C15" s="330"/>
      <c r="D15" s="330"/>
      <c r="E15" s="330"/>
      <c r="F15" s="330"/>
      <c r="G15" s="329"/>
      <c r="H15" s="330"/>
      <c r="I15" s="330"/>
      <c r="J15" s="212" t="s">
        <v>706</v>
      </c>
      <c r="K15" s="212" t="s">
        <v>451</v>
      </c>
      <c r="L15" s="212" t="s">
        <v>707</v>
      </c>
      <c r="M15" s="212">
        <v>0.7</v>
      </c>
      <c r="N15" s="330"/>
      <c r="O15" s="330"/>
      <c r="P15" s="329"/>
      <c r="Q15" s="329"/>
      <c r="R15" s="329"/>
      <c r="S15" s="329"/>
      <c r="T15" s="330"/>
      <c r="U15" s="330"/>
      <c r="V15" s="330"/>
      <c r="W15" s="330"/>
      <c r="X15" s="330"/>
      <c r="Y15" s="330"/>
      <c r="Z15" s="330"/>
      <c r="AA15" s="331"/>
      <c r="AB15" s="330"/>
      <c r="AC15" s="329"/>
      <c r="AD15" s="330"/>
      <c r="AE15" s="329"/>
      <c r="AF15" s="329"/>
      <c r="AG15" s="329"/>
      <c r="AH15" s="334"/>
      <c r="AI15" s="334"/>
      <c r="AJ15" s="329"/>
      <c r="AK15" s="329"/>
    </row>
    <row r="16" spans="1:37" ht="65.25" customHeight="1" x14ac:dyDescent="0.25">
      <c r="B16" s="330" t="s">
        <v>716</v>
      </c>
      <c r="C16" s="330" t="s">
        <v>717</v>
      </c>
      <c r="D16" s="330" t="s">
        <v>675</v>
      </c>
      <c r="E16" s="330" t="s">
        <v>676</v>
      </c>
      <c r="F16" s="330" t="s">
        <v>718</v>
      </c>
      <c r="G16" s="329" t="s">
        <v>678</v>
      </c>
      <c r="H16" s="330" t="s">
        <v>83</v>
      </c>
      <c r="I16" s="330" t="s">
        <v>171</v>
      </c>
      <c r="J16" s="212" t="s">
        <v>702</v>
      </c>
      <c r="K16" s="212" t="s">
        <v>703</v>
      </c>
      <c r="L16" s="212" t="s">
        <v>243</v>
      </c>
      <c r="M16" s="212">
        <v>25550</v>
      </c>
      <c r="N16" s="330" t="s">
        <v>86</v>
      </c>
      <c r="O16" s="330" t="s">
        <v>87</v>
      </c>
      <c r="P16" s="329" t="s">
        <v>682</v>
      </c>
      <c r="Q16" s="329" t="s">
        <v>89</v>
      </c>
      <c r="R16" s="329" t="s">
        <v>90</v>
      </c>
      <c r="S16" s="329" t="s">
        <v>170</v>
      </c>
      <c r="T16" s="332">
        <v>1878500</v>
      </c>
      <c r="U16" s="330" t="s">
        <v>171</v>
      </c>
      <c r="V16" s="332">
        <v>1878500</v>
      </c>
      <c r="W16" s="330" t="s">
        <v>171</v>
      </c>
      <c r="X16" s="330" t="s">
        <v>171</v>
      </c>
      <c r="Y16" s="330" t="s">
        <v>171</v>
      </c>
      <c r="Z16" s="330" t="s">
        <v>171</v>
      </c>
      <c r="AA16" s="331" t="s">
        <v>171</v>
      </c>
      <c r="AB16" s="332">
        <v>331500</v>
      </c>
      <c r="AC16" s="329" t="s">
        <v>172</v>
      </c>
      <c r="AD16" s="332">
        <v>1878500</v>
      </c>
      <c r="AE16" s="329" t="s">
        <v>171</v>
      </c>
      <c r="AF16" s="329" t="s">
        <v>171</v>
      </c>
      <c r="AG16" s="329" t="s">
        <v>171</v>
      </c>
      <c r="AH16" s="330" t="s">
        <v>719</v>
      </c>
      <c r="AI16" s="330" t="s">
        <v>720</v>
      </c>
      <c r="AJ16" s="329"/>
      <c r="AK16" s="329" t="s">
        <v>686</v>
      </c>
    </row>
    <row r="17" spans="2:37" ht="97.5" customHeight="1" x14ac:dyDescent="0.25">
      <c r="B17" s="330"/>
      <c r="C17" s="330"/>
      <c r="D17" s="330"/>
      <c r="E17" s="330"/>
      <c r="F17" s="330"/>
      <c r="G17" s="329"/>
      <c r="H17" s="330"/>
      <c r="I17" s="330"/>
      <c r="J17" s="212" t="s">
        <v>706</v>
      </c>
      <c r="K17" s="212" t="s">
        <v>451</v>
      </c>
      <c r="L17" s="212" t="s">
        <v>707</v>
      </c>
      <c r="M17" s="212">
        <v>2.1800000000000002</v>
      </c>
      <c r="N17" s="330"/>
      <c r="O17" s="330"/>
      <c r="P17" s="329"/>
      <c r="Q17" s="329"/>
      <c r="R17" s="329"/>
      <c r="S17" s="329"/>
      <c r="T17" s="330"/>
      <c r="U17" s="330"/>
      <c r="V17" s="330"/>
      <c r="W17" s="330"/>
      <c r="X17" s="330"/>
      <c r="Y17" s="330"/>
      <c r="Z17" s="330"/>
      <c r="AA17" s="331"/>
      <c r="AB17" s="330"/>
      <c r="AC17" s="329"/>
      <c r="AD17" s="330"/>
      <c r="AE17" s="329"/>
      <c r="AF17" s="329"/>
      <c r="AG17" s="329"/>
      <c r="AH17" s="330"/>
      <c r="AI17" s="330"/>
      <c r="AJ17" s="329"/>
      <c r="AK17" s="329"/>
    </row>
  </sheetData>
  <mergeCells count="18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H6:H8"/>
    <mergeCell ref="I6:I8"/>
    <mergeCell ref="N6:N8"/>
    <mergeCell ref="O6:O8"/>
    <mergeCell ref="P6:P8"/>
    <mergeCell ref="AI6:AI8"/>
    <mergeCell ref="AJ6:AJ8"/>
    <mergeCell ref="AK6:AK8"/>
    <mergeCell ref="B10:B11"/>
    <mergeCell ref="C10:C11"/>
    <mergeCell ref="D10:D11"/>
    <mergeCell ref="E10:E11"/>
    <mergeCell ref="F10:F11"/>
    <mergeCell ref="G10:G11"/>
    <mergeCell ref="H10:H11"/>
    <mergeCell ref="AC6:AC8"/>
    <mergeCell ref="AD6:AD8"/>
    <mergeCell ref="AE6:AE8"/>
    <mergeCell ref="AF6:AF8"/>
    <mergeCell ref="AG6:AG8"/>
    <mergeCell ref="AH6:AH8"/>
    <mergeCell ref="W6:W8"/>
    <mergeCell ref="X6:X8"/>
    <mergeCell ref="Y6:Y8"/>
    <mergeCell ref="Z6:Z8"/>
    <mergeCell ref="AA6:AA8"/>
    <mergeCell ref="AB6:AB8"/>
    <mergeCell ref="Q6:Q8"/>
    <mergeCell ref="R6:R8"/>
    <mergeCell ref="AC10:AC11"/>
    <mergeCell ref="AD10:AD11"/>
    <mergeCell ref="S10:S11"/>
    <mergeCell ref="T10:T11"/>
    <mergeCell ref="U10:U11"/>
    <mergeCell ref="V10:V11"/>
    <mergeCell ref="W10:W11"/>
    <mergeCell ref="X10:X11"/>
    <mergeCell ref="I10:I11"/>
    <mergeCell ref="N10:N11"/>
    <mergeCell ref="O10:O11"/>
    <mergeCell ref="P10:P11"/>
    <mergeCell ref="Q10:Q11"/>
    <mergeCell ref="R10:R11"/>
    <mergeCell ref="Q12:Q13"/>
    <mergeCell ref="R12:R13"/>
    <mergeCell ref="S12:S13"/>
    <mergeCell ref="T12:T13"/>
    <mergeCell ref="AK10:AK11"/>
    <mergeCell ref="B12:B13"/>
    <mergeCell ref="C12:C13"/>
    <mergeCell ref="D12:D13"/>
    <mergeCell ref="E12:E13"/>
    <mergeCell ref="F12:F13"/>
    <mergeCell ref="G12:G13"/>
    <mergeCell ref="H12:H13"/>
    <mergeCell ref="I12:I13"/>
    <mergeCell ref="N12:N13"/>
    <mergeCell ref="AE10:AE11"/>
    <mergeCell ref="AF10:AF11"/>
    <mergeCell ref="AG10:AG11"/>
    <mergeCell ref="AH10:AH11"/>
    <mergeCell ref="AI10:AI11"/>
    <mergeCell ref="AJ10:AJ11"/>
    <mergeCell ref="Y10:Y11"/>
    <mergeCell ref="Z10:Z11"/>
    <mergeCell ref="AA10:AA11"/>
    <mergeCell ref="AB10:AB11"/>
    <mergeCell ref="AG12:AG13"/>
    <mergeCell ref="AH12:AH13"/>
    <mergeCell ref="AI12:AI13"/>
    <mergeCell ref="AJ12:AJ13"/>
    <mergeCell ref="AK12:AK13"/>
    <mergeCell ref="B14:B15"/>
    <mergeCell ref="C14:C15"/>
    <mergeCell ref="D14:D15"/>
    <mergeCell ref="E14:E15"/>
    <mergeCell ref="F14:F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S14:S15"/>
    <mergeCell ref="T14:T15"/>
    <mergeCell ref="U14:U15"/>
    <mergeCell ref="V14:V15"/>
    <mergeCell ref="G14:G15"/>
    <mergeCell ref="H14:H15"/>
    <mergeCell ref="I14:I15"/>
    <mergeCell ref="N14:N15"/>
    <mergeCell ref="O14:O15"/>
    <mergeCell ref="P14:P15"/>
    <mergeCell ref="AI14:AI15"/>
    <mergeCell ref="AJ14:AJ15"/>
    <mergeCell ref="AK14:AK15"/>
    <mergeCell ref="B16:B17"/>
    <mergeCell ref="C16:C17"/>
    <mergeCell ref="D16:D17"/>
    <mergeCell ref="E16:E17"/>
    <mergeCell ref="F16:F17"/>
    <mergeCell ref="G16:G17"/>
    <mergeCell ref="H16:H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6:S17"/>
    <mergeCell ref="T16:T17"/>
    <mergeCell ref="U16:U17"/>
    <mergeCell ref="V16:V17"/>
    <mergeCell ref="W16:W17"/>
    <mergeCell ref="X16:X17"/>
    <mergeCell ref="I16:I17"/>
    <mergeCell ref="N16:N17"/>
    <mergeCell ref="O16:O17"/>
    <mergeCell ref="P16:P17"/>
    <mergeCell ref="Q16:Q17"/>
    <mergeCell ref="R16:R17"/>
    <mergeCell ref="AK16:AK17"/>
    <mergeCell ref="AE16:AE17"/>
    <mergeCell ref="AF16:AF17"/>
    <mergeCell ref="AG16:AG17"/>
    <mergeCell ref="AH16:AH17"/>
    <mergeCell ref="AI16:AI17"/>
    <mergeCell ref="AJ16:AJ17"/>
    <mergeCell ref="Y16:Y17"/>
    <mergeCell ref="Z16:Z17"/>
    <mergeCell ref="AA16:AA17"/>
    <mergeCell ref="AB16:AB17"/>
    <mergeCell ref="AC16:AC17"/>
    <mergeCell ref="AD16:AD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8DBCC-3EBF-4266-BE21-4707A66B13B8}">
  <dimension ref="A1:CRK190"/>
  <sheetViews>
    <sheetView tabSelected="1" zoomScale="85" zoomScaleNormal="85" workbookViewId="0">
      <pane xSplit="15" ySplit="4" topLeftCell="AF154" activePane="bottomRight" state="frozen"/>
      <selection pane="topRight" activeCell="P1" sqref="P1"/>
      <selection pane="bottomLeft" activeCell="A5" sqref="A5"/>
      <selection pane="bottomRight" activeCell="AK175" sqref="AK175"/>
    </sheetView>
  </sheetViews>
  <sheetFormatPr defaultColWidth="9.140625" defaultRowHeight="15" x14ac:dyDescent="0.25"/>
  <cols>
    <col min="1" max="1" width="3.28515625" style="233" customWidth="1"/>
    <col min="2" max="2" width="8.5703125" style="252" customWidth="1"/>
    <col min="3" max="3" width="13.7109375" style="252" customWidth="1"/>
    <col min="4" max="4" width="8.5703125" style="252" customWidth="1"/>
    <col min="5" max="5" width="13.7109375" style="252" customWidth="1"/>
    <col min="6" max="6" width="14.140625" style="252" customWidth="1"/>
    <col min="7" max="7" width="19.42578125" style="252" customWidth="1"/>
    <col min="8" max="9" width="9.7109375" style="252" customWidth="1"/>
    <col min="10" max="10" width="16.7109375" style="252" customWidth="1"/>
    <col min="11" max="12" width="10.5703125" style="252" customWidth="1"/>
    <col min="13" max="13" width="12" style="252" customWidth="1"/>
    <col min="14" max="14" width="10.5703125" style="252" customWidth="1"/>
    <col min="15" max="15" width="13.28515625" style="252" customWidth="1"/>
    <col min="16" max="19" width="9.28515625" style="252" customWidth="1"/>
    <col min="20" max="21" width="14" style="252" customWidth="1"/>
    <col min="22" max="22" width="15.28515625" style="252" customWidth="1"/>
    <col min="23" max="24" width="12.5703125" style="252" customWidth="1"/>
    <col min="25" max="25" width="15.5703125" style="252" customWidth="1"/>
    <col min="26" max="27" width="11.28515625" style="252" customWidth="1"/>
    <col min="28" max="28" width="14.42578125" style="252" customWidth="1"/>
    <col min="29" max="29" width="11.28515625" style="252" customWidth="1"/>
    <col min="30" max="30" width="12.28515625" style="252" customWidth="1"/>
    <col min="31" max="33" width="10.5703125" style="252" customWidth="1"/>
    <col min="34" max="35" width="13.7109375" style="252" customWidth="1"/>
    <col min="36" max="36" width="14.85546875" style="254" customWidth="1"/>
    <col min="37" max="16384" width="9.140625" style="233"/>
  </cols>
  <sheetData>
    <row r="1" spans="1:38" x14ac:dyDescent="0.25">
      <c r="A1" s="231"/>
      <c r="B1" s="529" t="s">
        <v>40</v>
      </c>
      <c r="C1" s="529"/>
      <c r="D1" s="529"/>
      <c r="E1" s="529"/>
      <c r="F1" s="529"/>
      <c r="G1" s="529"/>
      <c r="H1" s="529"/>
      <c r="I1" s="529"/>
      <c r="J1" s="529"/>
      <c r="K1" s="529"/>
      <c r="L1" s="529"/>
      <c r="M1" s="529"/>
      <c r="N1" s="529"/>
      <c r="O1" s="529"/>
      <c r="P1" s="529"/>
      <c r="Q1" s="529"/>
      <c r="R1" s="529"/>
      <c r="S1" s="529"/>
      <c r="T1" s="529"/>
      <c r="U1" s="529"/>
      <c r="V1" s="529"/>
      <c r="W1" s="529"/>
      <c r="X1" s="529"/>
      <c r="Y1" s="529"/>
      <c r="Z1" s="529"/>
      <c r="AA1" s="529"/>
      <c r="AB1" s="529"/>
      <c r="AC1" s="529"/>
      <c r="AD1" s="529"/>
      <c r="AE1" s="529"/>
      <c r="AF1" s="529"/>
      <c r="AG1" s="529"/>
      <c r="AH1" s="529"/>
      <c r="AI1" s="529"/>
      <c r="AJ1" s="232"/>
    </row>
    <row r="2" spans="1:38" ht="15.75" thickBot="1" x14ac:dyDescent="0.3">
      <c r="A2" s="231"/>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5"/>
    </row>
    <row r="3" spans="1:38" ht="38.25" customHeight="1" x14ac:dyDescent="0.25">
      <c r="A3" s="231"/>
      <c r="B3" s="530" t="s">
        <v>0</v>
      </c>
      <c r="C3" s="532" t="s">
        <v>1</v>
      </c>
      <c r="D3" s="534" t="s">
        <v>28</v>
      </c>
      <c r="E3" s="530" t="s">
        <v>29</v>
      </c>
      <c r="F3" s="532" t="s">
        <v>30</v>
      </c>
      <c r="G3" s="532" t="s">
        <v>3</v>
      </c>
      <c r="H3" s="532" t="s">
        <v>4</v>
      </c>
      <c r="I3" s="532" t="s">
        <v>5</v>
      </c>
      <c r="J3" s="536" t="s">
        <v>6</v>
      </c>
      <c r="K3" s="536"/>
      <c r="L3" s="536"/>
      <c r="M3" s="536"/>
      <c r="N3" s="527" t="s">
        <v>47</v>
      </c>
      <c r="O3" s="532" t="s">
        <v>31</v>
      </c>
      <c r="P3" s="532" t="s">
        <v>42</v>
      </c>
      <c r="Q3" s="532" t="s">
        <v>32</v>
      </c>
      <c r="R3" s="532" t="s">
        <v>37</v>
      </c>
      <c r="S3" s="532" t="s">
        <v>33</v>
      </c>
      <c r="T3" s="532" t="s">
        <v>55</v>
      </c>
      <c r="U3" s="532" t="s">
        <v>57</v>
      </c>
      <c r="V3" s="536" t="s">
        <v>59</v>
      </c>
      <c r="W3" s="536"/>
      <c r="X3" s="536"/>
      <c r="Y3" s="536"/>
      <c r="Z3" s="536"/>
      <c r="AA3" s="536"/>
      <c r="AB3" s="532" t="s">
        <v>69</v>
      </c>
      <c r="AC3" s="527" t="s">
        <v>75</v>
      </c>
      <c r="AD3" s="538" t="s">
        <v>618</v>
      </c>
      <c r="AE3" s="539"/>
      <c r="AF3" s="540"/>
      <c r="AG3" s="527" t="s">
        <v>27</v>
      </c>
      <c r="AH3" s="527" t="s">
        <v>36</v>
      </c>
      <c r="AI3" s="534" t="s">
        <v>34</v>
      </c>
      <c r="AJ3" s="537" t="s">
        <v>35</v>
      </c>
    </row>
    <row r="4" spans="1:38" ht="60.6" customHeight="1" thickBot="1" x14ac:dyDescent="0.3">
      <c r="A4" s="231"/>
      <c r="B4" s="531"/>
      <c r="C4" s="533"/>
      <c r="D4" s="535"/>
      <c r="E4" s="531"/>
      <c r="F4" s="533"/>
      <c r="G4" s="533"/>
      <c r="H4" s="533"/>
      <c r="I4" s="533"/>
      <c r="J4" s="236" t="s">
        <v>7</v>
      </c>
      <c r="K4" s="236" t="s">
        <v>8</v>
      </c>
      <c r="L4" s="236" t="s">
        <v>9</v>
      </c>
      <c r="M4" s="236" t="s">
        <v>10</v>
      </c>
      <c r="N4" s="528"/>
      <c r="O4" s="533"/>
      <c r="P4" s="533"/>
      <c r="Q4" s="533"/>
      <c r="R4" s="533"/>
      <c r="S4" s="533"/>
      <c r="T4" s="533"/>
      <c r="U4" s="533"/>
      <c r="V4" s="236" t="s">
        <v>619</v>
      </c>
      <c r="W4" s="236" t="s">
        <v>62</v>
      </c>
      <c r="X4" s="236" t="s">
        <v>15</v>
      </c>
      <c r="Y4" s="236" t="s">
        <v>63</v>
      </c>
      <c r="Z4" s="236" t="s">
        <v>60</v>
      </c>
      <c r="AA4" s="236" t="s">
        <v>25</v>
      </c>
      <c r="AB4" s="533"/>
      <c r="AC4" s="528"/>
      <c r="AD4" s="236" t="s">
        <v>16</v>
      </c>
      <c r="AE4" s="236" t="s">
        <v>17</v>
      </c>
      <c r="AF4" s="236" t="s">
        <v>26</v>
      </c>
      <c r="AG4" s="528"/>
      <c r="AH4" s="528"/>
      <c r="AI4" s="535"/>
      <c r="AJ4" s="537"/>
    </row>
    <row r="5" spans="1:38" ht="15.75" thickBot="1" x14ac:dyDescent="0.3">
      <c r="A5" s="231"/>
      <c r="B5" s="294">
        <v>1</v>
      </c>
      <c r="C5" s="295">
        <v>2</v>
      </c>
      <c r="D5" s="296">
        <v>3</v>
      </c>
      <c r="E5" s="294">
        <v>4</v>
      </c>
      <c r="F5" s="295">
        <v>5</v>
      </c>
      <c r="G5" s="295">
        <v>6</v>
      </c>
      <c r="H5" s="295">
        <v>7</v>
      </c>
      <c r="I5" s="295">
        <v>8</v>
      </c>
      <c r="J5" s="295">
        <v>9</v>
      </c>
      <c r="K5" s="295">
        <v>10</v>
      </c>
      <c r="L5" s="295">
        <v>11</v>
      </c>
      <c r="M5" s="295">
        <v>12</v>
      </c>
      <c r="N5" s="295">
        <v>13</v>
      </c>
      <c r="O5" s="295">
        <v>14</v>
      </c>
      <c r="P5" s="295">
        <v>15</v>
      </c>
      <c r="Q5" s="295">
        <v>16</v>
      </c>
      <c r="R5" s="295">
        <v>17</v>
      </c>
      <c r="S5" s="295">
        <v>18</v>
      </c>
      <c r="T5" s="295">
        <v>19</v>
      </c>
      <c r="U5" s="295">
        <v>20</v>
      </c>
      <c r="V5" s="295">
        <v>21</v>
      </c>
      <c r="W5" s="295">
        <v>22</v>
      </c>
      <c r="X5" s="295">
        <v>23</v>
      </c>
      <c r="Y5" s="295">
        <v>24</v>
      </c>
      <c r="Z5" s="295">
        <v>25</v>
      </c>
      <c r="AA5" s="295">
        <v>26</v>
      </c>
      <c r="AB5" s="295">
        <v>27</v>
      </c>
      <c r="AC5" s="295">
        <v>28</v>
      </c>
      <c r="AD5" s="295">
        <v>29</v>
      </c>
      <c r="AE5" s="295">
        <v>30</v>
      </c>
      <c r="AF5" s="295">
        <v>31</v>
      </c>
      <c r="AG5" s="295">
        <v>32</v>
      </c>
      <c r="AH5" s="295">
        <v>33</v>
      </c>
      <c r="AI5" s="296">
        <v>34</v>
      </c>
      <c r="AJ5" s="297">
        <v>35</v>
      </c>
    </row>
    <row r="6" spans="1:38" s="239" customFormat="1" ht="72" x14ac:dyDescent="0.25">
      <c r="A6" s="237"/>
      <c r="B6" s="503" t="s">
        <v>433</v>
      </c>
      <c r="C6" s="461" t="s">
        <v>434</v>
      </c>
      <c r="D6" s="461" t="s">
        <v>435</v>
      </c>
      <c r="E6" s="461" t="s">
        <v>436</v>
      </c>
      <c r="F6" s="461" t="s">
        <v>728</v>
      </c>
      <c r="G6" s="461" t="s">
        <v>437</v>
      </c>
      <c r="H6" s="461" t="s">
        <v>83</v>
      </c>
      <c r="I6" s="461" t="s">
        <v>83</v>
      </c>
      <c r="J6" s="238" t="s">
        <v>438</v>
      </c>
      <c r="K6" s="238" t="s">
        <v>439</v>
      </c>
      <c r="L6" s="238" t="s">
        <v>370</v>
      </c>
      <c r="M6" s="238">
        <v>21.0152</v>
      </c>
      <c r="N6" s="461" t="s">
        <v>86</v>
      </c>
      <c r="O6" s="461" t="s">
        <v>121</v>
      </c>
      <c r="P6" s="461" t="s">
        <v>440</v>
      </c>
      <c r="Q6" s="461" t="s">
        <v>89</v>
      </c>
      <c r="R6" s="461" t="s">
        <v>90</v>
      </c>
      <c r="S6" s="461" t="s">
        <v>170</v>
      </c>
      <c r="T6" s="489">
        <f>U6+U11</f>
        <v>5115427.5</v>
      </c>
      <c r="U6" s="489">
        <f>V6+Y6</f>
        <v>4775427.5</v>
      </c>
      <c r="V6" s="489">
        <v>2809075</v>
      </c>
      <c r="W6" s="489" t="s">
        <v>171</v>
      </c>
      <c r="X6" s="489" t="s">
        <v>171</v>
      </c>
      <c r="Y6" s="489">
        <v>1966352.5</v>
      </c>
      <c r="Z6" s="489" t="s">
        <v>171</v>
      </c>
      <c r="AA6" s="489" t="s">
        <v>171</v>
      </c>
      <c r="AB6" s="489">
        <v>842722.5</v>
      </c>
      <c r="AC6" s="491" t="s">
        <v>92</v>
      </c>
      <c r="AD6" s="489">
        <f>U6</f>
        <v>4775427.5</v>
      </c>
      <c r="AE6" s="525" t="s">
        <v>171</v>
      </c>
      <c r="AF6" s="525" t="s">
        <v>171</v>
      </c>
      <c r="AG6" s="525" t="s">
        <v>171</v>
      </c>
      <c r="AH6" s="508">
        <v>45474</v>
      </c>
      <c r="AI6" s="509" t="s">
        <v>441</v>
      </c>
      <c r="AJ6" s="502" t="s">
        <v>824</v>
      </c>
      <c r="AK6" s="304"/>
      <c r="AL6" s="304"/>
    </row>
    <row r="7" spans="1:38" s="239" customFormat="1" ht="36" x14ac:dyDescent="0.25">
      <c r="A7" s="237"/>
      <c r="B7" s="510"/>
      <c r="C7" s="455"/>
      <c r="D7" s="455"/>
      <c r="E7" s="455"/>
      <c r="F7" s="455"/>
      <c r="G7" s="455"/>
      <c r="H7" s="455"/>
      <c r="I7" s="455"/>
      <c r="J7" s="240" t="s">
        <v>442</v>
      </c>
      <c r="K7" s="240" t="s">
        <v>443</v>
      </c>
      <c r="L7" s="240" t="s">
        <v>444</v>
      </c>
      <c r="M7" s="240">
        <v>210152</v>
      </c>
      <c r="N7" s="455"/>
      <c r="O7" s="455"/>
      <c r="P7" s="455"/>
      <c r="Q7" s="455"/>
      <c r="R7" s="455"/>
      <c r="S7" s="455"/>
      <c r="T7" s="486"/>
      <c r="U7" s="486"/>
      <c r="V7" s="486"/>
      <c r="W7" s="486"/>
      <c r="X7" s="486"/>
      <c r="Y7" s="486"/>
      <c r="Z7" s="486"/>
      <c r="AA7" s="486"/>
      <c r="AB7" s="486"/>
      <c r="AC7" s="458"/>
      <c r="AD7" s="486"/>
      <c r="AE7" s="455"/>
      <c r="AF7" s="516"/>
      <c r="AG7" s="516"/>
      <c r="AH7" s="459"/>
      <c r="AI7" s="468"/>
      <c r="AJ7" s="502"/>
      <c r="AK7" s="304"/>
      <c r="AL7" s="304"/>
    </row>
    <row r="8" spans="1:38" s="239" customFormat="1" ht="24" x14ac:dyDescent="0.25">
      <c r="A8" s="237"/>
      <c r="B8" s="510"/>
      <c r="C8" s="455"/>
      <c r="D8" s="455"/>
      <c r="E8" s="455"/>
      <c r="F8" s="455"/>
      <c r="G8" s="455"/>
      <c r="H8" s="455"/>
      <c r="I8" s="455"/>
      <c r="J8" s="240" t="s">
        <v>445</v>
      </c>
      <c r="K8" s="240" t="s">
        <v>446</v>
      </c>
      <c r="L8" s="240" t="s">
        <v>447</v>
      </c>
      <c r="M8" s="240">
        <v>1</v>
      </c>
      <c r="N8" s="455"/>
      <c r="O8" s="455"/>
      <c r="P8" s="455"/>
      <c r="Q8" s="455"/>
      <c r="R8" s="455"/>
      <c r="S8" s="455"/>
      <c r="T8" s="486"/>
      <c r="U8" s="486"/>
      <c r="V8" s="486"/>
      <c r="W8" s="486"/>
      <c r="X8" s="486"/>
      <c r="Y8" s="486"/>
      <c r="Z8" s="486"/>
      <c r="AA8" s="486"/>
      <c r="AB8" s="486"/>
      <c r="AC8" s="458"/>
      <c r="AD8" s="486"/>
      <c r="AE8" s="455"/>
      <c r="AF8" s="516"/>
      <c r="AG8" s="516"/>
      <c r="AH8" s="459"/>
      <c r="AI8" s="468"/>
      <c r="AJ8" s="502"/>
      <c r="AK8" s="304"/>
      <c r="AL8" s="304"/>
    </row>
    <row r="9" spans="1:38" s="239" customFormat="1" ht="60" x14ac:dyDescent="0.25">
      <c r="A9" s="237"/>
      <c r="B9" s="510"/>
      <c r="C9" s="455"/>
      <c r="D9" s="455"/>
      <c r="E9" s="455"/>
      <c r="F9" s="455"/>
      <c r="G9" s="455"/>
      <c r="H9" s="455"/>
      <c r="I9" s="455"/>
      <c r="J9" s="240" t="s">
        <v>448</v>
      </c>
      <c r="K9" s="240" t="s">
        <v>449</v>
      </c>
      <c r="L9" s="240" t="s">
        <v>113</v>
      </c>
      <c r="M9" s="240">
        <v>730</v>
      </c>
      <c r="N9" s="455"/>
      <c r="O9" s="455"/>
      <c r="P9" s="455"/>
      <c r="Q9" s="455"/>
      <c r="R9" s="455"/>
      <c r="S9" s="455"/>
      <c r="T9" s="486"/>
      <c r="U9" s="486"/>
      <c r="V9" s="486"/>
      <c r="W9" s="486"/>
      <c r="X9" s="486"/>
      <c r="Y9" s="486"/>
      <c r="Z9" s="486"/>
      <c r="AA9" s="486"/>
      <c r="AB9" s="486"/>
      <c r="AC9" s="458"/>
      <c r="AD9" s="486"/>
      <c r="AE9" s="455"/>
      <c r="AF9" s="516"/>
      <c r="AG9" s="516"/>
      <c r="AH9" s="459"/>
      <c r="AI9" s="468"/>
      <c r="AJ9" s="502"/>
      <c r="AK9" s="304"/>
      <c r="AL9" s="304"/>
    </row>
    <row r="10" spans="1:38" s="239" customFormat="1" ht="36" x14ac:dyDescent="0.25">
      <c r="A10" s="237"/>
      <c r="B10" s="510"/>
      <c r="C10" s="455"/>
      <c r="D10" s="455"/>
      <c r="E10" s="455"/>
      <c r="F10" s="455"/>
      <c r="G10" s="455"/>
      <c r="H10" s="455"/>
      <c r="I10" s="455"/>
      <c r="J10" s="240" t="s">
        <v>450</v>
      </c>
      <c r="K10" s="240" t="s">
        <v>451</v>
      </c>
      <c r="L10" s="240" t="s">
        <v>263</v>
      </c>
      <c r="M10" s="240">
        <v>1</v>
      </c>
      <c r="N10" s="455"/>
      <c r="O10" s="455"/>
      <c r="P10" s="455"/>
      <c r="Q10" s="455"/>
      <c r="R10" s="455"/>
      <c r="S10" s="455"/>
      <c r="T10" s="486"/>
      <c r="U10" s="486"/>
      <c r="V10" s="486"/>
      <c r="W10" s="486"/>
      <c r="X10" s="486"/>
      <c r="Y10" s="486"/>
      <c r="Z10" s="486"/>
      <c r="AA10" s="486"/>
      <c r="AB10" s="486"/>
      <c r="AC10" s="458"/>
      <c r="AD10" s="486"/>
      <c r="AE10" s="455"/>
      <c r="AF10" s="516"/>
      <c r="AG10" s="516"/>
      <c r="AH10" s="459"/>
      <c r="AI10" s="468"/>
      <c r="AJ10" s="502"/>
      <c r="AK10" s="304"/>
      <c r="AL10" s="304"/>
    </row>
    <row r="11" spans="1:38" s="239" customFormat="1" ht="72" x14ac:dyDescent="0.25">
      <c r="A11" s="237"/>
      <c r="B11" s="510"/>
      <c r="C11" s="455"/>
      <c r="D11" s="455"/>
      <c r="E11" s="455"/>
      <c r="F11" s="455" t="s">
        <v>730</v>
      </c>
      <c r="G11" s="455"/>
      <c r="H11" s="455"/>
      <c r="I11" s="455"/>
      <c r="J11" s="240" t="s">
        <v>438</v>
      </c>
      <c r="K11" s="240" t="s">
        <v>439</v>
      </c>
      <c r="L11" s="240" t="s">
        <v>370</v>
      </c>
      <c r="M11" s="240">
        <v>4.1737000000000002</v>
      </c>
      <c r="N11" s="455"/>
      <c r="O11" s="455" t="s">
        <v>123</v>
      </c>
      <c r="P11" s="455"/>
      <c r="Q11" s="455"/>
      <c r="R11" s="455"/>
      <c r="S11" s="455"/>
      <c r="T11" s="486"/>
      <c r="U11" s="486">
        <f>V11+Y11</f>
        <v>340000</v>
      </c>
      <c r="V11" s="486">
        <v>200000</v>
      </c>
      <c r="W11" s="486"/>
      <c r="X11" s="486"/>
      <c r="Y11" s="486">
        <v>140000</v>
      </c>
      <c r="Z11" s="486"/>
      <c r="AA11" s="486"/>
      <c r="AB11" s="486">
        <v>60000</v>
      </c>
      <c r="AC11" s="458"/>
      <c r="AD11" s="486">
        <f>U11</f>
        <v>340000</v>
      </c>
      <c r="AE11" s="455"/>
      <c r="AF11" s="516"/>
      <c r="AG11" s="516"/>
      <c r="AH11" s="459"/>
      <c r="AI11" s="468"/>
      <c r="AJ11" s="502"/>
      <c r="AK11" s="304"/>
      <c r="AL11" s="304"/>
    </row>
    <row r="12" spans="1:38" s="239" customFormat="1" ht="36" x14ac:dyDescent="0.25">
      <c r="A12" s="237"/>
      <c r="B12" s="510"/>
      <c r="C12" s="455"/>
      <c r="D12" s="455"/>
      <c r="E12" s="455"/>
      <c r="F12" s="455"/>
      <c r="G12" s="455"/>
      <c r="H12" s="455"/>
      <c r="I12" s="455"/>
      <c r="J12" s="240" t="s">
        <v>442</v>
      </c>
      <c r="K12" s="240" t="s">
        <v>443</v>
      </c>
      <c r="L12" s="240" t="s">
        <v>444</v>
      </c>
      <c r="M12" s="240">
        <v>41737</v>
      </c>
      <c r="N12" s="455"/>
      <c r="O12" s="455"/>
      <c r="P12" s="455"/>
      <c r="Q12" s="455"/>
      <c r="R12" s="455"/>
      <c r="S12" s="455"/>
      <c r="T12" s="486"/>
      <c r="U12" s="486"/>
      <c r="V12" s="458"/>
      <c r="W12" s="486"/>
      <c r="X12" s="486"/>
      <c r="Y12" s="486"/>
      <c r="Z12" s="486"/>
      <c r="AA12" s="486"/>
      <c r="AB12" s="486"/>
      <c r="AC12" s="458"/>
      <c r="AD12" s="486"/>
      <c r="AE12" s="455"/>
      <c r="AF12" s="516"/>
      <c r="AG12" s="516"/>
      <c r="AH12" s="459"/>
      <c r="AI12" s="468"/>
      <c r="AJ12" s="502"/>
      <c r="AK12" s="304"/>
      <c r="AL12" s="304"/>
    </row>
    <row r="13" spans="1:38" s="239" customFormat="1" ht="24.75" thickBot="1" x14ac:dyDescent="0.3">
      <c r="A13" s="237"/>
      <c r="B13" s="504"/>
      <c r="C13" s="462"/>
      <c r="D13" s="462"/>
      <c r="E13" s="462"/>
      <c r="F13" s="462"/>
      <c r="G13" s="462"/>
      <c r="H13" s="462"/>
      <c r="I13" s="462"/>
      <c r="J13" s="242" t="s">
        <v>445</v>
      </c>
      <c r="K13" s="242" t="s">
        <v>446</v>
      </c>
      <c r="L13" s="242" t="s">
        <v>447</v>
      </c>
      <c r="M13" s="242">
        <v>1</v>
      </c>
      <c r="N13" s="462"/>
      <c r="O13" s="462"/>
      <c r="P13" s="462"/>
      <c r="Q13" s="462"/>
      <c r="R13" s="462"/>
      <c r="S13" s="462"/>
      <c r="T13" s="514"/>
      <c r="U13" s="514"/>
      <c r="V13" s="476"/>
      <c r="W13" s="514"/>
      <c r="X13" s="514"/>
      <c r="Y13" s="514"/>
      <c r="Z13" s="514"/>
      <c r="AA13" s="514"/>
      <c r="AB13" s="514"/>
      <c r="AC13" s="476"/>
      <c r="AD13" s="514"/>
      <c r="AE13" s="462"/>
      <c r="AF13" s="526"/>
      <c r="AG13" s="526"/>
      <c r="AH13" s="473"/>
      <c r="AI13" s="474"/>
      <c r="AJ13" s="502"/>
      <c r="AK13" s="304"/>
      <c r="AL13" s="304"/>
    </row>
    <row r="14" spans="1:38" s="239" customFormat="1" ht="60" customHeight="1" x14ac:dyDescent="0.25">
      <c r="A14" s="237"/>
      <c r="B14" s="497" t="s">
        <v>452</v>
      </c>
      <c r="C14" s="456" t="s">
        <v>453</v>
      </c>
      <c r="D14" s="456" t="s">
        <v>435</v>
      </c>
      <c r="E14" s="456" t="s">
        <v>436</v>
      </c>
      <c r="F14" s="461" t="s">
        <v>731</v>
      </c>
      <c r="G14" s="456" t="s">
        <v>437</v>
      </c>
      <c r="H14" s="461" t="s">
        <v>83</v>
      </c>
      <c r="I14" s="461" t="s">
        <v>83</v>
      </c>
      <c r="J14" s="238" t="s">
        <v>438</v>
      </c>
      <c r="K14" s="238" t="s">
        <v>439</v>
      </c>
      <c r="L14" s="238" t="s">
        <v>370</v>
      </c>
      <c r="M14" s="238">
        <v>8.61</v>
      </c>
      <c r="N14" s="461" t="s">
        <v>86</v>
      </c>
      <c r="O14" s="461" t="s">
        <v>105</v>
      </c>
      <c r="P14" s="456" t="s">
        <v>440</v>
      </c>
      <c r="Q14" s="456" t="s">
        <v>89</v>
      </c>
      <c r="R14" s="456" t="s">
        <v>90</v>
      </c>
      <c r="S14" s="456" t="s">
        <v>170</v>
      </c>
      <c r="T14" s="482">
        <f>U14+U22+U19</f>
        <v>12601348</v>
      </c>
      <c r="U14" s="489">
        <f>V14+Y14</f>
        <v>3056600</v>
      </c>
      <c r="V14" s="489">
        <v>1798000</v>
      </c>
      <c r="W14" s="496" t="s">
        <v>171</v>
      </c>
      <c r="X14" s="496" t="s">
        <v>171</v>
      </c>
      <c r="Y14" s="489">
        <v>1258600</v>
      </c>
      <c r="Z14" s="496" t="s">
        <v>171</v>
      </c>
      <c r="AA14" s="496" t="s">
        <v>171</v>
      </c>
      <c r="AB14" s="489">
        <v>539400</v>
      </c>
      <c r="AC14" s="491" t="s">
        <v>92</v>
      </c>
      <c r="AD14" s="491">
        <f>U14</f>
        <v>3056600</v>
      </c>
      <c r="AE14" s="496" t="s">
        <v>171</v>
      </c>
      <c r="AF14" s="496" t="s">
        <v>171</v>
      </c>
      <c r="AG14" s="496" t="s">
        <v>171</v>
      </c>
      <c r="AH14" s="508" t="s">
        <v>174</v>
      </c>
      <c r="AI14" s="509" t="s">
        <v>317</v>
      </c>
      <c r="AJ14" s="502" t="s">
        <v>825</v>
      </c>
      <c r="AK14" s="304"/>
      <c r="AL14" s="304"/>
    </row>
    <row r="15" spans="1:38" s="239" customFormat="1" ht="36" x14ac:dyDescent="0.25">
      <c r="A15" s="237"/>
      <c r="B15" s="498"/>
      <c r="C15" s="471"/>
      <c r="D15" s="471"/>
      <c r="E15" s="471"/>
      <c r="F15" s="455"/>
      <c r="G15" s="471"/>
      <c r="H15" s="455"/>
      <c r="I15" s="455"/>
      <c r="J15" s="240" t="s">
        <v>442</v>
      </c>
      <c r="K15" s="240" t="s">
        <v>443</v>
      </c>
      <c r="L15" s="240" t="s">
        <v>444</v>
      </c>
      <c r="M15" s="241">
        <v>51000</v>
      </c>
      <c r="N15" s="455"/>
      <c r="O15" s="455"/>
      <c r="P15" s="471"/>
      <c r="Q15" s="471"/>
      <c r="R15" s="471"/>
      <c r="S15" s="471"/>
      <c r="T15" s="483"/>
      <c r="U15" s="458"/>
      <c r="V15" s="458"/>
      <c r="W15" s="519"/>
      <c r="X15" s="519"/>
      <c r="Y15" s="458"/>
      <c r="Z15" s="519"/>
      <c r="AA15" s="519"/>
      <c r="AB15" s="458"/>
      <c r="AC15" s="458"/>
      <c r="AD15" s="458"/>
      <c r="AE15" s="519"/>
      <c r="AF15" s="519"/>
      <c r="AG15" s="519"/>
      <c r="AH15" s="459"/>
      <c r="AI15" s="468"/>
      <c r="AJ15" s="502"/>
      <c r="AK15" s="304"/>
      <c r="AL15" s="304"/>
    </row>
    <row r="16" spans="1:38" s="239" customFormat="1" ht="60" x14ac:dyDescent="0.25">
      <c r="A16" s="237"/>
      <c r="B16" s="498"/>
      <c r="C16" s="471"/>
      <c r="D16" s="471"/>
      <c r="E16" s="471"/>
      <c r="F16" s="455"/>
      <c r="G16" s="471"/>
      <c r="H16" s="455"/>
      <c r="I16" s="455"/>
      <c r="J16" s="240" t="s">
        <v>826</v>
      </c>
      <c r="K16" s="240" t="s">
        <v>449</v>
      </c>
      <c r="L16" s="240" t="s">
        <v>827</v>
      </c>
      <c r="M16" s="241">
        <v>500</v>
      </c>
      <c r="N16" s="455"/>
      <c r="O16" s="455"/>
      <c r="P16" s="471"/>
      <c r="Q16" s="471"/>
      <c r="R16" s="471"/>
      <c r="S16" s="471"/>
      <c r="T16" s="483"/>
      <c r="U16" s="458"/>
      <c r="V16" s="458"/>
      <c r="W16" s="519"/>
      <c r="X16" s="519"/>
      <c r="Y16" s="458"/>
      <c r="Z16" s="519"/>
      <c r="AA16" s="519"/>
      <c r="AB16" s="458"/>
      <c r="AC16" s="458"/>
      <c r="AD16" s="458"/>
      <c r="AE16" s="519"/>
      <c r="AF16" s="519"/>
      <c r="AG16" s="519"/>
      <c r="AH16" s="459"/>
      <c r="AI16" s="468"/>
      <c r="AJ16" s="502"/>
      <c r="AK16" s="304"/>
      <c r="AL16" s="304"/>
    </row>
    <row r="17" spans="1:38" s="239" customFormat="1" ht="48" x14ac:dyDescent="0.25">
      <c r="A17" s="237"/>
      <c r="B17" s="498"/>
      <c r="C17" s="471"/>
      <c r="D17" s="471"/>
      <c r="E17" s="471"/>
      <c r="F17" s="455"/>
      <c r="G17" s="471"/>
      <c r="H17" s="455"/>
      <c r="I17" s="455"/>
      <c r="J17" s="240" t="s">
        <v>828</v>
      </c>
      <c r="K17" s="240" t="s">
        <v>451</v>
      </c>
      <c r="L17" s="240" t="s">
        <v>263</v>
      </c>
      <c r="M17" s="305">
        <v>0.6</v>
      </c>
      <c r="N17" s="455"/>
      <c r="O17" s="455"/>
      <c r="P17" s="471"/>
      <c r="Q17" s="471"/>
      <c r="R17" s="471"/>
      <c r="S17" s="471"/>
      <c r="T17" s="483"/>
      <c r="U17" s="458"/>
      <c r="V17" s="458"/>
      <c r="W17" s="519"/>
      <c r="X17" s="519"/>
      <c r="Y17" s="458"/>
      <c r="Z17" s="519"/>
      <c r="AA17" s="519"/>
      <c r="AB17" s="458"/>
      <c r="AC17" s="458"/>
      <c r="AD17" s="458"/>
      <c r="AE17" s="519"/>
      <c r="AF17" s="519"/>
      <c r="AG17" s="519"/>
      <c r="AH17" s="459"/>
      <c r="AI17" s="468"/>
      <c r="AJ17" s="502"/>
      <c r="AK17" s="304"/>
      <c r="AL17" s="304"/>
    </row>
    <row r="18" spans="1:38" s="239" customFormat="1" ht="24.75" thickBot="1" x14ac:dyDescent="0.3">
      <c r="A18" s="237"/>
      <c r="B18" s="498"/>
      <c r="C18" s="471"/>
      <c r="D18" s="471"/>
      <c r="E18" s="448"/>
      <c r="F18" s="455"/>
      <c r="G18" s="471"/>
      <c r="H18" s="455"/>
      <c r="I18" s="455"/>
      <c r="J18" s="240" t="s">
        <v>445</v>
      </c>
      <c r="K18" s="240" t="s">
        <v>446</v>
      </c>
      <c r="L18" s="240" t="s">
        <v>447</v>
      </c>
      <c r="M18" s="240">
        <v>1</v>
      </c>
      <c r="N18" s="455"/>
      <c r="O18" s="455"/>
      <c r="P18" s="471"/>
      <c r="Q18" s="471"/>
      <c r="R18" s="471"/>
      <c r="S18" s="471"/>
      <c r="T18" s="483"/>
      <c r="U18" s="458"/>
      <c r="V18" s="458"/>
      <c r="W18" s="519"/>
      <c r="X18" s="519"/>
      <c r="Y18" s="458"/>
      <c r="Z18" s="519"/>
      <c r="AA18" s="519"/>
      <c r="AB18" s="458"/>
      <c r="AC18" s="458"/>
      <c r="AD18" s="458"/>
      <c r="AE18" s="519"/>
      <c r="AF18" s="519"/>
      <c r="AG18" s="519"/>
      <c r="AH18" s="459"/>
      <c r="AI18" s="468"/>
      <c r="AJ18" s="502"/>
      <c r="AK18" s="304"/>
      <c r="AL18" s="304"/>
    </row>
    <row r="19" spans="1:38" s="239" customFormat="1" ht="60" customHeight="1" x14ac:dyDescent="0.25">
      <c r="A19" s="237"/>
      <c r="B19" s="498"/>
      <c r="C19" s="471"/>
      <c r="D19" s="471"/>
      <c r="E19" s="447" t="s">
        <v>436</v>
      </c>
      <c r="F19" s="461" t="s">
        <v>732</v>
      </c>
      <c r="G19" s="471"/>
      <c r="H19" s="455"/>
      <c r="I19" s="455"/>
      <c r="J19" s="240" t="s">
        <v>438</v>
      </c>
      <c r="K19" s="240" t="s">
        <v>439</v>
      </c>
      <c r="L19" s="240" t="s">
        <v>370</v>
      </c>
      <c r="M19" s="240">
        <v>13</v>
      </c>
      <c r="N19" s="455"/>
      <c r="O19" s="455" t="s">
        <v>154</v>
      </c>
      <c r="P19" s="471"/>
      <c r="Q19" s="471"/>
      <c r="R19" s="471"/>
      <c r="S19" s="471"/>
      <c r="T19" s="483"/>
      <c r="U19" s="486">
        <f>V19+Y19</f>
        <v>6144748</v>
      </c>
      <c r="V19" s="458">
        <v>3614558</v>
      </c>
      <c r="W19" s="519"/>
      <c r="X19" s="519"/>
      <c r="Y19" s="486">
        <v>2530190</v>
      </c>
      <c r="Z19" s="519"/>
      <c r="AA19" s="519"/>
      <c r="AB19" s="486">
        <v>1084368</v>
      </c>
      <c r="AC19" s="458"/>
      <c r="AD19" s="458">
        <f>U19</f>
        <v>6144748</v>
      </c>
      <c r="AE19" s="519"/>
      <c r="AF19" s="519"/>
      <c r="AG19" s="519"/>
      <c r="AH19" s="459"/>
      <c r="AI19" s="468"/>
      <c r="AJ19" s="502"/>
      <c r="AK19" s="304"/>
      <c r="AL19" s="304"/>
    </row>
    <row r="20" spans="1:38" s="239" customFormat="1" ht="36" customHeight="1" x14ac:dyDescent="0.25">
      <c r="A20" s="237"/>
      <c r="B20" s="498"/>
      <c r="C20" s="471"/>
      <c r="D20" s="471"/>
      <c r="E20" s="471"/>
      <c r="F20" s="455"/>
      <c r="G20" s="471"/>
      <c r="H20" s="455"/>
      <c r="I20" s="455"/>
      <c r="J20" s="240" t="s">
        <v>442</v>
      </c>
      <c r="K20" s="240" t="s">
        <v>443</v>
      </c>
      <c r="L20" s="240" t="s">
        <v>444</v>
      </c>
      <c r="M20" s="241">
        <v>130000</v>
      </c>
      <c r="N20" s="455"/>
      <c r="O20" s="455"/>
      <c r="P20" s="471"/>
      <c r="Q20" s="471"/>
      <c r="R20" s="471"/>
      <c r="S20" s="471"/>
      <c r="T20" s="483"/>
      <c r="U20" s="458"/>
      <c r="V20" s="458"/>
      <c r="W20" s="519"/>
      <c r="X20" s="519"/>
      <c r="Y20" s="458"/>
      <c r="Z20" s="519"/>
      <c r="AA20" s="519"/>
      <c r="AB20" s="458"/>
      <c r="AC20" s="458"/>
      <c r="AD20" s="458"/>
      <c r="AE20" s="519"/>
      <c r="AF20" s="519"/>
      <c r="AG20" s="519"/>
      <c r="AH20" s="459"/>
      <c r="AI20" s="468"/>
      <c r="AJ20" s="502"/>
      <c r="AK20" s="304"/>
      <c r="AL20" s="304"/>
    </row>
    <row r="21" spans="1:38" s="239" customFormat="1" ht="103.5" customHeight="1" x14ac:dyDescent="0.25">
      <c r="A21" s="237"/>
      <c r="B21" s="498"/>
      <c r="C21" s="471"/>
      <c r="D21" s="471"/>
      <c r="E21" s="448"/>
      <c r="F21" s="455"/>
      <c r="G21" s="471"/>
      <c r="H21" s="455"/>
      <c r="I21" s="455"/>
      <c r="J21" s="240" t="s">
        <v>445</v>
      </c>
      <c r="K21" s="240" t="s">
        <v>446</v>
      </c>
      <c r="L21" s="240" t="s">
        <v>447</v>
      </c>
      <c r="M21" s="240">
        <v>1</v>
      </c>
      <c r="N21" s="455"/>
      <c r="O21" s="455"/>
      <c r="P21" s="471"/>
      <c r="Q21" s="471"/>
      <c r="R21" s="471"/>
      <c r="S21" s="471"/>
      <c r="T21" s="483"/>
      <c r="U21" s="458"/>
      <c r="V21" s="458"/>
      <c r="W21" s="519"/>
      <c r="X21" s="519"/>
      <c r="Y21" s="458"/>
      <c r="Z21" s="519"/>
      <c r="AA21" s="519"/>
      <c r="AB21" s="458"/>
      <c r="AC21" s="458"/>
      <c r="AD21" s="458"/>
      <c r="AE21" s="519"/>
      <c r="AF21" s="519"/>
      <c r="AG21" s="519"/>
      <c r="AH21" s="459"/>
      <c r="AI21" s="468"/>
      <c r="AJ21" s="502"/>
      <c r="AK21" s="304"/>
      <c r="AL21" s="304"/>
    </row>
    <row r="22" spans="1:38" s="239" customFormat="1" ht="60" customHeight="1" x14ac:dyDescent="0.25">
      <c r="A22" s="237"/>
      <c r="B22" s="498"/>
      <c r="C22" s="471"/>
      <c r="D22" s="471"/>
      <c r="E22" s="447" t="s">
        <v>436</v>
      </c>
      <c r="F22" s="447" t="s">
        <v>733</v>
      </c>
      <c r="G22" s="471"/>
      <c r="H22" s="455"/>
      <c r="I22" s="455"/>
      <c r="J22" s="240" t="s">
        <v>438</v>
      </c>
      <c r="K22" s="240" t="s">
        <v>439</v>
      </c>
      <c r="L22" s="240" t="s">
        <v>370</v>
      </c>
      <c r="M22" s="240">
        <v>10</v>
      </c>
      <c r="N22" s="455"/>
      <c r="O22" s="455" t="s">
        <v>111</v>
      </c>
      <c r="P22" s="471"/>
      <c r="Q22" s="471"/>
      <c r="R22" s="471"/>
      <c r="S22" s="471"/>
      <c r="T22" s="483"/>
      <c r="U22" s="486">
        <f>V22+Y22</f>
        <v>3400000</v>
      </c>
      <c r="V22" s="486">
        <v>2000000</v>
      </c>
      <c r="W22" s="519"/>
      <c r="X22" s="519"/>
      <c r="Y22" s="486">
        <v>1400000</v>
      </c>
      <c r="Z22" s="519"/>
      <c r="AA22" s="519"/>
      <c r="AB22" s="486">
        <v>600000</v>
      </c>
      <c r="AC22" s="458"/>
      <c r="AD22" s="458">
        <f>U22</f>
        <v>3400000</v>
      </c>
      <c r="AE22" s="519"/>
      <c r="AF22" s="519"/>
      <c r="AG22" s="519"/>
      <c r="AH22" s="459"/>
      <c r="AI22" s="468"/>
      <c r="AJ22" s="502"/>
      <c r="AK22" s="304"/>
      <c r="AL22" s="304"/>
    </row>
    <row r="23" spans="1:38" s="239" customFormat="1" ht="36" x14ac:dyDescent="0.25">
      <c r="A23" s="237"/>
      <c r="B23" s="498"/>
      <c r="C23" s="471"/>
      <c r="D23" s="471"/>
      <c r="E23" s="471"/>
      <c r="F23" s="471"/>
      <c r="G23" s="471"/>
      <c r="H23" s="455"/>
      <c r="I23" s="455"/>
      <c r="J23" s="240" t="s">
        <v>442</v>
      </c>
      <c r="K23" s="240" t="s">
        <v>443</v>
      </c>
      <c r="L23" s="240" t="s">
        <v>444</v>
      </c>
      <c r="M23" s="241">
        <v>100000</v>
      </c>
      <c r="N23" s="455"/>
      <c r="O23" s="455"/>
      <c r="P23" s="471"/>
      <c r="Q23" s="471"/>
      <c r="R23" s="471"/>
      <c r="S23" s="471"/>
      <c r="T23" s="483"/>
      <c r="U23" s="486"/>
      <c r="V23" s="486"/>
      <c r="W23" s="519"/>
      <c r="X23" s="519"/>
      <c r="Y23" s="486"/>
      <c r="Z23" s="519"/>
      <c r="AA23" s="519"/>
      <c r="AB23" s="486"/>
      <c r="AC23" s="458"/>
      <c r="AD23" s="458"/>
      <c r="AE23" s="519"/>
      <c r="AF23" s="519"/>
      <c r="AG23" s="519"/>
      <c r="AH23" s="459"/>
      <c r="AI23" s="468"/>
      <c r="AJ23" s="502"/>
      <c r="AK23" s="304"/>
      <c r="AL23" s="304"/>
    </row>
    <row r="24" spans="1:38" s="239" customFormat="1" ht="24" x14ac:dyDescent="0.25">
      <c r="A24" s="237"/>
      <c r="B24" s="498"/>
      <c r="C24" s="471"/>
      <c r="D24" s="471"/>
      <c r="E24" s="471"/>
      <c r="F24" s="471"/>
      <c r="G24" s="471"/>
      <c r="H24" s="455"/>
      <c r="I24" s="455"/>
      <c r="J24" s="240" t="s">
        <v>445</v>
      </c>
      <c r="K24" s="240" t="s">
        <v>446</v>
      </c>
      <c r="L24" s="240" t="s">
        <v>447</v>
      </c>
      <c r="M24" s="240">
        <v>1</v>
      </c>
      <c r="N24" s="455"/>
      <c r="O24" s="455"/>
      <c r="P24" s="471"/>
      <c r="Q24" s="471"/>
      <c r="R24" s="471"/>
      <c r="S24" s="471"/>
      <c r="T24" s="483"/>
      <c r="U24" s="486"/>
      <c r="V24" s="486"/>
      <c r="W24" s="519"/>
      <c r="X24" s="519"/>
      <c r="Y24" s="486"/>
      <c r="Z24" s="519"/>
      <c r="AA24" s="519"/>
      <c r="AB24" s="486"/>
      <c r="AC24" s="458"/>
      <c r="AD24" s="458"/>
      <c r="AE24" s="519"/>
      <c r="AF24" s="519"/>
      <c r="AG24" s="519"/>
      <c r="AH24" s="459"/>
      <c r="AI24" s="468"/>
      <c r="AJ24" s="502"/>
      <c r="AK24" s="304"/>
      <c r="AL24" s="304"/>
    </row>
    <row r="25" spans="1:38" s="239" customFormat="1" ht="60" x14ac:dyDescent="0.25">
      <c r="A25" s="237"/>
      <c r="B25" s="498"/>
      <c r="C25" s="471"/>
      <c r="D25" s="471"/>
      <c r="E25" s="471"/>
      <c r="F25" s="471"/>
      <c r="G25" s="471"/>
      <c r="H25" s="455"/>
      <c r="I25" s="455"/>
      <c r="J25" s="240" t="s">
        <v>448</v>
      </c>
      <c r="K25" s="240" t="s">
        <v>449</v>
      </c>
      <c r="L25" s="240" t="s">
        <v>113</v>
      </c>
      <c r="M25" s="240">
        <v>700</v>
      </c>
      <c r="N25" s="455"/>
      <c r="O25" s="455"/>
      <c r="P25" s="471"/>
      <c r="Q25" s="471"/>
      <c r="R25" s="471"/>
      <c r="S25" s="471"/>
      <c r="T25" s="483"/>
      <c r="U25" s="486"/>
      <c r="V25" s="486"/>
      <c r="W25" s="519"/>
      <c r="X25" s="519"/>
      <c r="Y25" s="486"/>
      <c r="Z25" s="519"/>
      <c r="AA25" s="519"/>
      <c r="AB25" s="486"/>
      <c r="AC25" s="458"/>
      <c r="AD25" s="458"/>
      <c r="AE25" s="519"/>
      <c r="AF25" s="519"/>
      <c r="AG25" s="519"/>
      <c r="AH25" s="459"/>
      <c r="AI25" s="468"/>
      <c r="AJ25" s="502"/>
      <c r="AK25" s="304"/>
      <c r="AL25" s="304"/>
    </row>
    <row r="26" spans="1:38" s="239" customFormat="1" ht="36.75" thickBot="1" x14ac:dyDescent="0.3">
      <c r="A26" s="237"/>
      <c r="B26" s="499"/>
      <c r="C26" s="457"/>
      <c r="D26" s="457"/>
      <c r="E26" s="457"/>
      <c r="F26" s="457"/>
      <c r="G26" s="457"/>
      <c r="H26" s="462"/>
      <c r="I26" s="462"/>
      <c r="J26" s="242" t="s">
        <v>450</v>
      </c>
      <c r="K26" s="242" t="s">
        <v>451</v>
      </c>
      <c r="L26" s="242" t="s">
        <v>263</v>
      </c>
      <c r="M26" s="242">
        <v>2</v>
      </c>
      <c r="N26" s="462"/>
      <c r="O26" s="462"/>
      <c r="P26" s="457"/>
      <c r="Q26" s="457"/>
      <c r="R26" s="457"/>
      <c r="S26" s="457"/>
      <c r="T26" s="515"/>
      <c r="U26" s="514"/>
      <c r="V26" s="514"/>
      <c r="W26" s="524"/>
      <c r="X26" s="524"/>
      <c r="Y26" s="514"/>
      <c r="Z26" s="524"/>
      <c r="AA26" s="524"/>
      <c r="AB26" s="514"/>
      <c r="AC26" s="476"/>
      <c r="AD26" s="476"/>
      <c r="AE26" s="524"/>
      <c r="AF26" s="524"/>
      <c r="AG26" s="524"/>
      <c r="AH26" s="473"/>
      <c r="AI26" s="474"/>
      <c r="AJ26" s="502"/>
      <c r="AK26" s="304"/>
      <c r="AL26" s="304"/>
    </row>
    <row r="27" spans="1:38" s="239" customFormat="1" ht="72" x14ac:dyDescent="0.25">
      <c r="A27" s="237"/>
      <c r="B27" s="498" t="s">
        <v>454</v>
      </c>
      <c r="C27" s="498" t="s">
        <v>455</v>
      </c>
      <c r="D27" s="498" t="s">
        <v>435</v>
      </c>
      <c r="E27" s="498" t="s">
        <v>436</v>
      </c>
      <c r="F27" s="455" t="s">
        <v>734</v>
      </c>
      <c r="G27" s="471" t="s">
        <v>437</v>
      </c>
      <c r="H27" s="495" t="s">
        <v>83</v>
      </c>
      <c r="I27" s="483" t="s">
        <v>83</v>
      </c>
      <c r="J27" s="240" t="s">
        <v>438</v>
      </c>
      <c r="K27" s="240" t="s">
        <v>439</v>
      </c>
      <c r="L27" s="240" t="s">
        <v>370</v>
      </c>
      <c r="M27" s="240">
        <v>4.03</v>
      </c>
      <c r="N27" s="471" t="s">
        <v>86</v>
      </c>
      <c r="O27" s="455" t="s">
        <v>105</v>
      </c>
      <c r="P27" s="495" t="s">
        <v>440</v>
      </c>
      <c r="Q27" s="483" t="s">
        <v>89</v>
      </c>
      <c r="R27" s="495" t="s">
        <v>90</v>
      </c>
      <c r="S27" s="483" t="s">
        <v>170</v>
      </c>
      <c r="T27" s="495">
        <f>U27+U30+U33</f>
        <v>6027314</v>
      </c>
      <c r="U27" s="486">
        <f>V27+Y27</f>
        <v>1874979</v>
      </c>
      <c r="V27" s="458">
        <v>1102929</v>
      </c>
      <c r="W27" s="483" t="s">
        <v>171</v>
      </c>
      <c r="X27" s="495" t="s">
        <v>171</v>
      </c>
      <c r="Y27" s="486">
        <v>772050</v>
      </c>
      <c r="Z27" s="495" t="s">
        <v>171</v>
      </c>
      <c r="AA27" s="483" t="s">
        <v>171</v>
      </c>
      <c r="AB27" s="458">
        <v>330879</v>
      </c>
      <c r="AC27" s="483" t="s">
        <v>92</v>
      </c>
      <c r="AD27" s="458">
        <f>U27</f>
        <v>1874979</v>
      </c>
      <c r="AE27" s="496" t="s">
        <v>171</v>
      </c>
      <c r="AF27" s="496" t="s">
        <v>171</v>
      </c>
      <c r="AG27" s="496" t="s">
        <v>171</v>
      </c>
      <c r="AH27" s="520">
        <v>45627</v>
      </c>
      <c r="AI27" s="522">
        <v>45689</v>
      </c>
      <c r="AJ27" s="492" t="s">
        <v>786</v>
      </c>
      <c r="AK27" s="304"/>
      <c r="AL27" s="304"/>
    </row>
    <row r="28" spans="1:38" s="239" customFormat="1" ht="36" x14ac:dyDescent="0.25">
      <c r="A28" s="237"/>
      <c r="B28" s="498"/>
      <c r="C28" s="498"/>
      <c r="D28" s="498"/>
      <c r="E28" s="498"/>
      <c r="F28" s="455"/>
      <c r="G28" s="471"/>
      <c r="H28" s="495"/>
      <c r="I28" s="483"/>
      <c r="J28" s="240" t="s">
        <v>442</v>
      </c>
      <c r="K28" s="240" t="s">
        <v>443</v>
      </c>
      <c r="L28" s="240" t="s">
        <v>444</v>
      </c>
      <c r="M28" s="241">
        <v>38000</v>
      </c>
      <c r="N28" s="471"/>
      <c r="O28" s="455"/>
      <c r="P28" s="495"/>
      <c r="Q28" s="483"/>
      <c r="R28" s="495"/>
      <c r="S28" s="483"/>
      <c r="T28" s="495"/>
      <c r="U28" s="486"/>
      <c r="V28" s="495"/>
      <c r="W28" s="483"/>
      <c r="X28" s="495"/>
      <c r="Y28" s="486"/>
      <c r="Z28" s="495"/>
      <c r="AA28" s="483"/>
      <c r="AB28" s="458"/>
      <c r="AC28" s="483"/>
      <c r="AD28" s="458"/>
      <c r="AE28" s="519"/>
      <c r="AF28" s="519"/>
      <c r="AG28" s="519"/>
      <c r="AH28" s="521"/>
      <c r="AI28" s="523"/>
      <c r="AJ28" s="493"/>
      <c r="AK28" s="304"/>
      <c r="AL28" s="304"/>
    </row>
    <row r="29" spans="1:38" s="239" customFormat="1" ht="24" x14ac:dyDescent="0.25">
      <c r="A29" s="237"/>
      <c r="B29" s="498"/>
      <c r="C29" s="498"/>
      <c r="D29" s="498"/>
      <c r="E29" s="498"/>
      <c r="F29" s="455"/>
      <c r="G29" s="471"/>
      <c r="H29" s="495"/>
      <c r="I29" s="483"/>
      <c r="J29" s="240" t="s">
        <v>445</v>
      </c>
      <c r="K29" s="240" t="s">
        <v>446</v>
      </c>
      <c r="L29" s="240" t="s">
        <v>447</v>
      </c>
      <c r="M29" s="240">
        <v>1</v>
      </c>
      <c r="N29" s="471"/>
      <c r="O29" s="455"/>
      <c r="P29" s="495"/>
      <c r="Q29" s="483"/>
      <c r="R29" s="495"/>
      <c r="S29" s="483"/>
      <c r="T29" s="495"/>
      <c r="U29" s="486"/>
      <c r="V29" s="454"/>
      <c r="W29" s="483"/>
      <c r="X29" s="495"/>
      <c r="Y29" s="486"/>
      <c r="Z29" s="495"/>
      <c r="AA29" s="483"/>
      <c r="AB29" s="458"/>
      <c r="AC29" s="483"/>
      <c r="AD29" s="458"/>
      <c r="AE29" s="519"/>
      <c r="AF29" s="519"/>
      <c r="AG29" s="519"/>
      <c r="AH29" s="521"/>
      <c r="AI29" s="523"/>
      <c r="AJ29" s="493"/>
      <c r="AK29" s="304"/>
      <c r="AL29" s="304"/>
    </row>
    <row r="30" spans="1:38" s="239" customFormat="1" ht="72" x14ac:dyDescent="0.25">
      <c r="A30" s="237"/>
      <c r="B30" s="498"/>
      <c r="C30" s="498"/>
      <c r="D30" s="498"/>
      <c r="E30" s="498"/>
      <c r="F30" s="455" t="s">
        <v>735</v>
      </c>
      <c r="G30" s="471"/>
      <c r="H30" s="495"/>
      <c r="I30" s="483"/>
      <c r="J30" s="240" t="s">
        <v>438</v>
      </c>
      <c r="K30" s="240" t="s">
        <v>439</v>
      </c>
      <c r="L30" s="240" t="s">
        <v>370</v>
      </c>
      <c r="M30" s="240">
        <v>16.5</v>
      </c>
      <c r="N30" s="471"/>
      <c r="O30" s="455" t="s">
        <v>154</v>
      </c>
      <c r="P30" s="495"/>
      <c r="Q30" s="483"/>
      <c r="R30" s="495"/>
      <c r="S30" s="483"/>
      <c r="T30" s="495"/>
      <c r="U30" s="486">
        <f>V30+Y30</f>
        <v>3854835</v>
      </c>
      <c r="V30" s="458">
        <v>2267550</v>
      </c>
      <c r="W30" s="483"/>
      <c r="X30" s="495"/>
      <c r="Y30" s="458">
        <v>1587285</v>
      </c>
      <c r="Z30" s="495"/>
      <c r="AA30" s="483"/>
      <c r="AB30" s="458">
        <v>680265</v>
      </c>
      <c r="AC30" s="483"/>
      <c r="AD30" s="458">
        <f>U30</f>
        <v>3854835</v>
      </c>
      <c r="AE30" s="519"/>
      <c r="AF30" s="519"/>
      <c r="AG30" s="519"/>
      <c r="AH30" s="521"/>
      <c r="AI30" s="523"/>
      <c r="AJ30" s="493"/>
      <c r="AK30" s="304"/>
      <c r="AL30" s="304"/>
    </row>
    <row r="31" spans="1:38" s="239" customFormat="1" ht="36" x14ac:dyDescent="0.25">
      <c r="A31" s="237"/>
      <c r="B31" s="498"/>
      <c r="C31" s="498"/>
      <c r="D31" s="498"/>
      <c r="E31" s="498"/>
      <c r="F31" s="455"/>
      <c r="G31" s="471"/>
      <c r="H31" s="495"/>
      <c r="I31" s="483"/>
      <c r="J31" s="240" t="s">
        <v>442</v>
      </c>
      <c r="K31" s="240" t="s">
        <v>443</v>
      </c>
      <c r="L31" s="240" t="s">
        <v>444</v>
      </c>
      <c r="M31" s="241">
        <v>165000</v>
      </c>
      <c r="N31" s="471"/>
      <c r="O31" s="455"/>
      <c r="P31" s="495"/>
      <c r="Q31" s="483"/>
      <c r="R31" s="495"/>
      <c r="S31" s="483"/>
      <c r="T31" s="495"/>
      <c r="U31" s="486"/>
      <c r="V31" s="458"/>
      <c r="W31" s="483"/>
      <c r="X31" s="495"/>
      <c r="Y31" s="458"/>
      <c r="Z31" s="495"/>
      <c r="AA31" s="483"/>
      <c r="AB31" s="458"/>
      <c r="AC31" s="483"/>
      <c r="AD31" s="458"/>
      <c r="AE31" s="519"/>
      <c r="AF31" s="519"/>
      <c r="AG31" s="519"/>
      <c r="AH31" s="521"/>
      <c r="AI31" s="523"/>
      <c r="AJ31" s="493"/>
      <c r="AK31" s="304"/>
      <c r="AL31" s="304"/>
    </row>
    <row r="32" spans="1:38" s="239" customFormat="1" ht="24" x14ac:dyDescent="0.25">
      <c r="A32" s="237"/>
      <c r="B32" s="498"/>
      <c r="C32" s="498"/>
      <c r="D32" s="498"/>
      <c r="E32" s="498"/>
      <c r="F32" s="455"/>
      <c r="G32" s="471"/>
      <c r="H32" s="495"/>
      <c r="I32" s="483"/>
      <c r="J32" s="240" t="s">
        <v>445</v>
      </c>
      <c r="K32" s="240" t="s">
        <v>446</v>
      </c>
      <c r="L32" s="240" t="s">
        <v>447</v>
      </c>
      <c r="M32" s="240">
        <v>1</v>
      </c>
      <c r="N32" s="471"/>
      <c r="O32" s="455"/>
      <c r="P32" s="495"/>
      <c r="Q32" s="483"/>
      <c r="R32" s="495"/>
      <c r="S32" s="483"/>
      <c r="T32" s="495"/>
      <c r="U32" s="486"/>
      <c r="V32" s="458"/>
      <c r="W32" s="483"/>
      <c r="X32" s="495"/>
      <c r="Y32" s="458"/>
      <c r="Z32" s="495"/>
      <c r="AA32" s="483"/>
      <c r="AB32" s="458"/>
      <c r="AC32" s="483"/>
      <c r="AD32" s="458"/>
      <c r="AE32" s="519"/>
      <c r="AF32" s="519"/>
      <c r="AG32" s="519"/>
      <c r="AH32" s="521"/>
      <c r="AI32" s="523"/>
      <c r="AJ32" s="493"/>
      <c r="AK32" s="304"/>
      <c r="AL32" s="304"/>
    </row>
    <row r="33" spans="1:38" s="239" customFormat="1" ht="72" x14ac:dyDescent="0.25">
      <c r="A33" s="237"/>
      <c r="B33" s="498"/>
      <c r="C33" s="498"/>
      <c r="D33" s="498"/>
      <c r="E33" s="498"/>
      <c r="F33" s="455" t="s">
        <v>736</v>
      </c>
      <c r="G33" s="471"/>
      <c r="H33" s="495"/>
      <c r="I33" s="483"/>
      <c r="J33" s="240" t="s">
        <v>438</v>
      </c>
      <c r="K33" s="240" t="s">
        <v>439</v>
      </c>
      <c r="L33" s="240" t="s">
        <v>370</v>
      </c>
      <c r="M33" s="240">
        <v>3.548</v>
      </c>
      <c r="N33" s="471"/>
      <c r="O33" s="455" t="s">
        <v>121</v>
      </c>
      <c r="P33" s="495"/>
      <c r="Q33" s="483"/>
      <c r="R33" s="495"/>
      <c r="S33" s="483"/>
      <c r="T33" s="495"/>
      <c r="U33" s="486">
        <f>V33+Y33</f>
        <v>297500</v>
      </c>
      <c r="V33" s="486">
        <v>175000</v>
      </c>
      <c r="W33" s="483"/>
      <c r="X33" s="495"/>
      <c r="Y33" s="486">
        <v>122500</v>
      </c>
      <c r="Z33" s="495"/>
      <c r="AA33" s="483"/>
      <c r="AB33" s="458">
        <v>52500</v>
      </c>
      <c r="AC33" s="483"/>
      <c r="AD33" s="458">
        <f>U33</f>
        <v>297500</v>
      </c>
      <c r="AE33" s="519"/>
      <c r="AF33" s="519" t="s">
        <v>171</v>
      </c>
      <c r="AG33" s="519" t="s">
        <v>171</v>
      </c>
      <c r="AH33" s="521"/>
      <c r="AI33" s="523"/>
      <c r="AJ33" s="493"/>
      <c r="AK33" s="304"/>
      <c r="AL33" s="304"/>
    </row>
    <row r="34" spans="1:38" s="239" customFormat="1" ht="36" x14ac:dyDescent="0.25">
      <c r="A34" s="237"/>
      <c r="B34" s="498"/>
      <c r="C34" s="498"/>
      <c r="D34" s="498"/>
      <c r="E34" s="498"/>
      <c r="F34" s="455"/>
      <c r="G34" s="471"/>
      <c r="H34" s="495"/>
      <c r="I34" s="483"/>
      <c r="J34" s="240" t="s">
        <v>442</v>
      </c>
      <c r="K34" s="240" t="s">
        <v>443</v>
      </c>
      <c r="L34" s="240" t="s">
        <v>444</v>
      </c>
      <c r="M34" s="241">
        <v>2354</v>
      </c>
      <c r="N34" s="471"/>
      <c r="O34" s="455"/>
      <c r="P34" s="495"/>
      <c r="Q34" s="483"/>
      <c r="R34" s="495"/>
      <c r="S34" s="483"/>
      <c r="T34" s="495"/>
      <c r="U34" s="486"/>
      <c r="V34" s="486"/>
      <c r="W34" s="483"/>
      <c r="X34" s="495"/>
      <c r="Y34" s="486"/>
      <c r="Z34" s="495"/>
      <c r="AA34" s="483"/>
      <c r="AB34" s="458"/>
      <c r="AC34" s="483"/>
      <c r="AD34" s="458"/>
      <c r="AE34" s="519"/>
      <c r="AF34" s="519"/>
      <c r="AG34" s="519"/>
      <c r="AH34" s="521"/>
      <c r="AI34" s="523"/>
      <c r="AJ34" s="493"/>
      <c r="AK34" s="304"/>
      <c r="AL34" s="304"/>
    </row>
    <row r="35" spans="1:38" s="239" customFormat="1" ht="24" x14ac:dyDescent="0.25">
      <c r="A35" s="237"/>
      <c r="B35" s="498"/>
      <c r="C35" s="498"/>
      <c r="D35" s="498"/>
      <c r="E35" s="498"/>
      <c r="F35" s="455"/>
      <c r="G35" s="471"/>
      <c r="H35" s="495"/>
      <c r="I35" s="483"/>
      <c r="J35" s="240" t="s">
        <v>445</v>
      </c>
      <c r="K35" s="240" t="s">
        <v>446</v>
      </c>
      <c r="L35" s="240" t="s">
        <v>447</v>
      </c>
      <c r="M35" s="240">
        <v>1</v>
      </c>
      <c r="N35" s="471"/>
      <c r="O35" s="455"/>
      <c r="P35" s="495"/>
      <c r="Q35" s="483"/>
      <c r="R35" s="495"/>
      <c r="S35" s="483"/>
      <c r="T35" s="495"/>
      <c r="U35" s="486"/>
      <c r="V35" s="486"/>
      <c r="W35" s="483"/>
      <c r="X35" s="495"/>
      <c r="Y35" s="486"/>
      <c r="Z35" s="495"/>
      <c r="AA35" s="483"/>
      <c r="AB35" s="458"/>
      <c r="AC35" s="483"/>
      <c r="AD35" s="458"/>
      <c r="AE35" s="519"/>
      <c r="AF35" s="519"/>
      <c r="AG35" s="519"/>
      <c r="AH35" s="521"/>
      <c r="AI35" s="523"/>
      <c r="AJ35" s="494"/>
      <c r="AK35" s="304"/>
      <c r="AL35" s="304"/>
    </row>
    <row r="36" spans="1:38" s="239" customFormat="1" ht="60" customHeight="1" x14ac:dyDescent="0.25">
      <c r="A36" s="237"/>
      <c r="B36" s="510" t="s">
        <v>456</v>
      </c>
      <c r="C36" s="455" t="s">
        <v>457</v>
      </c>
      <c r="D36" s="455" t="s">
        <v>435</v>
      </c>
      <c r="E36" s="455" t="s">
        <v>436</v>
      </c>
      <c r="F36" s="455" t="s">
        <v>737</v>
      </c>
      <c r="G36" s="455" t="s">
        <v>437</v>
      </c>
      <c r="H36" s="455" t="s">
        <v>83</v>
      </c>
      <c r="I36" s="455" t="s">
        <v>83</v>
      </c>
      <c r="J36" s="240" t="s">
        <v>438</v>
      </c>
      <c r="K36" s="240" t="s">
        <v>439</v>
      </c>
      <c r="L36" s="240" t="s">
        <v>370</v>
      </c>
      <c r="M36" s="240">
        <v>0.26</v>
      </c>
      <c r="N36" s="455" t="s">
        <v>86</v>
      </c>
      <c r="O36" s="455" t="s">
        <v>118</v>
      </c>
      <c r="P36" s="455" t="s">
        <v>440</v>
      </c>
      <c r="Q36" s="455" t="s">
        <v>89</v>
      </c>
      <c r="R36" s="455" t="s">
        <v>90</v>
      </c>
      <c r="S36" s="455" t="s">
        <v>170</v>
      </c>
      <c r="T36" s="486">
        <f>V36+Y36</f>
        <v>228480</v>
      </c>
      <c r="U36" s="486">
        <f>V36+Y36</f>
        <v>228480</v>
      </c>
      <c r="V36" s="486">
        <v>134400</v>
      </c>
      <c r="W36" s="458" t="s">
        <v>171</v>
      </c>
      <c r="X36" s="458" t="s">
        <v>171</v>
      </c>
      <c r="Y36" s="458">
        <v>94080</v>
      </c>
      <c r="Z36" s="458" t="s">
        <v>171</v>
      </c>
      <c r="AA36" s="458" t="s">
        <v>171</v>
      </c>
      <c r="AB36" s="458">
        <v>40320</v>
      </c>
      <c r="AC36" s="458" t="s">
        <v>92</v>
      </c>
      <c r="AD36" s="458">
        <f>U36</f>
        <v>228480</v>
      </c>
      <c r="AE36" s="516" t="s">
        <v>171</v>
      </c>
      <c r="AF36" s="516" t="s">
        <v>171</v>
      </c>
      <c r="AG36" s="517" t="s">
        <v>171</v>
      </c>
      <c r="AH36" s="518" t="s">
        <v>290</v>
      </c>
      <c r="AI36" s="468" t="s">
        <v>322</v>
      </c>
      <c r="AJ36" s="502"/>
      <c r="AK36" s="304"/>
      <c r="AL36" s="304"/>
    </row>
    <row r="37" spans="1:38" s="239" customFormat="1" ht="36" x14ac:dyDescent="0.25">
      <c r="A37" s="237"/>
      <c r="B37" s="510"/>
      <c r="C37" s="455"/>
      <c r="D37" s="455"/>
      <c r="E37" s="455"/>
      <c r="F37" s="455"/>
      <c r="G37" s="455"/>
      <c r="H37" s="455"/>
      <c r="I37" s="455"/>
      <c r="J37" s="240" t="s">
        <v>442</v>
      </c>
      <c r="K37" s="240" t="s">
        <v>443</v>
      </c>
      <c r="L37" s="240" t="s">
        <v>444</v>
      </c>
      <c r="M37" s="241">
        <v>2600</v>
      </c>
      <c r="N37" s="455"/>
      <c r="O37" s="455"/>
      <c r="P37" s="455"/>
      <c r="Q37" s="455"/>
      <c r="R37" s="455"/>
      <c r="S37" s="455"/>
      <c r="T37" s="486"/>
      <c r="U37" s="486"/>
      <c r="V37" s="486"/>
      <c r="W37" s="458"/>
      <c r="X37" s="458"/>
      <c r="Y37" s="458"/>
      <c r="Z37" s="458"/>
      <c r="AA37" s="458"/>
      <c r="AB37" s="458"/>
      <c r="AC37" s="458"/>
      <c r="AD37" s="458"/>
      <c r="AE37" s="516"/>
      <c r="AF37" s="516"/>
      <c r="AG37" s="517"/>
      <c r="AH37" s="518"/>
      <c r="AI37" s="468"/>
      <c r="AJ37" s="502"/>
      <c r="AK37" s="304"/>
      <c r="AL37" s="304"/>
    </row>
    <row r="38" spans="1:38" s="239" customFormat="1" ht="24" x14ac:dyDescent="0.25">
      <c r="A38" s="246"/>
      <c r="B38" s="510"/>
      <c r="C38" s="455"/>
      <c r="D38" s="455"/>
      <c r="E38" s="455"/>
      <c r="F38" s="455"/>
      <c r="G38" s="455"/>
      <c r="H38" s="455"/>
      <c r="I38" s="455"/>
      <c r="J38" s="240" t="s">
        <v>445</v>
      </c>
      <c r="K38" s="240" t="s">
        <v>446</v>
      </c>
      <c r="L38" s="240" t="s">
        <v>447</v>
      </c>
      <c r="M38" s="240">
        <v>1</v>
      </c>
      <c r="N38" s="455"/>
      <c r="O38" s="455"/>
      <c r="P38" s="455"/>
      <c r="Q38" s="455"/>
      <c r="R38" s="455"/>
      <c r="S38" s="455"/>
      <c r="T38" s="486"/>
      <c r="U38" s="486"/>
      <c r="V38" s="486"/>
      <c r="W38" s="458"/>
      <c r="X38" s="458"/>
      <c r="Y38" s="458"/>
      <c r="Z38" s="458"/>
      <c r="AA38" s="458"/>
      <c r="AB38" s="458"/>
      <c r="AC38" s="458"/>
      <c r="AD38" s="458"/>
      <c r="AE38" s="516"/>
      <c r="AF38" s="516"/>
      <c r="AG38" s="517"/>
      <c r="AH38" s="518"/>
      <c r="AI38" s="468"/>
      <c r="AJ38" s="502"/>
      <c r="AK38" s="304"/>
      <c r="AL38" s="304"/>
    </row>
    <row r="39" spans="1:38" s="239" customFormat="1" ht="60" x14ac:dyDescent="0.25">
      <c r="A39" s="237"/>
      <c r="B39" s="510"/>
      <c r="C39" s="455"/>
      <c r="D39" s="455"/>
      <c r="E39" s="455"/>
      <c r="F39" s="455"/>
      <c r="G39" s="455"/>
      <c r="H39" s="455"/>
      <c r="I39" s="455"/>
      <c r="J39" s="240" t="s">
        <v>448</v>
      </c>
      <c r="K39" s="240" t="s">
        <v>449</v>
      </c>
      <c r="L39" s="240" t="s">
        <v>113</v>
      </c>
      <c r="M39" s="240">
        <v>500</v>
      </c>
      <c r="N39" s="455"/>
      <c r="O39" s="455"/>
      <c r="P39" s="455"/>
      <c r="Q39" s="455"/>
      <c r="R39" s="455"/>
      <c r="S39" s="455"/>
      <c r="T39" s="486"/>
      <c r="U39" s="486"/>
      <c r="V39" s="486"/>
      <c r="W39" s="458"/>
      <c r="X39" s="458"/>
      <c r="Y39" s="458"/>
      <c r="Z39" s="458"/>
      <c r="AA39" s="458"/>
      <c r="AB39" s="458"/>
      <c r="AC39" s="458"/>
      <c r="AD39" s="458"/>
      <c r="AE39" s="516"/>
      <c r="AF39" s="516"/>
      <c r="AG39" s="517"/>
      <c r="AH39" s="518"/>
      <c r="AI39" s="468"/>
      <c r="AJ39" s="502"/>
      <c r="AK39" s="304"/>
      <c r="AL39" s="304"/>
    </row>
    <row r="40" spans="1:38" s="239" customFormat="1" ht="36" x14ac:dyDescent="0.25">
      <c r="A40" s="237"/>
      <c r="B40" s="510"/>
      <c r="C40" s="455"/>
      <c r="D40" s="455"/>
      <c r="E40" s="455"/>
      <c r="F40" s="455"/>
      <c r="G40" s="455"/>
      <c r="H40" s="455"/>
      <c r="I40" s="455"/>
      <c r="J40" s="240" t="s">
        <v>450</v>
      </c>
      <c r="K40" s="240" t="s">
        <v>451</v>
      </c>
      <c r="L40" s="240" t="s">
        <v>263</v>
      </c>
      <c r="M40" s="240">
        <v>0.64</v>
      </c>
      <c r="N40" s="455"/>
      <c r="O40" s="455"/>
      <c r="P40" s="455"/>
      <c r="Q40" s="455"/>
      <c r="R40" s="455"/>
      <c r="S40" s="455"/>
      <c r="T40" s="486"/>
      <c r="U40" s="486"/>
      <c r="V40" s="486"/>
      <c r="W40" s="458"/>
      <c r="X40" s="458"/>
      <c r="Y40" s="458"/>
      <c r="Z40" s="458"/>
      <c r="AA40" s="458"/>
      <c r="AB40" s="458"/>
      <c r="AC40" s="458"/>
      <c r="AD40" s="458"/>
      <c r="AE40" s="516"/>
      <c r="AF40" s="516"/>
      <c r="AG40" s="517"/>
      <c r="AH40" s="518"/>
      <c r="AI40" s="468"/>
      <c r="AJ40" s="502"/>
      <c r="AK40" s="304"/>
      <c r="AL40" s="304"/>
    </row>
    <row r="41" spans="1:38" s="239" customFormat="1" ht="15" customHeight="1" x14ac:dyDescent="0.25">
      <c r="A41" s="237"/>
      <c r="B41" s="471" t="s">
        <v>459</v>
      </c>
      <c r="C41" s="471" t="s">
        <v>460</v>
      </c>
      <c r="D41" s="471" t="s">
        <v>435</v>
      </c>
      <c r="E41" s="471" t="s">
        <v>436</v>
      </c>
      <c r="F41" s="447" t="s">
        <v>741</v>
      </c>
      <c r="G41" s="471" t="s">
        <v>437</v>
      </c>
      <c r="H41" s="471" t="s">
        <v>83</v>
      </c>
      <c r="I41" s="471" t="s">
        <v>83</v>
      </c>
      <c r="J41" s="447" t="s">
        <v>438</v>
      </c>
      <c r="K41" s="755" t="s">
        <v>439</v>
      </c>
      <c r="L41" s="755" t="s">
        <v>370</v>
      </c>
      <c r="M41" s="755">
        <v>6.4507000000000003</v>
      </c>
      <c r="N41" s="471" t="s">
        <v>86</v>
      </c>
      <c r="O41" s="455" t="s">
        <v>102</v>
      </c>
      <c r="P41" s="471"/>
      <c r="Q41" s="471"/>
      <c r="R41" s="471"/>
      <c r="S41" s="471"/>
      <c r="T41" s="495"/>
      <c r="U41" s="486"/>
      <c r="V41" s="458"/>
      <c r="W41" s="471"/>
      <c r="X41" s="471"/>
      <c r="Y41" s="453">
        <v>378063</v>
      </c>
      <c r="Z41" s="471"/>
      <c r="AA41" s="471"/>
      <c r="AB41" s="453">
        <v>162027</v>
      </c>
      <c r="AC41" s="471"/>
      <c r="AD41" s="453">
        <f>U44</f>
        <v>918153</v>
      </c>
      <c r="AE41" s="471"/>
      <c r="AF41" s="471"/>
      <c r="AG41" s="471"/>
      <c r="AH41" s="478">
        <v>45809</v>
      </c>
      <c r="AI41" s="478">
        <v>45870</v>
      </c>
      <c r="AJ41" s="471"/>
      <c r="AK41" s="304"/>
      <c r="AL41" s="304"/>
    </row>
    <row r="42" spans="1:38" s="239" customFormat="1" x14ac:dyDescent="0.25">
      <c r="A42" s="237"/>
      <c r="B42" s="471"/>
      <c r="C42" s="471"/>
      <c r="D42" s="471"/>
      <c r="E42" s="471"/>
      <c r="F42" s="471"/>
      <c r="G42" s="471"/>
      <c r="H42" s="471"/>
      <c r="I42" s="471"/>
      <c r="J42" s="471"/>
      <c r="K42" s="756"/>
      <c r="L42" s="756"/>
      <c r="M42" s="756"/>
      <c r="N42" s="471"/>
      <c r="O42" s="455"/>
      <c r="P42" s="471"/>
      <c r="Q42" s="471"/>
      <c r="R42" s="471"/>
      <c r="S42" s="471"/>
      <c r="T42" s="471"/>
      <c r="U42" s="458"/>
      <c r="V42" s="458"/>
      <c r="W42" s="471"/>
      <c r="X42" s="471"/>
      <c r="Y42" s="495"/>
      <c r="Z42" s="471"/>
      <c r="AA42" s="471"/>
      <c r="AB42" s="495"/>
      <c r="AC42" s="471"/>
      <c r="AD42" s="495"/>
      <c r="AE42" s="471"/>
      <c r="AF42" s="471"/>
      <c r="AG42" s="471"/>
      <c r="AH42" s="478"/>
      <c r="AI42" s="478"/>
      <c r="AJ42" s="471"/>
      <c r="AK42" s="304"/>
      <c r="AL42" s="304"/>
    </row>
    <row r="43" spans="1:38" s="239" customFormat="1" x14ac:dyDescent="0.25">
      <c r="A43" s="237"/>
      <c r="B43" s="471"/>
      <c r="C43" s="471"/>
      <c r="D43" s="471"/>
      <c r="E43" s="471"/>
      <c r="F43" s="471"/>
      <c r="G43" s="471"/>
      <c r="H43" s="471"/>
      <c r="I43" s="471"/>
      <c r="J43" s="471"/>
      <c r="K43" s="756"/>
      <c r="L43" s="756"/>
      <c r="M43" s="756"/>
      <c r="N43" s="471"/>
      <c r="O43" s="455"/>
      <c r="P43" s="471"/>
      <c r="Q43" s="471"/>
      <c r="R43" s="471"/>
      <c r="S43" s="471"/>
      <c r="T43" s="471"/>
      <c r="U43" s="458"/>
      <c r="V43" s="458"/>
      <c r="W43" s="471"/>
      <c r="X43" s="471"/>
      <c r="Y43" s="495"/>
      <c r="Z43" s="471"/>
      <c r="AA43" s="471"/>
      <c r="AB43" s="495"/>
      <c r="AC43" s="471"/>
      <c r="AD43" s="495"/>
      <c r="AE43" s="471"/>
      <c r="AF43" s="471"/>
      <c r="AG43" s="471"/>
      <c r="AH43" s="478"/>
      <c r="AI43" s="478"/>
      <c r="AJ43" s="471"/>
      <c r="AK43" s="304"/>
      <c r="AL43" s="304"/>
    </row>
    <row r="44" spans="1:38" s="239" customFormat="1" x14ac:dyDescent="0.25">
      <c r="A44" s="237"/>
      <c r="B44" s="471"/>
      <c r="C44" s="471"/>
      <c r="D44" s="471"/>
      <c r="E44" s="471"/>
      <c r="F44" s="471"/>
      <c r="G44" s="471"/>
      <c r="H44" s="471"/>
      <c r="I44" s="471"/>
      <c r="J44" s="448"/>
      <c r="K44" s="757"/>
      <c r="L44" s="757"/>
      <c r="M44" s="757"/>
      <c r="N44" s="471"/>
      <c r="O44" s="455"/>
      <c r="P44" s="471"/>
      <c r="Q44" s="471"/>
      <c r="R44" s="471"/>
      <c r="S44" s="471"/>
      <c r="T44" s="471"/>
      <c r="U44" s="486">
        <f>V44+Y41</f>
        <v>918153</v>
      </c>
      <c r="V44" s="458">
        <v>540090</v>
      </c>
      <c r="W44" s="471"/>
      <c r="X44" s="471"/>
      <c r="Y44" s="495"/>
      <c r="Z44" s="471"/>
      <c r="AA44" s="471"/>
      <c r="AB44" s="495"/>
      <c r="AC44" s="471"/>
      <c r="AD44" s="495"/>
      <c r="AE44" s="471"/>
      <c r="AF44" s="471"/>
      <c r="AG44" s="471"/>
      <c r="AH44" s="478"/>
      <c r="AI44" s="478"/>
      <c r="AJ44" s="471"/>
      <c r="AK44" s="304"/>
      <c r="AL44" s="304"/>
    </row>
    <row r="45" spans="1:38" s="239" customFormat="1" ht="36" x14ac:dyDescent="0.25">
      <c r="A45" s="237"/>
      <c r="B45" s="471"/>
      <c r="C45" s="471"/>
      <c r="D45" s="471"/>
      <c r="E45" s="471"/>
      <c r="F45" s="471"/>
      <c r="G45" s="471"/>
      <c r="H45" s="471"/>
      <c r="I45" s="471"/>
      <c r="J45" s="240" t="s">
        <v>442</v>
      </c>
      <c r="K45" s="240" t="s">
        <v>443</v>
      </c>
      <c r="L45" s="240" t="s">
        <v>444</v>
      </c>
      <c r="M45" s="241">
        <v>64507</v>
      </c>
      <c r="N45" s="471"/>
      <c r="O45" s="455"/>
      <c r="P45" s="471"/>
      <c r="Q45" s="471"/>
      <c r="R45" s="471"/>
      <c r="S45" s="471"/>
      <c r="T45" s="471"/>
      <c r="U45" s="458"/>
      <c r="V45" s="458"/>
      <c r="W45" s="471"/>
      <c r="X45" s="471"/>
      <c r="Y45" s="495"/>
      <c r="Z45" s="471"/>
      <c r="AA45" s="471"/>
      <c r="AB45" s="495"/>
      <c r="AC45" s="471"/>
      <c r="AD45" s="495"/>
      <c r="AE45" s="471"/>
      <c r="AF45" s="471"/>
      <c r="AG45" s="471"/>
      <c r="AH45" s="478"/>
      <c r="AI45" s="478"/>
      <c r="AJ45" s="471"/>
      <c r="AK45" s="304"/>
      <c r="AL45" s="304"/>
    </row>
    <row r="46" spans="1:38" s="239" customFormat="1" ht="24.75" thickBot="1" x14ac:dyDescent="0.3">
      <c r="A46" s="237"/>
      <c r="B46" s="471"/>
      <c r="C46" s="471"/>
      <c r="D46" s="471"/>
      <c r="E46" s="471"/>
      <c r="F46" s="448"/>
      <c r="G46" s="471"/>
      <c r="H46" s="471"/>
      <c r="I46" s="471"/>
      <c r="J46" s="240" t="s">
        <v>445</v>
      </c>
      <c r="K46" s="240" t="s">
        <v>446</v>
      </c>
      <c r="L46" s="240" t="s">
        <v>447</v>
      </c>
      <c r="M46" s="240">
        <v>1</v>
      </c>
      <c r="N46" s="471"/>
      <c r="O46" s="455"/>
      <c r="P46" s="471"/>
      <c r="Q46" s="471"/>
      <c r="R46" s="471"/>
      <c r="S46" s="471"/>
      <c r="T46" s="471"/>
      <c r="U46" s="458"/>
      <c r="V46" s="458"/>
      <c r="W46" s="471"/>
      <c r="X46" s="471"/>
      <c r="Y46" s="454"/>
      <c r="Z46" s="471"/>
      <c r="AA46" s="471"/>
      <c r="AB46" s="454"/>
      <c r="AC46" s="471"/>
      <c r="AD46" s="454"/>
      <c r="AE46" s="471"/>
      <c r="AF46" s="471"/>
      <c r="AG46" s="471"/>
      <c r="AH46" s="478"/>
      <c r="AI46" s="478"/>
      <c r="AJ46" s="471"/>
      <c r="AK46" s="304"/>
      <c r="AL46" s="304"/>
    </row>
    <row r="47" spans="1:38" s="239" customFormat="1" ht="72" x14ac:dyDescent="0.25">
      <c r="A47" s="237"/>
      <c r="B47" s="497" t="s">
        <v>461</v>
      </c>
      <c r="C47" s="456" t="s">
        <v>462</v>
      </c>
      <c r="D47" s="456" t="s">
        <v>435</v>
      </c>
      <c r="E47" s="456" t="s">
        <v>436</v>
      </c>
      <c r="F47" s="456" t="s">
        <v>745</v>
      </c>
      <c r="G47" s="456" t="s">
        <v>437</v>
      </c>
      <c r="H47" s="456" t="s">
        <v>83</v>
      </c>
      <c r="I47" s="456" t="s">
        <v>83</v>
      </c>
      <c r="J47" s="238" t="s">
        <v>438</v>
      </c>
      <c r="K47" s="238" t="s">
        <v>439</v>
      </c>
      <c r="L47" s="238" t="s">
        <v>370</v>
      </c>
      <c r="M47" s="238">
        <v>2.5</v>
      </c>
      <c r="N47" s="456" t="s">
        <v>86</v>
      </c>
      <c r="O47" s="456" t="s">
        <v>123</v>
      </c>
      <c r="P47" s="456" t="s">
        <v>440</v>
      </c>
      <c r="Q47" s="456" t="s">
        <v>89</v>
      </c>
      <c r="R47" s="456" t="s">
        <v>90</v>
      </c>
      <c r="S47" s="456" t="s">
        <v>170</v>
      </c>
      <c r="T47" s="482">
        <f>U47</f>
        <v>510000</v>
      </c>
      <c r="U47" s="482">
        <f>V47+Y47</f>
        <v>510000</v>
      </c>
      <c r="V47" s="482">
        <v>300000</v>
      </c>
      <c r="W47" s="456" t="s">
        <v>171</v>
      </c>
      <c r="X47" s="456" t="s">
        <v>171</v>
      </c>
      <c r="Y47" s="485">
        <v>210000</v>
      </c>
      <c r="Z47" s="456" t="s">
        <v>171</v>
      </c>
      <c r="AA47" s="456" t="s">
        <v>171</v>
      </c>
      <c r="AB47" s="485">
        <v>90000</v>
      </c>
      <c r="AC47" s="482" t="s">
        <v>92</v>
      </c>
      <c r="AD47" s="485">
        <f>U47</f>
        <v>510000</v>
      </c>
      <c r="AE47" s="456" t="s">
        <v>171</v>
      </c>
      <c r="AF47" s="456" t="s">
        <v>171</v>
      </c>
      <c r="AG47" s="456" t="s">
        <v>171</v>
      </c>
      <c r="AH47" s="477">
        <v>45931</v>
      </c>
      <c r="AI47" s="479">
        <v>45992</v>
      </c>
      <c r="AJ47" s="502"/>
      <c r="AK47" s="304"/>
      <c r="AL47" s="304"/>
    </row>
    <row r="48" spans="1:38" s="239" customFormat="1" ht="36" x14ac:dyDescent="0.25">
      <c r="A48" s="237"/>
      <c r="B48" s="498"/>
      <c r="C48" s="471"/>
      <c r="D48" s="471"/>
      <c r="E48" s="471"/>
      <c r="F48" s="471"/>
      <c r="G48" s="471"/>
      <c r="H48" s="471"/>
      <c r="I48" s="471"/>
      <c r="J48" s="240" t="s">
        <v>442</v>
      </c>
      <c r="K48" s="240" t="s">
        <v>443</v>
      </c>
      <c r="L48" s="240" t="s">
        <v>444</v>
      </c>
      <c r="M48" s="241">
        <v>250000</v>
      </c>
      <c r="N48" s="471"/>
      <c r="O48" s="471"/>
      <c r="P48" s="471"/>
      <c r="Q48" s="471"/>
      <c r="R48" s="471"/>
      <c r="S48" s="471"/>
      <c r="T48" s="483"/>
      <c r="U48" s="483"/>
      <c r="V48" s="483"/>
      <c r="W48" s="471"/>
      <c r="X48" s="471"/>
      <c r="Y48" s="495"/>
      <c r="Z48" s="471"/>
      <c r="AA48" s="471"/>
      <c r="AB48" s="495"/>
      <c r="AC48" s="483"/>
      <c r="AD48" s="495"/>
      <c r="AE48" s="471"/>
      <c r="AF48" s="471"/>
      <c r="AG48" s="471"/>
      <c r="AH48" s="478"/>
      <c r="AI48" s="480"/>
      <c r="AJ48" s="502"/>
      <c r="AK48" s="304"/>
      <c r="AL48" s="304"/>
    </row>
    <row r="49" spans="1:38" s="239" customFormat="1" ht="24.75" thickBot="1" x14ac:dyDescent="0.3">
      <c r="A49" s="237"/>
      <c r="B49" s="498"/>
      <c r="C49" s="457"/>
      <c r="D49" s="457"/>
      <c r="E49" s="457"/>
      <c r="F49" s="457"/>
      <c r="G49" s="457"/>
      <c r="H49" s="457"/>
      <c r="I49" s="457"/>
      <c r="J49" s="242" t="s">
        <v>445</v>
      </c>
      <c r="K49" s="242" t="s">
        <v>446</v>
      </c>
      <c r="L49" s="242" t="s">
        <v>447</v>
      </c>
      <c r="M49" s="242">
        <v>1</v>
      </c>
      <c r="N49" s="457"/>
      <c r="O49" s="457"/>
      <c r="P49" s="457"/>
      <c r="Q49" s="457"/>
      <c r="R49" s="457"/>
      <c r="S49" s="457"/>
      <c r="T49" s="515"/>
      <c r="U49" s="515"/>
      <c r="V49" s="515">
        <f>T49</f>
        <v>0</v>
      </c>
      <c r="W49" s="457"/>
      <c r="X49" s="457"/>
      <c r="Y49" s="501"/>
      <c r="Z49" s="457"/>
      <c r="AA49" s="457"/>
      <c r="AB49" s="501"/>
      <c r="AC49" s="515"/>
      <c r="AD49" s="501"/>
      <c r="AE49" s="457"/>
      <c r="AF49" s="457"/>
      <c r="AG49" s="457"/>
      <c r="AH49" s="487"/>
      <c r="AI49" s="488"/>
      <c r="AJ49" s="502"/>
      <c r="AK49" s="304"/>
      <c r="AL49" s="304"/>
    </row>
    <row r="50" spans="1:38" s="239" customFormat="1" ht="72" x14ac:dyDescent="0.25">
      <c r="A50" s="237"/>
      <c r="B50" s="455" t="s">
        <v>464</v>
      </c>
      <c r="C50" s="455" t="s">
        <v>465</v>
      </c>
      <c r="D50" s="455" t="s">
        <v>435</v>
      </c>
      <c r="E50" s="455" t="s">
        <v>436</v>
      </c>
      <c r="F50" s="447" t="s">
        <v>746</v>
      </c>
      <c r="G50" s="455" t="s">
        <v>437</v>
      </c>
      <c r="H50" s="455" t="s">
        <v>83</v>
      </c>
      <c r="I50" s="455" t="s">
        <v>83</v>
      </c>
      <c r="J50" s="243" t="s">
        <v>438</v>
      </c>
      <c r="K50" s="243" t="s">
        <v>439</v>
      </c>
      <c r="L50" s="243" t="s">
        <v>370</v>
      </c>
      <c r="M50" s="243">
        <v>2.6</v>
      </c>
      <c r="N50" s="455" t="s">
        <v>86</v>
      </c>
      <c r="O50" s="456" t="s">
        <v>118</v>
      </c>
      <c r="P50" s="455" t="s">
        <v>440</v>
      </c>
      <c r="Q50" s="455" t="s">
        <v>89</v>
      </c>
      <c r="R50" s="455" t="s">
        <v>90</v>
      </c>
      <c r="S50" s="455" t="s">
        <v>170</v>
      </c>
      <c r="T50" s="458">
        <f>U50+U56+U59</f>
        <v>1896520</v>
      </c>
      <c r="U50" s="490">
        <f>V50+Y50</f>
        <v>255000</v>
      </c>
      <c r="V50" s="453">
        <v>150000</v>
      </c>
      <c r="W50" s="455" t="s">
        <v>171</v>
      </c>
      <c r="X50" s="455" t="s">
        <v>171</v>
      </c>
      <c r="Y50" s="453">
        <v>105000</v>
      </c>
      <c r="Z50" s="455" t="s">
        <v>171</v>
      </c>
      <c r="AA50" s="455" t="s">
        <v>171</v>
      </c>
      <c r="AB50" s="453">
        <v>45000</v>
      </c>
      <c r="AC50" s="455" t="s">
        <v>92</v>
      </c>
      <c r="AD50" s="248">
        <f>U50</f>
        <v>255000</v>
      </c>
      <c r="AE50" s="455" t="s">
        <v>171</v>
      </c>
      <c r="AF50" s="455" t="s">
        <v>171</v>
      </c>
      <c r="AG50" s="455" t="s">
        <v>171</v>
      </c>
      <c r="AH50" s="459" t="s">
        <v>463</v>
      </c>
      <c r="AI50" s="459" t="s">
        <v>394</v>
      </c>
      <c r="AJ50" s="455"/>
      <c r="AK50" s="304"/>
      <c r="AL50" s="304"/>
    </row>
    <row r="51" spans="1:38" s="239" customFormat="1" ht="36" x14ac:dyDescent="0.25">
      <c r="A51" s="237"/>
      <c r="B51" s="455"/>
      <c r="C51" s="455"/>
      <c r="D51" s="455"/>
      <c r="E51" s="455"/>
      <c r="F51" s="471"/>
      <c r="G51" s="455"/>
      <c r="H51" s="455"/>
      <c r="I51" s="455"/>
      <c r="J51" s="240" t="s">
        <v>442</v>
      </c>
      <c r="K51" s="240" t="s">
        <v>443</v>
      </c>
      <c r="L51" s="240" t="s">
        <v>444</v>
      </c>
      <c r="M51" s="241">
        <v>26000</v>
      </c>
      <c r="N51" s="455"/>
      <c r="O51" s="471"/>
      <c r="P51" s="455"/>
      <c r="Q51" s="455"/>
      <c r="R51" s="455"/>
      <c r="S51" s="455"/>
      <c r="T51" s="455"/>
      <c r="U51" s="483"/>
      <c r="V51" s="495"/>
      <c r="W51" s="455"/>
      <c r="X51" s="455"/>
      <c r="Y51" s="495"/>
      <c r="Z51" s="455"/>
      <c r="AA51" s="455"/>
      <c r="AB51" s="495"/>
      <c r="AC51" s="455"/>
      <c r="AD51" s="245"/>
      <c r="AE51" s="455"/>
      <c r="AF51" s="455"/>
      <c r="AG51" s="455"/>
      <c r="AH51" s="459"/>
      <c r="AI51" s="459"/>
      <c r="AJ51" s="455"/>
      <c r="AK51" s="304"/>
      <c r="AL51" s="304"/>
    </row>
    <row r="52" spans="1:38" s="239" customFormat="1" ht="24.75" thickBot="1" x14ac:dyDescent="0.3">
      <c r="A52" s="237"/>
      <c r="B52" s="455"/>
      <c r="C52" s="455"/>
      <c r="D52" s="455"/>
      <c r="E52" s="455"/>
      <c r="F52" s="457"/>
      <c r="G52" s="455"/>
      <c r="H52" s="455"/>
      <c r="I52" s="455"/>
      <c r="J52" s="242" t="s">
        <v>445</v>
      </c>
      <c r="K52" s="242" t="s">
        <v>446</v>
      </c>
      <c r="L52" s="242" t="s">
        <v>447</v>
      </c>
      <c r="M52" s="242">
        <v>1</v>
      </c>
      <c r="N52" s="455"/>
      <c r="O52" s="448"/>
      <c r="P52" s="455"/>
      <c r="Q52" s="455"/>
      <c r="R52" s="455"/>
      <c r="S52" s="455"/>
      <c r="T52" s="455"/>
      <c r="U52" s="515"/>
      <c r="V52" s="501"/>
      <c r="W52" s="455"/>
      <c r="X52" s="455"/>
      <c r="Y52" s="501"/>
      <c r="Z52" s="455"/>
      <c r="AA52" s="455"/>
      <c r="AB52" s="501"/>
      <c r="AC52" s="455"/>
      <c r="AD52" s="247"/>
      <c r="AE52" s="455"/>
      <c r="AF52" s="455"/>
      <c r="AG52" s="455"/>
      <c r="AH52" s="459"/>
      <c r="AI52" s="459"/>
      <c r="AJ52" s="455"/>
      <c r="AK52" s="304"/>
      <c r="AL52" s="304"/>
    </row>
    <row r="53" spans="1:38" s="239" customFormat="1" ht="72" x14ac:dyDescent="0.25">
      <c r="A53" s="237"/>
      <c r="B53" s="455"/>
      <c r="C53" s="455"/>
      <c r="D53" s="455"/>
      <c r="E53" s="455"/>
      <c r="F53" s="455" t="s">
        <v>740</v>
      </c>
      <c r="G53" s="455"/>
      <c r="H53" s="455"/>
      <c r="I53" s="455"/>
      <c r="J53" s="240" t="s">
        <v>438</v>
      </c>
      <c r="K53" s="240" t="s">
        <v>439</v>
      </c>
      <c r="L53" s="240" t="s">
        <v>370</v>
      </c>
      <c r="M53" s="240">
        <v>12.295199999999999</v>
      </c>
      <c r="N53" s="455"/>
      <c r="O53" s="447" t="s">
        <v>414</v>
      </c>
      <c r="P53" s="455"/>
      <c r="Q53" s="455"/>
      <c r="R53" s="455"/>
      <c r="S53" s="455"/>
      <c r="T53" s="455"/>
      <c r="U53" s="486">
        <f>V53+Y53</f>
        <v>1408650.6</v>
      </c>
      <c r="V53" s="458">
        <v>828618</v>
      </c>
      <c r="W53" s="455"/>
      <c r="X53" s="455"/>
      <c r="Y53" s="486">
        <v>580032.6</v>
      </c>
      <c r="Z53" s="455"/>
      <c r="AA53" s="455"/>
      <c r="AB53" s="486">
        <v>248585.4</v>
      </c>
      <c r="AC53" s="455"/>
      <c r="AD53" s="458">
        <f>U53</f>
        <v>1408650.6</v>
      </c>
      <c r="AE53" s="455"/>
      <c r="AF53" s="455"/>
      <c r="AG53" s="455"/>
      <c r="AH53" s="459"/>
      <c r="AI53" s="459"/>
      <c r="AJ53" s="455"/>
      <c r="AK53" s="304"/>
      <c r="AL53" s="304"/>
    </row>
    <row r="54" spans="1:38" s="239" customFormat="1" ht="36" x14ac:dyDescent="0.25">
      <c r="A54" s="237"/>
      <c r="B54" s="455"/>
      <c r="C54" s="455"/>
      <c r="D54" s="455"/>
      <c r="E54" s="455"/>
      <c r="F54" s="455"/>
      <c r="G54" s="455"/>
      <c r="H54" s="455"/>
      <c r="I54" s="455"/>
      <c r="J54" s="240" t="s">
        <v>442</v>
      </c>
      <c r="K54" s="240" t="s">
        <v>443</v>
      </c>
      <c r="L54" s="240" t="s">
        <v>444</v>
      </c>
      <c r="M54" s="241">
        <v>122952</v>
      </c>
      <c r="N54" s="455"/>
      <c r="O54" s="471"/>
      <c r="P54" s="455"/>
      <c r="Q54" s="455"/>
      <c r="R54" s="455"/>
      <c r="S54" s="455"/>
      <c r="T54" s="455"/>
      <c r="U54" s="458"/>
      <c r="V54" s="458"/>
      <c r="W54" s="455"/>
      <c r="X54" s="455"/>
      <c r="Y54" s="458"/>
      <c r="Z54" s="455"/>
      <c r="AA54" s="455"/>
      <c r="AB54" s="458"/>
      <c r="AC54" s="455"/>
      <c r="AD54" s="458"/>
      <c r="AE54" s="455"/>
      <c r="AF54" s="455"/>
      <c r="AG54" s="455"/>
      <c r="AH54" s="459"/>
      <c r="AI54" s="459"/>
      <c r="AJ54" s="455"/>
      <c r="AK54" s="304"/>
      <c r="AL54" s="304"/>
    </row>
    <row r="55" spans="1:38" s="239" customFormat="1" ht="24.75" thickBot="1" x14ac:dyDescent="0.3">
      <c r="A55" s="237"/>
      <c r="B55" s="455"/>
      <c r="C55" s="455"/>
      <c r="D55" s="455"/>
      <c r="E55" s="455"/>
      <c r="F55" s="455"/>
      <c r="G55" s="455"/>
      <c r="H55" s="455"/>
      <c r="I55" s="455"/>
      <c r="J55" s="240" t="s">
        <v>445</v>
      </c>
      <c r="K55" s="240" t="s">
        <v>446</v>
      </c>
      <c r="L55" s="240" t="s">
        <v>447</v>
      </c>
      <c r="M55" s="240">
        <v>1</v>
      </c>
      <c r="N55" s="455"/>
      <c r="O55" s="448"/>
      <c r="P55" s="455"/>
      <c r="Q55" s="455"/>
      <c r="R55" s="455"/>
      <c r="S55" s="455"/>
      <c r="T55" s="455"/>
      <c r="U55" s="458"/>
      <c r="V55" s="458"/>
      <c r="W55" s="455"/>
      <c r="X55" s="455"/>
      <c r="Y55" s="458"/>
      <c r="Z55" s="455"/>
      <c r="AA55" s="455"/>
      <c r="AB55" s="458"/>
      <c r="AC55" s="455"/>
      <c r="AD55" s="458"/>
      <c r="AE55" s="455"/>
      <c r="AF55" s="455"/>
      <c r="AG55" s="455"/>
      <c r="AH55" s="459"/>
      <c r="AI55" s="459"/>
      <c r="AJ55" s="455"/>
      <c r="AK55" s="304"/>
      <c r="AL55" s="304"/>
    </row>
    <row r="56" spans="1:38" s="239" customFormat="1" ht="72" x14ac:dyDescent="0.25">
      <c r="A56" s="237"/>
      <c r="B56" s="455"/>
      <c r="C56" s="455"/>
      <c r="D56" s="455"/>
      <c r="E56" s="455"/>
      <c r="F56" s="456" t="s">
        <v>829</v>
      </c>
      <c r="G56" s="455"/>
      <c r="H56" s="455"/>
      <c r="I56" s="455"/>
      <c r="J56" s="238" t="s">
        <v>438</v>
      </c>
      <c r="K56" s="238" t="s">
        <v>439</v>
      </c>
      <c r="L56" s="238" t="s">
        <v>370</v>
      </c>
      <c r="M56" s="238">
        <v>1.8315999999999999</v>
      </c>
      <c r="N56" s="455"/>
      <c r="O56" s="447" t="s">
        <v>118</v>
      </c>
      <c r="P56" s="455"/>
      <c r="Q56" s="455"/>
      <c r="R56" s="455"/>
      <c r="S56" s="455"/>
      <c r="T56" s="455">
        <f>U56</f>
        <v>791520</v>
      </c>
      <c r="U56" s="482">
        <f>V56+Y56</f>
        <v>791520</v>
      </c>
      <c r="V56" s="482">
        <v>465600</v>
      </c>
      <c r="W56" s="455" t="s">
        <v>171</v>
      </c>
      <c r="X56" s="455" t="s">
        <v>171</v>
      </c>
      <c r="Y56" s="485">
        <v>325920</v>
      </c>
      <c r="Z56" s="455" t="s">
        <v>171</v>
      </c>
      <c r="AA56" s="455" t="s">
        <v>171</v>
      </c>
      <c r="AB56" s="485">
        <v>139680</v>
      </c>
      <c r="AC56" s="455" t="s">
        <v>92</v>
      </c>
      <c r="AD56" s="485">
        <f>V56</f>
        <v>465600</v>
      </c>
      <c r="AE56" s="455" t="s">
        <v>171</v>
      </c>
      <c r="AF56" s="455" t="s">
        <v>171</v>
      </c>
      <c r="AG56" s="455" t="s">
        <v>171</v>
      </c>
      <c r="AH56" s="459"/>
      <c r="AI56" s="459"/>
      <c r="AJ56" s="455"/>
      <c r="AK56" s="304"/>
      <c r="AL56" s="304"/>
    </row>
    <row r="57" spans="1:38" s="239" customFormat="1" ht="36" x14ac:dyDescent="0.25">
      <c r="A57" s="237"/>
      <c r="B57" s="455"/>
      <c r="C57" s="455"/>
      <c r="D57" s="455"/>
      <c r="E57" s="455"/>
      <c r="F57" s="471"/>
      <c r="G57" s="455"/>
      <c r="H57" s="455"/>
      <c r="I57" s="455"/>
      <c r="J57" s="240" t="s">
        <v>442</v>
      </c>
      <c r="K57" s="240" t="s">
        <v>443</v>
      </c>
      <c r="L57" s="240" t="s">
        <v>444</v>
      </c>
      <c r="M57" s="241">
        <v>18316</v>
      </c>
      <c r="N57" s="455"/>
      <c r="O57" s="471"/>
      <c r="P57" s="455"/>
      <c r="Q57" s="455"/>
      <c r="R57" s="455"/>
      <c r="S57" s="455"/>
      <c r="T57" s="455"/>
      <c r="U57" s="483"/>
      <c r="V57" s="483"/>
      <c r="W57" s="455"/>
      <c r="X57" s="455"/>
      <c r="Y57" s="495"/>
      <c r="Z57" s="455"/>
      <c r="AA57" s="455"/>
      <c r="AB57" s="495"/>
      <c r="AC57" s="455"/>
      <c r="AD57" s="495"/>
      <c r="AE57" s="455"/>
      <c r="AF57" s="455"/>
      <c r="AG57" s="455"/>
      <c r="AH57" s="459"/>
      <c r="AI57" s="459"/>
      <c r="AJ57" s="455"/>
      <c r="AK57" s="304"/>
      <c r="AL57" s="304"/>
    </row>
    <row r="58" spans="1:38" s="239" customFormat="1" ht="24.75" thickBot="1" x14ac:dyDescent="0.3">
      <c r="A58" s="237"/>
      <c r="B58" s="455"/>
      <c r="C58" s="455"/>
      <c r="D58" s="455"/>
      <c r="E58" s="455"/>
      <c r="F58" s="457"/>
      <c r="G58" s="455"/>
      <c r="H58" s="455"/>
      <c r="I58" s="455"/>
      <c r="J58" s="242" t="s">
        <v>445</v>
      </c>
      <c r="K58" s="242" t="s">
        <v>446</v>
      </c>
      <c r="L58" s="242" t="s">
        <v>447</v>
      </c>
      <c r="M58" s="242">
        <v>1</v>
      </c>
      <c r="N58" s="455"/>
      <c r="O58" s="471"/>
      <c r="P58" s="455"/>
      <c r="Q58" s="455"/>
      <c r="R58" s="455"/>
      <c r="S58" s="455"/>
      <c r="T58" s="455"/>
      <c r="U58" s="515"/>
      <c r="V58" s="515">
        <f>T58</f>
        <v>0</v>
      </c>
      <c r="W58" s="455"/>
      <c r="X58" s="455"/>
      <c r="Y58" s="501"/>
      <c r="Z58" s="455"/>
      <c r="AA58" s="455"/>
      <c r="AB58" s="501"/>
      <c r="AC58" s="455"/>
      <c r="AD58" s="501"/>
      <c r="AE58" s="455"/>
      <c r="AF58" s="455"/>
      <c r="AG58" s="455"/>
      <c r="AH58" s="459"/>
      <c r="AI58" s="459"/>
      <c r="AJ58" s="455"/>
      <c r="AK58" s="304"/>
      <c r="AL58" s="304"/>
    </row>
    <row r="59" spans="1:38" s="239" customFormat="1" ht="72" x14ac:dyDescent="0.25">
      <c r="A59" s="237"/>
      <c r="B59" s="455"/>
      <c r="C59" s="455"/>
      <c r="D59" s="455"/>
      <c r="E59" s="455"/>
      <c r="F59" s="455" t="s">
        <v>738</v>
      </c>
      <c r="G59" s="455"/>
      <c r="H59" s="455"/>
      <c r="I59" s="455"/>
      <c r="J59" s="240" t="s">
        <v>438</v>
      </c>
      <c r="K59" s="240" t="s">
        <v>439</v>
      </c>
      <c r="L59" s="240" t="s">
        <v>370</v>
      </c>
      <c r="M59" s="240">
        <v>20.918099999999999</v>
      </c>
      <c r="N59" s="455"/>
      <c r="O59" s="471"/>
      <c r="P59" s="455"/>
      <c r="Q59" s="455"/>
      <c r="R59" s="455"/>
      <c r="S59" s="455"/>
      <c r="T59" s="455"/>
      <c r="U59" s="486">
        <f>V59+Y59</f>
        <v>850000</v>
      </c>
      <c r="V59" s="486">
        <v>500000</v>
      </c>
      <c r="W59" s="455"/>
      <c r="X59" s="455"/>
      <c r="Y59" s="458">
        <v>350000</v>
      </c>
      <c r="Z59" s="455"/>
      <c r="AA59" s="455"/>
      <c r="AB59" s="458">
        <v>150000</v>
      </c>
      <c r="AC59" s="455"/>
      <c r="AD59" s="458">
        <f>U59</f>
        <v>850000</v>
      </c>
      <c r="AE59" s="455"/>
      <c r="AF59" s="455"/>
      <c r="AG59" s="455"/>
      <c r="AH59" s="459"/>
      <c r="AI59" s="459"/>
      <c r="AJ59" s="455"/>
      <c r="AK59" s="304"/>
      <c r="AL59" s="304"/>
    </row>
    <row r="60" spans="1:38" s="239" customFormat="1" ht="36" x14ac:dyDescent="0.25">
      <c r="A60" s="237"/>
      <c r="B60" s="455"/>
      <c r="C60" s="455"/>
      <c r="D60" s="455"/>
      <c r="E60" s="455"/>
      <c r="F60" s="455"/>
      <c r="G60" s="455"/>
      <c r="H60" s="455"/>
      <c r="I60" s="455"/>
      <c r="J60" s="240" t="s">
        <v>442</v>
      </c>
      <c r="K60" s="240" t="s">
        <v>443</v>
      </c>
      <c r="L60" s="240" t="s">
        <v>444</v>
      </c>
      <c r="M60" s="241">
        <v>209181</v>
      </c>
      <c r="N60" s="455"/>
      <c r="O60" s="471"/>
      <c r="P60" s="455"/>
      <c r="Q60" s="455"/>
      <c r="R60" s="455"/>
      <c r="S60" s="455"/>
      <c r="T60" s="455"/>
      <c r="U60" s="458"/>
      <c r="V60" s="458"/>
      <c r="W60" s="455"/>
      <c r="X60" s="455"/>
      <c r="Y60" s="458"/>
      <c r="Z60" s="455"/>
      <c r="AA60" s="455"/>
      <c r="AB60" s="458"/>
      <c r="AC60" s="455"/>
      <c r="AD60" s="458"/>
      <c r="AE60" s="455"/>
      <c r="AF60" s="455"/>
      <c r="AG60" s="455"/>
      <c r="AH60" s="459"/>
      <c r="AI60" s="459"/>
      <c r="AJ60" s="455"/>
      <c r="AK60" s="304"/>
      <c r="AL60" s="304"/>
    </row>
    <row r="61" spans="1:38" s="239" customFormat="1" ht="24.75" thickBot="1" x14ac:dyDescent="0.3">
      <c r="A61" s="237"/>
      <c r="B61" s="447"/>
      <c r="C61" s="447"/>
      <c r="D61" s="447"/>
      <c r="E61" s="447"/>
      <c r="F61" s="447"/>
      <c r="G61" s="447"/>
      <c r="H61" s="447"/>
      <c r="I61" s="447"/>
      <c r="J61" s="244" t="s">
        <v>445</v>
      </c>
      <c r="K61" s="244" t="s">
        <v>446</v>
      </c>
      <c r="L61" s="244" t="s">
        <v>447</v>
      </c>
      <c r="M61" s="244">
        <v>1</v>
      </c>
      <c r="N61" s="447"/>
      <c r="O61" s="471"/>
      <c r="P61" s="447"/>
      <c r="Q61" s="447"/>
      <c r="R61" s="447"/>
      <c r="S61" s="447"/>
      <c r="T61" s="447"/>
      <c r="U61" s="453"/>
      <c r="V61" s="453"/>
      <c r="W61" s="447"/>
      <c r="X61" s="447"/>
      <c r="Y61" s="453"/>
      <c r="Z61" s="447"/>
      <c r="AA61" s="447"/>
      <c r="AB61" s="453"/>
      <c r="AC61" s="447"/>
      <c r="AD61" s="453"/>
      <c r="AE61" s="447"/>
      <c r="AF61" s="447"/>
      <c r="AG61" s="447"/>
      <c r="AH61" s="449"/>
      <c r="AI61" s="449"/>
      <c r="AJ61" s="447"/>
      <c r="AK61" s="304"/>
      <c r="AL61" s="304"/>
    </row>
    <row r="62" spans="1:38" s="239" customFormat="1" ht="96" customHeight="1" x14ac:dyDescent="0.25">
      <c r="A62" s="237"/>
      <c r="B62" s="497" t="s">
        <v>466</v>
      </c>
      <c r="C62" s="456" t="s">
        <v>467</v>
      </c>
      <c r="D62" s="456" t="s">
        <v>435</v>
      </c>
      <c r="E62" s="456" t="s">
        <v>436</v>
      </c>
      <c r="F62" s="456" t="s">
        <v>830</v>
      </c>
      <c r="G62" s="456" t="s">
        <v>437</v>
      </c>
      <c r="H62" s="456" t="s">
        <v>83</v>
      </c>
      <c r="I62" s="456" t="s">
        <v>83</v>
      </c>
      <c r="J62" s="456" t="s">
        <v>438</v>
      </c>
      <c r="K62" s="456" t="s">
        <v>439</v>
      </c>
      <c r="L62" s="456" t="s">
        <v>370</v>
      </c>
      <c r="M62" s="456">
        <v>1.75</v>
      </c>
      <c r="N62" s="456" t="s">
        <v>86</v>
      </c>
      <c r="O62" s="456" t="s">
        <v>123</v>
      </c>
      <c r="P62" s="456" t="s">
        <v>440</v>
      </c>
      <c r="Q62" s="456" t="s">
        <v>89</v>
      </c>
      <c r="R62" s="456" t="s">
        <v>90</v>
      </c>
      <c r="S62" s="456" t="s">
        <v>170</v>
      </c>
      <c r="T62" s="485">
        <f>SUM(U62:U67)</f>
        <v>680000</v>
      </c>
      <c r="U62" s="482">
        <f>V62+Y62</f>
        <v>680000</v>
      </c>
      <c r="V62" s="482">
        <v>400000</v>
      </c>
      <c r="W62" s="456"/>
      <c r="X62" s="456"/>
      <c r="Y62" s="485">
        <v>280000</v>
      </c>
      <c r="Z62" s="456"/>
      <c r="AA62" s="456"/>
      <c r="AB62" s="485">
        <v>120000</v>
      </c>
      <c r="AC62" s="456"/>
      <c r="AD62" s="485">
        <f>U62</f>
        <v>680000</v>
      </c>
      <c r="AE62" s="456"/>
      <c r="AF62" s="456"/>
      <c r="AG62" s="456"/>
      <c r="AH62" s="477">
        <v>45901</v>
      </c>
      <c r="AI62" s="477">
        <v>45962</v>
      </c>
      <c r="AJ62" s="758"/>
      <c r="AK62" s="304"/>
      <c r="AL62" s="304"/>
    </row>
    <row r="63" spans="1:38" s="239" customFormat="1" x14ac:dyDescent="0.25">
      <c r="A63" s="237"/>
      <c r="B63" s="498"/>
      <c r="C63" s="471"/>
      <c r="D63" s="471"/>
      <c r="E63" s="471"/>
      <c r="F63" s="471"/>
      <c r="G63" s="471"/>
      <c r="H63" s="471"/>
      <c r="I63" s="471"/>
      <c r="J63" s="471"/>
      <c r="K63" s="471"/>
      <c r="L63" s="471"/>
      <c r="M63" s="471"/>
      <c r="N63" s="471"/>
      <c r="O63" s="471"/>
      <c r="P63" s="471"/>
      <c r="Q63" s="471"/>
      <c r="R63" s="471"/>
      <c r="S63" s="471"/>
      <c r="T63" s="495"/>
      <c r="U63" s="483"/>
      <c r="V63" s="483"/>
      <c r="W63" s="471"/>
      <c r="X63" s="471"/>
      <c r="Y63" s="495"/>
      <c r="Z63" s="471"/>
      <c r="AA63" s="471"/>
      <c r="AB63" s="495"/>
      <c r="AC63" s="471"/>
      <c r="AD63" s="495"/>
      <c r="AE63" s="471"/>
      <c r="AF63" s="471"/>
      <c r="AG63" s="471"/>
      <c r="AH63" s="478"/>
      <c r="AI63" s="478"/>
      <c r="AJ63" s="759"/>
      <c r="AK63" s="304"/>
      <c r="AL63" s="304"/>
    </row>
    <row r="64" spans="1:38" s="239" customFormat="1" x14ac:dyDescent="0.25">
      <c r="A64" s="237"/>
      <c r="B64" s="498"/>
      <c r="C64" s="471"/>
      <c r="D64" s="471"/>
      <c r="E64" s="471"/>
      <c r="F64" s="471"/>
      <c r="G64" s="471"/>
      <c r="H64" s="471"/>
      <c r="I64" s="471"/>
      <c r="J64" s="471"/>
      <c r="K64" s="471"/>
      <c r="L64" s="471"/>
      <c r="M64" s="471"/>
      <c r="N64" s="471"/>
      <c r="O64" s="471"/>
      <c r="P64" s="471"/>
      <c r="Q64" s="471"/>
      <c r="R64" s="471"/>
      <c r="S64" s="471"/>
      <c r="T64" s="495"/>
      <c r="U64" s="483"/>
      <c r="V64" s="483"/>
      <c r="W64" s="471"/>
      <c r="X64" s="471"/>
      <c r="Y64" s="495"/>
      <c r="Z64" s="471"/>
      <c r="AA64" s="471"/>
      <c r="AB64" s="495"/>
      <c r="AC64" s="471"/>
      <c r="AD64" s="495"/>
      <c r="AE64" s="471"/>
      <c r="AF64" s="471"/>
      <c r="AG64" s="471"/>
      <c r="AH64" s="478"/>
      <c r="AI64" s="478"/>
      <c r="AJ64" s="759"/>
      <c r="AK64" s="304"/>
      <c r="AL64" s="304"/>
    </row>
    <row r="65" spans="1:38" s="239" customFormat="1" ht="60" customHeight="1" x14ac:dyDescent="0.25">
      <c r="A65" s="237"/>
      <c r="B65" s="498"/>
      <c r="C65" s="471"/>
      <c r="D65" s="471"/>
      <c r="E65" s="471"/>
      <c r="F65" s="471"/>
      <c r="G65" s="471"/>
      <c r="H65" s="471"/>
      <c r="I65" s="471"/>
      <c r="J65" s="448"/>
      <c r="K65" s="448"/>
      <c r="L65" s="448"/>
      <c r="M65" s="448"/>
      <c r="N65" s="471"/>
      <c r="O65" s="471"/>
      <c r="P65" s="471"/>
      <c r="Q65" s="471"/>
      <c r="R65" s="471"/>
      <c r="S65" s="471"/>
      <c r="T65" s="495"/>
      <c r="U65" s="483"/>
      <c r="V65" s="483"/>
      <c r="W65" s="471"/>
      <c r="X65" s="471"/>
      <c r="Y65" s="495"/>
      <c r="Z65" s="471"/>
      <c r="AA65" s="471"/>
      <c r="AB65" s="495"/>
      <c r="AC65" s="471"/>
      <c r="AD65" s="495"/>
      <c r="AE65" s="471"/>
      <c r="AF65" s="471"/>
      <c r="AG65" s="471"/>
      <c r="AH65" s="478"/>
      <c r="AI65" s="478"/>
      <c r="AJ65" s="759"/>
      <c r="AK65" s="304"/>
      <c r="AL65" s="304"/>
    </row>
    <row r="66" spans="1:38" s="239" customFormat="1" ht="36" x14ac:dyDescent="0.25">
      <c r="A66" s="237"/>
      <c r="B66" s="498"/>
      <c r="C66" s="471"/>
      <c r="D66" s="471"/>
      <c r="E66" s="471"/>
      <c r="F66" s="471"/>
      <c r="G66" s="471"/>
      <c r="H66" s="471"/>
      <c r="I66" s="471"/>
      <c r="J66" s="240" t="s">
        <v>442</v>
      </c>
      <c r="K66" s="240" t="s">
        <v>443</v>
      </c>
      <c r="L66" s="240" t="s">
        <v>444</v>
      </c>
      <c r="M66" s="241">
        <v>875000</v>
      </c>
      <c r="N66" s="471"/>
      <c r="O66" s="471"/>
      <c r="P66" s="471"/>
      <c r="Q66" s="471"/>
      <c r="R66" s="471"/>
      <c r="S66" s="471"/>
      <c r="T66" s="495"/>
      <c r="U66" s="483"/>
      <c r="V66" s="483"/>
      <c r="W66" s="471"/>
      <c r="X66" s="471"/>
      <c r="Y66" s="495"/>
      <c r="Z66" s="471"/>
      <c r="AA66" s="471"/>
      <c r="AB66" s="495"/>
      <c r="AC66" s="471"/>
      <c r="AD66" s="495"/>
      <c r="AE66" s="471"/>
      <c r="AF66" s="471"/>
      <c r="AG66" s="471"/>
      <c r="AH66" s="478"/>
      <c r="AI66" s="478"/>
      <c r="AJ66" s="759"/>
      <c r="AK66" s="304"/>
      <c r="AL66" s="304"/>
    </row>
    <row r="67" spans="1:38" s="239" customFormat="1" ht="24.75" thickBot="1" x14ac:dyDescent="0.3">
      <c r="A67" s="237"/>
      <c r="B67" s="499"/>
      <c r="C67" s="457"/>
      <c r="D67" s="457"/>
      <c r="E67" s="457"/>
      <c r="F67" s="457"/>
      <c r="G67" s="457"/>
      <c r="H67" s="457"/>
      <c r="I67" s="457"/>
      <c r="J67" s="242" t="s">
        <v>445</v>
      </c>
      <c r="K67" s="242" t="s">
        <v>446</v>
      </c>
      <c r="L67" s="242" t="s">
        <v>447</v>
      </c>
      <c r="M67" s="242">
        <v>1</v>
      </c>
      <c r="N67" s="457"/>
      <c r="O67" s="457"/>
      <c r="P67" s="457"/>
      <c r="Q67" s="457"/>
      <c r="R67" s="457"/>
      <c r="S67" s="457"/>
      <c r="T67" s="501"/>
      <c r="U67" s="515"/>
      <c r="V67" s="515"/>
      <c r="W67" s="457"/>
      <c r="X67" s="457"/>
      <c r="Y67" s="501"/>
      <c r="Z67" s="457"/>
      <c r="AA67" s="457"/>
      <c r="AB67" s="501"/>
      <c r="AC67" s="457"/>
      <c r="AD67" s="501"/>
      <c r="AE67" s="457"/>
      <c r="AF67" s="457"/>
      <c r="AG67" s="457"/>
      <c r="AH67" s="487"/>
      <c r="AI67" s="487"/>
      <c r="AJ67" s="760"/>
      <c r="AK67" s="304"/>
      <c r="AL67" s="304"/>
    </row>
    <row r="68" spans="1:38" s="239" customFormat="1" ht="28.15" customHeight="1" x14ac:dyDescent="0.25">
      <c r="A68" s="237"/>
      <c r="B68" s="497" t="s">
        <v>470</v>
      </c>
      <c r="C68" s="461" t="s">
        <v>471</v>
      </c>
      <c r="D68" s="461" t="s">
        <v>435</v>
      </c>
      <c r="E68" s="461" t="s">
        <v>436</v>
      </c>
      <c r="F68" s="461" t="s">
        <v>747</v>
      </c>
      <c r="G68" s="461" t="s">
        <v>437</v>
      </c>
      <c r="H68" s="461" t="s">
        <v>83</v>
      </c>
      <c r="I68" s="461" t="s">
        <v>83</v>
      </c>
      <c r="J68" s="456" t="s">
        <v>472</v>
      </c>
      <c r="K68" s="456" t="s">
        <v>473</v>
      </c>
      <c r="L68" s="456" t="s">
        <v>474</v>
      </c>
      <c r="M68" s="456">
        <v>500</v>
      </c>
      <c r="N68" s="461" t="s">
        <v>86</v>
      </c>
      <c r="O68" s="461" t="s">
        <v>102</v>
      </c>
      <c r="P68" s="461" t="s">
        <v>440</v>
      </c>
      <c r="Q68" s="461" t="s">
        <v>89</v>
      </c>
      <c r="R68" s="461" t="s">
        <v>90</v>
      </c>
      <c r="S68" s="461" t="s">
        <v>170</v>
      </c>
      <c r="T68" s="485">
        <f>+U68</f>
        <v>680000</v>
      </c>
      <c r="U68" s="489">
        <f>V68+Y68</f>
        <v>680000</v>
      </c>
      <c r="V68" s="489">
        <v>400000</v>
      </c>
      <c r="W68" s="489" t="s">
        <v>458</v>
      </c>
      <c r="X68" s="489" t="s">
        <v>458</v>
      </c>
      <c r="Y68" s="489">
        <v>280000</v>
      </c>
      <c r="Z68" s="489" t="s">
        <v>458</v>
      </c>
      <c r="AA68" s="489" t="s">
        <v>458</v>
      </c>
      <c r="AB68" s="489">
        <v>120000</v>
      </c>
      <c r="AC68" s="491" t="s">
        <v>92</v>
      </c>
      <c r="AD68" s="489">
        <f>U68</f>
        <v>680000</v>
      </c>
      <c r="AE68" s="489" t="s">
        <v>171</v>
      </c>
      <c r="AF68" s="489" t="s">
        <v>458</v>
      </c>
      <c r="AG68" s="489" t="s">
        <v>458</v>
      </c>
      <c r="AH68" s="508">
        <v>45717</v>
      </c>
      <c r="AI68" s="509">
        <v>46143</v>
      </c>
      <c r="AJ68" s="502"/>
      <c r="AK68" s="304"/>
      <c r="AL68" s="304"/>
    </row>
    <row r="69" spans="1:38" s="239" customFormat="1" ht="24" customHeight="1" x14ac:dyDescent="0.25">
      <c r="A69" s="237"/>
      <c r="B69" s="498"/>
      <c r="C69" s="455"/>
      <c r="D69" s="455"/>
      <c r="E69" s="455"/>
      <c r="F69" s="455"/>
      <c r="G69" s="455"/>
      <c r="H69" s="455"/>
      <c r="I69" s="455"/>
      <c r="J69" s="448"/>
      <c r="K69" s="448"/>
      <c r="L69" s="448"/>
      <c r="M69" s="448"/>
      <c r="N69" s="455"/>
      <c r="O69" s="455"/>
      <c r="P69" s="455"/>
      <c r="Q69" s="455"/>
      <c r="R69" s="455"/>
      <c r="S69" s="455"/>
      <c r="T69" s="495"/>
      <c r="U69" s="486"/>
      <c r="V69" s="486"/>
      <c r="W69" s="486"/>
      <c r="X69" s="486"/>
      <c r="Y69" s="486"/>
      <c r="Z69" s="486"/>
      <c r="AA69" s="486"/>
      <c r="AB69" s="486"/>
      <c r="AC69" s="458"/>
      <c r="AD69" s="486"/>
      <c r="AE69" s="486"/>
      <c r="AF69" s="486"/>
      <c r="AG69" s="486"/>
      <c r="AH69" s="459"/>
      <c r="AI69" s="468"/>
      <c r="AJ69" s="502"/>
      <c r="AK69" s="304"/>
      <c r="AL69" s="304"/>
    </row>
    <row r="70" spans="1:38" s="239" customFormat="1" x14ac:dyDescent="0.25">
      <c r="A70" s="237"/>
      <c r="B70" s="498"/>
      <c r="C70" s="455"/>
      <c r="D70" s="455"/>
      <c r="E70" s="455"/>
      <c r="F70" s="455"/>
      <c r="G70" s="455"/>
      <c r="H70" s="455"/>
      <c r="I70" s="455"/>
      <c r="J70" s="455" t="s">
        <v>445</v>
      </c>
      <c r="K70" s="455" t="s">
        <v>446</v>
      </c>
      <c r="L70" s="455" t="s">
        <v>447</v>
      </c>
      <c r="M70" s="455">
        <v>1</v>
      </c>
      <c r="N70" s="455"/>
      <c r="O70" s="455"/>
      <c r="P70" s="455"/>
      <c r="Q70" s="455"/>
      <c r="R70" s="455"/>
      <c r="S70" s="455"/>
      <c r="T70" s="495"/>
      <c r="U70" s="486"/>
      <c r="V70" s="486"/>
      <c r="W70" s="486"/>
      <c r="X70" s="486"/>
      <c r="Y70" s="486"/>
      <c r="Z70" s="486"/>
      <c r="AA70" s="486"/>
      <c r="AB70" s="486"/>
      <c r="AC70" s="458"/>
      <c r="AD70" s="486"/>
      <c r="AE70" s="486"/>
      <c r="AF70" s="486"/>
      <c r="AG70" s="486"/>
      <c r="AH70" s="459"/>
      <c r="AI70" s="468"/>
      <c r="AJ70" s="502"/>
      <c r="AK70" s="304"/>
      <c r="AL70" s="304"/>
    </row>
    <row r="71" spans="1:38" s="239" customFormat="1" x14ac:dyDescent="0.25">
      <c r="A71" s="237"/>
      <c r="B71" s="498"/>
      <c r="C71" s="455"/>
      <c r="D71" s="455"/>
      <c r="E71" s="455"/>
      <c r="F71" s="455"/>
      <c r="G71" s="455"/>
      <c r="H71" s="455"/>
      <c r="I71" s="455"/>
      <c r="J71" s="455"/>
      <c r="K71" s="455"/>
      <c r="L71" s="455"/>
      <c r="M71" s="455"/>
      <c r="N71" s="455"/>
      <c r="O71" s="455"/>
      <c r="P71" s="455"/>
      <c r="Q71" s="455"/>
      <c r="R71" s="455"/>
      <c r="S71" s="455"/>
      <c r="T71" s="495"/>
      <c r="U71" s="486"/>
      <c r="V71" s="486"/>
      <c r="W71" s="486"/>
      <c r="X71" s="486"/>
      <c r="Y71" s="486"/>
      <c r="Z71" s="486"/>
      <c r="AA71" s="486"/>
      <c r="AB71" s="486"/>
      <c r="AC71" s="458"/>
      <c r="AD71" s="486"/>
      <c r="AE71" s="486"/>
      <c r="AF71" s="486"/>
      <c r="AG71" s="486"/>
      <c r="AH71" s="459"/>
      <c r="AI71" s="468"/>
      <c r="AJ71" s="502"/>
      <c r="AK71" s="304"/>
      <c r="AL71" s="304"/>
    </row>
    <row r="72" spans="1:38" s="239" customFormat="1" x14ac:dyDescent="0.25">
      <c r="A72" s="237"/>
      <c r="B72" s="498"/>
      <c r="C72" s="455"/>
      <c r="D72" s="455"/>
      <c r="E72" s="455"/>
      <c r="F72" s="455"/>
      <c r="G72" s="455"/>
      <c r="H72" s="455"/>
      <c r="I72" s="455"/>
      <c r="J72" s="455"/>
      <c r="K72" s="455"/>
      <c r="L72" s="455"/>
      <c r="M72" s="455"/>
      <c r="N72" s="455"/>
      <c r="O72" s="455"/>
      <c r="P72" s="455"/>
      <c r="Q72" s="455"/>
      <c r="R72" s="455"/>
      <c r="S72" s="455"/>
      <c r="T72" s="495"/>
      <c r="U72" s="486"/>
      <c r="V72" s="486"/>
      <c r="W72" s="486"/>
      <c r="X72" s="486"/>
      <c r="Y72" s="486"/>
      <c r="Z72" s="486"/>
      <c r="AA72" s="486"/>
      <c r="AB72" s="486"/>
      <c r="AC72" s="458"/>
      <c r="AD72" s="486"/>
      <c r="AE72" s="486"/>
      <c r="AF72" s="486"/>
      <c r="AG72" s="486"/>
      <c r="AH72" s="459"/>
      <c r="AI72" s="468"/>
      <c r="AJ72" s="502"/>
      <c r="AK72" s="304"/>
      <c r="AL72" s="304"/>
    </row>
    <row r="73" spans="1:38" s="239" customFormat="1" ht="15.75" thickBot="1" x14ac:dyDescent="0.3">
      <c r="A73" s="237"/>
      <c r="B73" s="499"/>
      <c r="C73" s="462"/>
      <c r="D73" s="462"/>
      <c r="E73" s="462"/>
      <c r="F73" s="462"/>
      <c r="G73" s="462"/>
      <c r="H73" s="462"/>
      <c r="I73" s="462"/>
      <c r="J73" s="462"/>
      <c r="K73" s="462"/>
      <c r="L73" s="462"/>
      <c r="M73" s="462"/>
      <c r="N73" s="462"/>
      <c r="O73" s="462"/>
      <c r="P73" s="462"/>
      <c r="Q73" s="462"/>
      <c r="R73" s="462"/>
      <c r="S73" s="462"/>
      <c r="T73" s="501"/>
      <c r="U73" s="514"/>
      <c r="V73" s="514"/>
      <c r="W73" s="514"/>
      <c r="X73" s="514"/>
      <c r="Y73" s="514"/>
      <c r="Z73" s="514"/>
      <c r="AA73" s="514"/>
      <c r="AB73" s="514"/>
      <c r="AC73" s="476"/>
      <c r="AD73" s="514"/>
      <c r="AE73" s="514"/>
      <c r="AF73" s="514"/>
      <c r="AG73" s="514"/>
      <c r="AH73" s="473"/>
      <c r="AI73" s="474"/>
      <c r="AJ73" s="502"/>
      <c r="AK73" s="304"/>
      <c r="AL73" s="304"/>
    </row>
    <row r="74" spans="1:38" s="239" customFormat="1" ht="72" customHeight="1" x14ac:dyDescent="0.25">
      <c r="A74" s="237"/>
      <c r="B74" s="503" t="s">
        <v>475</v>
      </c>
      <c r="C74" s="461" t="s">
        <v>476</v>
      </c>
      <c r="D74" s="461" t="s">
        <v>477</v>
      </c>
      <c r="E74" s="461" t="s">
        <v>478</v>
      </c>
      <c r="F74" s="461" t="s">
        <v>748</v>
      </c>
      <c r="G74" s="461" t="s">
        <v>479</v>
      </c>
      <c r="H74" s="461" t="s">
        <v>83</v>
      </c>
      <c r="I74" s="461" t="s">
        <v>83</v>
      </c>
      <c r="J74" s="238" t="s">
        <v>438</v>
      </c>
      <c r="K74" s="238" t="s">
        <v>480</v>
      </c>
      <c r="L74" s="238" t="s">
        <v>481</v>
      </c>
      <c r="M74" s="238">
        <v>1.62</v>
      </c>
      <c r="N74" s="461" t="s">
        <v>86</v>
      </c>
      <c r="O74" s="461" t="s">
        <v>87</v>
      </c>
      <c r="P74" s="512" t="s">
        <v>440</v>
      </c>
      <c r="Q74" s="512" t="s">
        <v>89</v>
      </c>
      <c r="R74" s="512" t="s">
        <v>482</v>
      </c>
      <c r="S74" s="512" t="s">
        <v>170</v>
      </c>
      <c r="T74" s="500">
        <f>+U74+U77+U80+U83+U86+U89+U92</f>
        <v>9495285.0999999996</v>
      </c>
      <c r="U74" s="500">
        <f>+V74+Y74</f>
        <v>486067</v>
      </c>
      <c r="V74" s="500">
        <v>324045</v>
      </c>
      <c r="W74" s="491" t="s">
        <v>468</v>
      </c>
      <c r="X74" s="491" t="s">
        <v>468</v>
      </c>
      <c r="Y74" s="500">
        <v>162022</v>
      </c>
      <c r="Z74" s="491" t="s">
        <v>468</v>
      </c>
      <c r="AA74" s="491" t="s">
        <v>468</v>
      </c>
      <c r="AB74" s="500">
        <v>162023</v>
      </c>
      <c r="AC74" s="491" t="s">
        <v>92</v>
      </c>
      <c r="AD74" s="491">
        <f>+U74</f>
        <v>486067</v>
      </c>
      <c r="AE74" s="512" t="s">
        <v>468</v>
      </c>
      <c r="AF74" s="512" t="s">
        <v>468</v>
      </c>
      <c r="AG74" s="512" t="s">
        <v>468</v>
      </c>
      <c r="AH74" s="508" t="s">
        <v>173</v>
      </c>
      <c r="AI74" s="509" t="s">
        <v>174</v>
      </c>
      <c r="AJ74" s="502" t="s">
        <v>831</v>
      </c>
      <c r="AK74" s="304"/>
      <c r="AL74" s="304"/>
    </row>
    <row r="75" spans="1:38" s="239" customFormat="1" ht="48" customHeight="1" x14ac:dyDescent="0.25">
      <c r="A75" s="237"/>
      <c r="B75" s="510"/>
      <c r="C75" s="455"/>
      <c r="D75" s="455"/>
      <c r="E75" s="455"/>
      <c r="F75" s="455"/>
      <c r="G75" s="455"/>
      <c r="H75" s="455"/>
      <c r="I75" s="455"/>
      <c r="J75" s="240" t="s">
        <v>483</v>
      </c>
      <c r="K75" s="240" t="s">
        <v>484</v>
      </c>
      <c r="L75" s="240" t="s">
        <v>444</v>
      </c>
      <c r="M75" s="240">
        <v>16220</v>
      </c>
      <c r="N75" s="455"/>
      <c r="O75" s="455"/>
      <c r="P75" s="502"/>
      <c r="Q75" s="502"/>
      <c r="R75" s="502"/>
      <c r="S75" s="502"/>
      <c r="T75" s="460"/>
      <c r="U75" s="460"/>
      <c r="V75" s="460"/>
      <c r="W75" s="458"/>
      <c r="X75" s="458"/>
      <c r="Y75" s="460"/>
      <c r="Z75" s="458"/>
      <c r="AA75" s="458"/>
      <c r="AB75" s="460"/>
      <c r="AC75" s="458"/>
      <c r="AD75" s="458"/>
      <c r="AE75" s="502"/>
      <c r="AF75" s="502"/>
      <c r="AG75" s="502"/>
      <c r="AH75" s="459"/>
      <c r="AI75" s="468"/>
      <c r="AJ75" s="502"/>
      <c r="AK75" s="304"/>
      <c r="AL75" s="304"/>
    </row>
    <row r="76" spans="1:38" s="239" customFormat="1" ht="24" x14ac:dyDescent="0.25">
      <c r="A76" s="237"/>
      <c r="B76" s="510"/>
      <c r="C76" s="455"/>
      <c r="D76" s="455"/>
      <c r="E76" s="455"/>
      <c r="F76" s="455"/>
      <c r="G76" s="455"/>
      <c r="H76" s="455"/>
      <c r="I76" s="455"/>
      <c r="J76" s="240" t="s">
        <v>445</v>
      </c>
      <c r="K76" s="240" t="s">
        <v>446</v>
      </c>
      <c r="L76" s="240" t="s">
        <v>485</v>
      </c>
      <c r="M76" s="240">
        <v>1</v>
      </c>
      <c r="N76" s="455"/>
      <c r="O76" s="455"/>
      <c r="P76" s="502"/>
      <c r="Q76" s="502"/>
      <c r="R76" s="502"/>
      <c r="S76" s="502"/>
      <c r="T76" s="460"/>
      <c r="U76" s="460"/>
      <c r="V76" s="460"/>
      <c r="W76" s="458"/>
      <c r="X76" s="458"/>
      <c r="Y76" s="460"/>
      <c r="Z76" s="458"/>
      <c r="AA76" s="458"/>
      <c r="AB76" s="460"/>
      <c r="AC76" s="458"/>
      <c r="AD76" s="458"/>
      <c r="AE76" s="502"/>
      <c r="AF76" s="502"/>
      <c r="AG76" s="502"/>
      <c r="AH76" s="459"/>
      <c r="AI76" s="468"/>
      <c r="AJ76" s="502"/>
      <c r="AK76" s="304"/>
      <c r="AL76" s="304"/>
    </row>
    <row r="77" spans="1:38" s="239" customFormat="1" ht="72" customHeight="1" x14ac:dyDescent="0.25">
      <c r="A77" s="237"/>
      <c r="B77" s="510"/>
      <c r="C77" s="455"/>
      <c r="D77" s="455"/>
      <c r="E77" s="455"/>
      <c r="F77" s="455" t="s">
        <v>749</v>
      </c>
      <c r="G77" s="455"/>
      <c r="H77" s="455"/>
      <c r="I77" s="455"/>
      <c r="J77" s="240" t="s">
        <v>438</v>
      </c>
      <c r="K77" s="240" t="s">
        <v>480</v>
      </c>
      <c r="L77" s="240" t="s">
        <v>481</v>
      </c>
      <c r="M77" s="240">
        <v>1.24</v>
      </c>
      <c r="N77" s="455"/>
      <c r="O77" s="455"/>
      <c r="P77" s="502"/>
      <c r="Q77" s="502"/>
      <c r="R77" s="502"/>
      <c r="S77" s="502"/>
      <c r="T77" s="460"/>
      <c r="U77" s="460">
        <f>+V77+Y77</f>
        <v>882529</v>
      </c>
      <c r="V77" s="460">
        <v>588353</v>
      </c>
      <c r="W77" s="458" t="s">
        <v>468</v>
      </c>
      <c r="X77" s="458" t="s">
        <v>468</v>
      </c>
      <c r="Y77" s="460">
        <v>294176</v>
      </c>
      <c r="Z77" s="458"/>
      <c r="AA77" s="458"/>
      <c r="AB77" s="460">
        <v>294177</v>
      </c>
      <c r="AC77" s="458"/>
      <c r="AD77" s="458">
        <f>+U77</f>
        <v>882529</v>
      </c>
      <c r="AE77" s="502"/>
      <c r="AF77" s="502"/>
      <c r="AG77" s="502"/>
      <c r="AH77" s="459"/>
      <c r="AI77" s="468"/>
      <c r="AJ77" s="502"/>
      <c r="AK77" s="304"/>
      <c r="AL77" s="304"/>
    </row>
    <row r="78" spans="1:38" s="239" customFormat="1" ht="48" customHeight="1" x14ac:dyDescent="0.25">
      <c r="A78" s="237"/>
      <c r="B78" s="510"/>
      <c r="C78" s="455"/>
      <c r="D78" s="455"/>
      <c r="E78" s="455"/>
      <c r="F78" s="455"/>
      <c r="G78" s="455"/>
      <c r="H78" s="455"/>
      <c r="I78" s="455"/>
      <c r="J78" s="240" t="s">
        <v>483</v>
      </c>
      <c r="K78" s="240" t="s">
        <v>484</v>
      </c>
      <c r="L78" s="240" t="s">
        <v>444</v>
      </c>
      <c r="M78" s="240">
        <v>12380</v>
      </c>
      <c r="N78" s="455"/>
      <c r="O78" s="455"/>
      <c r="P78" s="502"/>
      <c r="Q78" s="502"/>
      <c r="R78" s="502"/>
      <c r="S78" s="502"/>
      <c r="T78" s="460"/>
      <c r="U78" s="460"/>
      <c r="V78" s="460"/>
      <c r="W78" s="458"/>
      <c r="X78" s="458"/>
      <c r="Y78" s="460"/>
      <c r="Z78" s="458"/>
      <c r="AA78" s="458"/>
      <c r="AB78" s="460"/>
      <c r="AC78" s="458"/>
      <c r="AD78" s="458"/>
      <c r="AE78" s="502"/>
      <c r="AF78" s="502"/>
      <c r="AG78" s="502"/>
      <c r="AH78" s="459"/>
      <c r="AI78" s="468"/>
      <c r="AJ78" s="502"/>
      <c r="AK78" s="304"/>
      <c r="AL78" s="304"/>
    </row>
    <row r="79" spans="1:38" s="239" customFormat="1" ht="24" x14ac:dyDescent="0.25">
      <c r="A79" s="237"/>
      <c r="B79" s="510"/>
      <c r="C79" s="455"/>
      <c r="D79" s="455"/>
      <c r="E79" s="455"/>
      <c r="F79" s="455"/>
      <c r="G79" s="455"/>
      <c r="H79" s="455"/>
      <c r="I79" s="455"/>
      <c r="J79" s="240" t="s">
        <v>445</v>
      </c>
      <c r="K79" s="240" t="s">
        <v>446</v>
      </c>
      <c r="L79" s="240" t="s">
        <v>485</v>
      </c>
      <c r="M79" s="240">
        <v>1</v>
      </c>
      <c r="N79" s="455"/>
      <c r="O79" s="455"/>
      <c r="P79" s="502"/>
      <c r="Q79" s="502"/>
      <c r="R79" s="502"/>
      <c r="S79" s="502"/>
      <c r="T79" s="460"/>
      <c r="U79" s="460"/>
      <c r="V79" s="460"/>
      <c r="W79" s="458"/>
      <c r="X79" s="458"/>
      <c r="Y79" s="460"/>
      <c r="Z79" s="458"/>
      <c r="AA79" s="458"/>
      <c r="AB79" s="460"/>
      <c r="AC79" s="458"/>
      <c r="AD79" s="458"/>
      <c r="AE79" s="502"/>
      <c r="AF79" s="502"/>
      <c r="AG79" s="502"/>
      <c r="AH79" s="459"/>
      <c r="AI79" s="468"/>
      <c r="AJ79" s="502"/>
      <c r="AK79" s="304"/>
      <c r="AL79" s="304"/>
    </row>
    <row r="80" spans="1:38" s="239" customFormat="1" ht="72" customHeight="1" x14ac:dyDescent="0.25">
      <c r="A80" s="237"/>
      <c r="B80" s="510"/>
      <c r="C80" s="455"/>
      <c r="D80" s="455"/>
      <c r="E80" s="455"/>
      <c r="F80" s="455" t="s">
        <v>750</v>
      </c>
      <c r="G80" s="455"/>
      <c r="H80" s="455"/>
      <c r="I80" s="455"/>
      <c r="J80" s="240" t="s">
        <v>438</v>
      </c>
      <c r="K80" s="240" t="s">
        <v>480</v>
      </c>
      <c r="L80" s="240" t="s">
        <v>481</v>
      </c>
      <c r="M80" s="240">
        <v>2.17</v>
      </c>
      <c r="N80" s="455"/>
      <c r="O80" s="455"/>
      <c r="P80" s="502"/>
      <c r="Q80" s="502"/>
      <c r="R80" s="502"/>
      <c r="S80" s="502"/>
      <c r="T80" s="460"/>
      <c r="U80" s="460">
        <f>+V80+Y80</f>
        <v>1370360</v>
      </c>
      <c r="V80" s="460">
        <v>913573</v>
      </c>
      <c r="W80" s="458" t="s">
        <v>468</v>
      </c>
      <c r="X80" s="458" t="s">
        <v>468</v>
      </c>
      <c r="Y80" s="460">
        <v>456787</v>
      </c>
      <c r="Z80" s="458"/>
      <c r="AA80" s="458"/>
      <c r="AB80" s="460">
        <v>456787</v>
      </c>
      <c r="AC80" s="458"/>
      <c r="AD80" s="458">
        <f>+U80</f>
        <v>1370360</v>
      </c>
      <c r="AE80" s="502"/>
      <c r="AF80" s="502"/>
      <c r="AG80" s="502"/>
      <c r="AH80" s="459"/>
      <c r="AI80" s="468"/>
      <c r="AJ80" s="502"/>
      <c r="AK80" s="304"/>
      <c r="AL80" s="304"/>
    </row>
    <row r="81" spans="1:38" s="239" customFormat="1" ht="48" customHeight="1" x14ac:dyDescent="0.25">
      <c r="A81" s="237"/>
      <c r="B81" s="510"/>
      <c r="C81" s="455"/>
      <c r="D81" s="455"/>
      <c r="E81" s="455"/>
      <c r="F81" s="455"/>
      <c r="G81" s="455"/>
      <c r="H81" s="455"/>
      <c r="I81" s="455"/>
      <c r="J81" s="240" t="s">
        <v>483</v>
      </c>
      <c r="K81" s="240" t="s">
        <v>484</v>
      </c>
      <c r="L81" s="240" t="s">
        <v>444</v>
      </c>
      <c r="M81" s="240">
        <v>21724</v>
      </c>
      <c r="N81" s="455"/>
      <c r="O81" s="455"/>
      <c r="P81" s="502"/>
      <c r="Q81" s="502"/>
      <c r="R81" s="502"/>
      <c r="S81" s="502"/>
      <c r="T81" s="460"/>
      <c r="U81" s="460"/>
      <c r="V81" s="460"/>
      <c r="W81" s="458"/>
      <c r="X81" s="458"/>
      <c r="Y81" s="460"/>
      <c r="Z81" s="458"/>
      <c r="AA81" s="458"/>
      <c r="AB81" s="460"/>
      <c r="AC81" s="458"/>
      <c r="AD81" s="458"/>
      <c r="AE81" s="502"/>
      <c r="AF81" s="502"/>
      <c r="AG81" s="502"/>
      <c r="AH81" s="459"/>
      <c r="AI81" s="468"/>
      <c r="AJ81" s="502"/>
      <c r="AK81" s="304"/>
      <c r="AL81" s="304"/>
    </row>
    <row r="82" spans="1:38" s="239" customFormat="1" ht="24" x14ac:dyDescent="0.25">
      <c r="A82" s="237"/>
      <c r="B82" s="510"/>
      <c r="C82" s="455"/>
      <c r="D82" s="455"/>
      <c r="E82" s="455"/>
      <c r="F82" s="455"/>
      <c r="G82" s="455"/>
      <c r="H82" s="455"/>
      <c r="I82" s="455"/>
      <c r="J82" s="240" t="s">
        <v>445</v>
      </c>
      <c r="K82" s="240" t="s">
        <v>446</v>
      </c>
      <c r="L82" s="240" t="s">
        <v>485</v>
      </c>
      <c r="M82" s="240">
        <v>1</v>
      </c>
      <c r="N82" s="455"/>
      <c r="O82" s="455"/>
      <c r="P82" s="502"/>
      <c r="Q82" s="502"/>
      <c r="R82" s="502"/>
      <c r="S82" s="502"/>
      <c r="T82" s="460"/>
      <c r="U82" s="460"/>
      <c r="V82" s="460"/>
      <c r="W82" s="458"/>
      <c r="X82" s="458"/>
      <c r="Y82" s="460"/>
      <c r="Z82" s="458"/>
      <c r="AA82" s="458"/>
      <c r="AB82" s="460"/>
      <c r="AC82" s="458"/>
      <c r="AD82" s="458"/>
      <c r="AE82" s="502"/>
      <c r="AF82" s="502"/>
      <c r="AG82" s="502"/>
      <c r="AH82" s="459"/>
      <c r="AI82" s="468"/>
      <c r="AJ82" s="502"/>
      <c r="AK82" s="304"/>
      <c r="AL82" s="304"/>
    </row>
    <row r="83" spans="1:38" s="239" customFormat="1" ht="72" customHeight="1" x14ac:dyDescent="0.25">
      <c r="A83" s="237"/>
      <c r="B83" s="510"/>
      <c r="C83" s="455"/>
      <c r="D83" s="455"/>
      <c r="E83" s="455"/>
      <c r="F83" s="455" t="s">
        <v>751</v>
      </c>
      <c r="G83" s="455"/>
      <c r="H83" s="455"/>
      <c r="I83" s="455"/>
      <c r="J83" s="240" t="s">
        <v>438</v>
      </c>
      <c r="K83" s="240" t="s">
        <v>480</v>
      </c>
      <c r="L83" s="240" t="s">
        <v>481</v>
      </c>
      <c r="M83" s="240">
        <v>0.49</v>
      </c>
      <c r="N83" s="455"/>
      <c r="O83" s="455"/>
      <c r="P83" s="502"/>
      <c r="Q83" s="502"/>
      <c r="R83" s="502"/>
      <c r="S83" s="502"/>
      <c r="T83" s="460"/>
      <c r="U83" s="460">
        <f>+V83+Y83</f>
        <v>846131</v>
      </c>
      <c r="V83" s="460">
        <v>564087</v>
      </c>
      <c r="W83" s="458" t="s">
        <v>468</v>
      </c>
      <c r="X83" s="458" t="s">
        <v>468</v>
      </c>
      <c r="Y83" s="460">
        <v>282044</v>
      </c>
      <c r="Z83" s="458"/>
      <c r="AA83" s="458"/>
      <c r="AB83" s="460">
        <v>282044</v>
      </c>
      <c r="AC83" s="458"/>
      <c r="AD83" s="458">
        <f>+U83</f>
        <v>846131</v>
      </c>
      <c r="AE83" s="502"/>
      <c r="AF83" s="502"/>
      <c r="AG83" s="502"/>
      <c r="AH83" s="459"/>
      <c r="AI83" s="468"/>
      <c r="AJ83" s="502"/>
      <c r="AK83" s="304"/>
      <c r="AL83" s="304"/>
    </row>
    <row r="84" spans="1:38" s="239" customFormat="1" ht="48" customHeight="1" x14ac:dyDescent="0.25">
      <c r="A84" s="237"/>
      <c r="B84" s="510"/>
      <c r="C84" s="455"/>
      <c r="D84" s="455"/>
      <c r="E84" s="455"/>
      <c r="F84" s="455"/>
      <c r="G84" s="455"/>
      <c r="H84" s="455"/>
      <c r="I84" s="455"/>
      <c r="J84" s="240" t="s">
        <v>483</v>
      </c>
      <c r="K84" s="240" t="s">
        <v>484</v>
      </c>
      <c r="L84" s="240" t="s">
        <v>444</v>
      </c>
      <c r="M84" s="240">
        <v>4912</v>
      </c>
      <c r="N84" s="455"/>
      <c r="O84" s="455"/>
      <c r="P84" s="502"/>
      <c r="Q84" s="502"/>
      <c r="R84" s="502"/>
      <c r="S84" s="502"/>
      <c r="T84" s="460"/>
      <c r="U84" s="460"/>
      <c r="V84" s="460"/>
      <c r="W84" s="458"/>
      <c r="X84" s="458"/>
      <c r="Y84" s="460"/>
      <c r="Z84" s="458"/>
      <c r="AA84" s="458"/>
      <c r="AB84" s="460"/>
      <c r="AC84" s="458"/>
      <c r="AD84" s="458"/>
      <c r="AE84" s="502"/>
      <c r="AF84" s="502"/>
      <c r="AG84" s="502"/>
      <c r="AH84" s="459"/>
      <c r="AI84" s="468"/>
      <c r="AJ84" s="502"/>
      <c r="AK84" s="304"/>
      <c r="AL84" s="304"/>
    </row>
    <row r="85" spans="1:38" s="239" customFormat="1" ht="24" x14ac:dyDescent="0.25">
      <c r="A85" s="237"/>
      <c r="B85" s="510"/>
      <c r="C85" s="455"/>
      <c r="D85" s="455"/>
      <c r="E85" s="455"/>
      <c r="F85" s="455"/>
      <c r="G85" s="455"/>
      <c r="H85" s="455"/>
      <c r="I85" s="455"/>
      <c r="J85" s="240" t="s">
        <v>445</v>
      </c>
      <c r="K85" s="240" t="s">
        <v>446</v>
      </c>
      <c r="L85" s="240" t="s">
        <v>485</v>
      </c>
      <c r="M85" s="240">
        <v>1</v>
      </c>
      <c r="N85" s="455"/>
      <c r="O85" s="455"/>
      <c r="P85" s="502"/>
      <c r="Q85" s="502"/>
      <c r="R85" s="502"/>
      <c r="S85" s="502"/>
      <c r="T85" s="460"/>
      <c r="U85" s="460"/>
      <c r="V85" s="460"/>
      <c r="W85" s="458"/>
      <c r="X85" s="458"/>
      <c r="Y85" s="460"/>
      <c r="Z85" s="458"/>
      <c r="AA85" s="458"/>
      <c r="AB85" s="460"/>
      <c r="AC85" s="458"/>
      <c r="AD85" s="458"/>
      <c r="AE85" s="502"/>
      <c r="AF85" s="502"/>
      <c r="AG85" s="502"/>
      <c r="AH85" s="459"/>
      <c r="AI85" s="468"/>
      <c r="AJ85" s="502"/>
      <c r="AK85" s="304"/>
      <c r="AL85" s="304"/>
    </row>
    <row r="86" spans="1:38" s="239" customFormat="1" ht="72" customHeight="1" x14ac:dyDescent="0.25">
      <c r="A86" s="237"/>
      <c r="B86" s="510"/>
      <c r="C86" s="455"/>
      <c r="D86" s="455"/>
      <c r="E86" s="455"/>
      <c r="F86" s="455" t="s">
        <v>752</v>
      </c>
      <c r="G86" s="455"/>
      <c r="H86" s="455"/>
      <c r="I86" s="455"/>
      <c r="J86" s="240" t="s">
        <v>438</v>
      </c>
      <c r="K86" s="240" t="s">
        <v>480</v>
      </c>
      <c r="L86" s="240" t="s">
        <v>481</v>
      </c>
      <c r="M86" s="240">
        <v>0.86</v>
      </c>
      <c r="N86" s="455"/>
      <c r="O86" s="455"/>
      <c r="P86" s="502"/>
      <c r="Q86" s="502"/>
      <c r="R86" s="502"/>
      <c r="S86" s="502"/>
      <c r="T86" s="460"/>
      <c r="U86" s="460">
        <f>+V86+Y86</f>
        <v>674145</v>
      </c>
      <c r="V86" s="460">
        <v>449430</v>
      </c>
      <c r="W86" s="458" t="s">
        <v>468</v>
      </c>
      <c r="X86" s="458" t="s">
        <v>468</v>
      </c>
      <c r="Y86" s="460">
        <v>224715</v>
      </c>
      <c r="Z86" s="458"/>
      <c r="AA86" s="458"/>
      <c r="AB86" s="460">
        <v>224715</v>
      </c>
      <c r="AC86" s="458"/>
      <c r="AD86" s="458">
        <f>+U86</f>
        <v>674145</v>
      </c>
      <c r="AE86" s="502"/>
      <c r="AF86" s="502"/>
      <c r="AG86" s="502"/>
      <c r="AH86" s="459"/>
      <c r="AI86" s="468"/>
      <c r="AJ86" s="502"/>
      <c r="AK86" s="304"/>
      <c r="AL86" s="304"/>
    </row>
    <row r="87" spans="1:38" s="239" customFormat="1" ht="48" customHeight="1" x14ac:dyDescent="0.25">
      <c r="A87" s="237"/>
      <c r="B87" s="510"/>
      <c r="C87" s="455"/>
      <c r="D87" s="455"/>
      <c r="E87" s="455"/>
      <c r="F87" s="455"/>
      <c r="G87" s="455"/>
      <c r="H87" s="455"/>
      <c r="I87" s="455"/>
      <c r="J87" s="240" t="s">
        <v>483</v>
      </c>
      <c r="K87" s="240" t="s">
        <v>484</v>
      </c>
      <c r="L87" s="240" t="s">
        <v>444</v>
      </c>
      <c r="M87" s="240">
        <v>8556</v>
      </c>
      <c r="N87" s="455"/>
      <c r="O87" s="455"/>
      <c r="P87" s="502"/>
      <c r="Q87" s="502"/>
      <c r="R87" s="502"/>
      <c r="S87" s="502"/>
      <c r="T87" s="460"/>
      <c r="U87" s="460"/>
      <c r="V87" s="460"/>
      <c r="W87" s="458"/>
      <c r="X87" s="458"/>
      <c r="Y87" s="460"/>
      <c r="Z87" s="458"/>
      <c r="AA87" s="458"/>
      <c r="AB87" s="460"/>
      <c r="AC87" s="458"/>
      <c r="AD87" s="458"/>
      <c r="AE87" s="502"/>
      <c r="AF87" s="502"/>
      <c r="AG87" s="502"/>
      <c r="AH87" s="459"/>
      <c r="AI87" s="468"/>
      <c r="AJ87" s="502"/>
      <c r="AK87" s="304"/>
      <c r="AL87" s="304"/>
    </row>
    <row r="88" spans="1:38" s="239" customFormat="1" ht="24" x14ac:dyDescent="0.25">
      <c r="A88" s="237"/>
      <c r="B88" s="510"/>
      <c r="C88" s="455"/>
      <c r="D88" s="455"/>
      <c r="E88" s="455"/>
      <c r="F88" s="455"/>
      <c r="G88" s="455"/>
      <c r="H88" s="455"/>
      <c r="I88" s="455"/>
      <c r="J88" s="240" t="s">
        <v>445</v>
      </c>
      <c r="K88" s="240" t="s">
        <v>446</v>
      </c>
      <c r="L88" s="240" t="s">
        <v>485</v>
      </c>
      <c r="M88" s="240">
        <v>1</v>
      </c>
      <c r="N88" s="455"/>
      <c r="O88" s="455"/>
      <c r="P88" s="502"/>
      <c r="Q88" s="502"/>
      <c r="R88" s="502"/>
      <c r="S88" s="502"/>
      <c r="T88" s="460"/>
      <c r="U88" s="460"/>
      <c r="V88" s="460"/>
      <c r="W88" s="458"/>
      <c r="X88" s="458"/>
      <c r="Y88" s="460"/>
      <c r="Z88" s="458"/>
      <c r="AA88" s="458"/>
      <c r="AB88" s="460"/>
      <c r="AC88" s="458"/>
      <c r="AD88" s="458"/>
      <c r="AE88" s="502"/>
      <c r="AF88" s="502"/>
      <c r="AG88" s="502"/>
      <c r="AH88" s="459"/>
      <c r="AI88" s="468"/>
      <c r="AJ88" s="502"/>
      <c r="AK88" s="304"/>
      <c r="AL88" s="304"/>
    </row>
    <row r="89" spans="1:38" s="239" customFormat="1" ht="72" customHeight="1" x14ac:dyDescent="0.25">
      <c r="A89" s="237"/>
      <c r="B89" s="510"/>
      <c r="C89" s="455"/>
      <c r="D89" s="455"/>
      <c r="E89" s="455"/>
      <c r="F89" s="455" t="s">
        <v>753</v>
      </c>
      <c r="G89" s="455"/>
      <c r="H89" s="455"/>
      <c r="I89" s="455"/>
      <c r="J89" s="240" t="s">
        <v>438</v>
      </c>
      <c r="K89" s="240" t="s">
        <v>480</v>
      </c>
      <c r="L89" s="240" t="s">
        <v>481</v>
      </c>
      <c r="M89" s="240">
        <v>1.31</v>
      </c>
      <c r="N89" s="455"/>
      <c r="O89" s="455"/>
      <c r="P89" s="502"/>
      <c r="Q89" s="502"/>
      <c r="R89" s="502"/>
      <c r="S89" s="502"/>
      <c r="T89" s="460"/>
      <c r="U89" s="460">
        <f>+V89+Y89</f>
        <v>1329438.1000000001</v>
      </c>
      <c r="V89" s="460">
        <v>886292</v>
      </c>
      <c r="W89" s="458" t="s">
        <v>468</v>
      </c>
      <c r="X89" s="458" t="s">
        <v>468</v>
      </c>
      <c r="Y89" s="460">
        <v>443146.1</v>
      </c>
      <c r="Z89" s="458"/>
      <c r="AA89" s="458"/>
      <c r="AB89" s="460">
        <v>443146.1</v>
      </c>
      <c r="AC89" s="458"/>
      <c r="AD89" s="458">
        <f>+U89</f>
        <v>1329438.1000000001</v>
      </c>
      <c r="AE89" s="502"/>
      <c r="AF89" s="502"/>
      <c r="AG89" s="502"/>
      <c r="AH89" s="459"/>
      <c r="AI89" s="468"/>
      <c r="AJ89" s="502"/>
      <c r="AK89" s="304"/>
      <c r="AL89" s="304"/>
    </row>
    <row r="90" spans="1:38" s="239" customFormat="1" ht="48" customHeight="1" x14ac:dyDescent="0.25">
      <c r="A90" s="237"/>
      <c r="B90" s="510"/>
      <c r="C90" s="455"/>
      <c r="D90" s="455"/>
      <c r="E90" s="455"/>
      <c r="F90" s="455"/>
      <c r="G90" s="455"/>
      <c r="H90" s="455"/>
      <c r="I90" s="455"/>
      <c r="J90" s="240" t="s">
        <v>483</v>
      </c>
      <c r="K90" s="240" t="s">
        <v>484</v>
      </c>
      <c r="L90" s="240" t="s">
        <v>444</v>
      </c>
      <c r="M90" s="240">
        <v>13060</v>
      </c>
      <c r="N90" s="455"/>
      <c r="O90" s="455"/>
      <c r="P90" s="502"/>
      <c r="Q90" s="502"/>
      <c r="R90" s="502"/>
      <c r="S90" s="502"/>
      <c r="T90" s="460"/>
      <c r="U90" s="460"/>
      <c r="V90" s="460"/>
      <c r="W90" s="458"/>
      <c r="X90" s="458"/>
      <c r="Y90" s="460"/>
      <c r="Z90" s="458"/>
      <c r="AA90" s="458"/>
      <c r="AB90" s="460"/>
      <c r="AC90" s="458"/>
      <c r="AD90" s="458"/>
      <c r="AE90" s="502"/>
      <c r="AF90" s="502"/>
      <c r="AG90" s="502"/>
      <c r="AH90" s="459"/>
      <c r="AI90" s="468"/>
      <c r="AJ90" s="502"/>
      <c r="AK90" s="304"/>
      <c r="AL90" s="304"/>
    </row>
    <row r="91" spans="1:38" s="239" customFormat="1" ht="24" x14ac:dyDescent="0.25">
      <c r="A91" s="237"/>
      <c r="B91" s="510"/>
      <c r="C91" s="455"/>
      <c r="D91" s="455"/>
      <c r="E91" s="455"/>
      <c r="F91" s="455"/>
      <c r="G91" s="455"/>
      <c r="H91" s="455"/>
      <c r="I91" s="455"/>
      <c r="J91" s="240" t="s">
        <v>445</v>
      </c>
      <c r="K91" s="240" t="s">
        <v>446</v>
      </c>
      <c r="L91" s="240" t="s">
        <v>485</v>
      </c>
      <c r="M91" s="240">
        <v>1</v>
      </c>
      <c r="N91" s="455"/>
      <c r="O91" s="455"/>
      <c r="P91" s="502"/>
      <c r="Q91" s="502"/>
      <c r="R91" s="502"/>
      <c r="S91" s="502"/>
      <c r="T91" s="460"/>
      <c r="U91" s="460"/>
      <c r="V91" s="460"/>
      <c r="W91" s="458"/>
      <c r="X91" s="458"/>
      <c r="Y91" s="460"/>
      <c r="Z91" s="458"/>
      <c r="AA91" s="458"/>
      <c r="AB91" s="460"/>
      <c r="AC91" s="458"/>
      <c r="AD91" s="458"/>
      <c r="AE91" s="502"/>
      <c r="AF91" s="502"/>
      <c r="AG91" s="502"/>
      <c r="AH91" s="459"/>
      <c r="AI91" s="468"/>
      <c r="AJ91" s="502"/>
      <c r="AK91" s="304"/>
      <c r="AL91" s="304"/>
    </row>
    <row r="92" spans="1:38" s="239" customFormat="1" ht="48" customHeight="1" x14ac:dyDescent="0.25">
      <c r="A92" s="237"/>
      <c r="B92" s="510"/>
      <c r="C92" s="455"/>
      <c r="D92" s="455"/>
      <c r="E92" s="455"/>
      <c r="F92" s="455" t="s">
        <v>754</v>
      </c>
      <c r="G92" s="455"/>
      <c r="H92" s="455" t="s">
        <v>83</v>
      </c>
      <c r="I92" s="455"/>
      <c r="J92" s="240" t="s">
        <v>486</v>
      </c>
      <c r="K92" s="240" t="s">
        <v>473</v>
      </c>
      <c r="L92" s="240" t="s">
        <v>487</v>
      </c>
      <c r="M92" s="240">
        <v>73600</v>
      </c>
      <c r="N92" s="455"/>
      <c r="O92" s="455"/>
      <c r="P92" s="502" t="s">
        <v>440</v>
      </c>
      <c r="Q92" s="502" t="s">
        <v>89</v>
      </c>
      <c r="R92" s="502" t="s">
        <v>482</v>
      </c>
      <c r="S92" s="502" t="s">
        <v>170</v>
      </c>
      <c r="T92" s="460"/>
      <c r="U92" s="460">
        <f>+V92+Y92</f>
        <v>3906615</v>
      </c>
      <c r="V92" s="460">
        <v>2604410</v>
      </c>
      <c r="W92" s="458" t="s">
        <v>468</v>
      </c>
      <c r="X92" s="458" t="s">
        <v>468</v>
      </c>
      <c r="Y92" s="460">
        <v>1302205</v>
      </c>
      <c r="Z92" s="458" t="s">
        <v>468</v>
      </c>
      <c r="AA92" s="458" t="s">
        <v>468</v>
      </c>
      <c r="AB92" s="460">
        <v>8393385</v>
      </c>
      <c r="AC92" s="458"/>
      <c r="AD92" s="458">
        <f>+U92</f>
        <v>3906615</v>
      </c>
      <c r="AE92" s="502" t="s">
        <v>468</v>
      </c>
      <c r="AF92" s="502" t="s">
        <v>468</v>
      </c>
      <c r="AG92" s="502" t="s">
        <v>468</v>
      </c>
      <c r="AH92" s="459"/>
      <c r="AI92" s="468" t="s">
        <v>174</v>
      </c>
      <c r="AJ92" s="502"/>
      <c r="AK92" s="304"/>
      <c r="AL92" s="304"/>
    </row>
    <row r="93" spans="1:38" s="239" customFormat="1" ht="96" x14ac:dyDescent="0.25">
      <c r="A93" s="237"/>
      <c r="B93" s="510"/>
      <c r="C93" s="455"/>
      <c r="D93" s="455"/>
      <c r="E93" s="455"/>
      <c r="F93" s="455"/>
      <c r="G93" s="455"/>
      <c r="H93" s="455"/>
      <c r="I93" s="455"/>
      <c r="J93" s="240" t="s">
        <v>488</v>
      </c>
      <c r="K93" s="240" t="s">
        <v>489</v>
      </c>
      <c r="L93" s="240" t="s">
        <v>444</v>
      </c>
      <c r="M93" s="240">
        <v>3366</v>
      </c>
      <c r="N93" s="455"/>
      <c r="O93" s="455"/>
      <c r="P93" s="502"/>
      <c r="Q93" s="502"/>
      <c r="R93" s="502"/>
      <c r="S93" s="502"/>
      <c r="T93" s="460"/>
      <c r="U93" s="460"/>
      <c r="V93" s="460"/>
      <c r="W93" s="458"/>
      <c r="X93" s="458"/>
      <c r="Y93" s="460"/>
      <c r="Z93" s="458"/>
      <c r="AA93" s="458"/>
      <c r="AB93" s="460"/>
      <c r="AC93" s="458"/>
      <c r="AD93" s="458"/>
      <c r="AE93" s="502"/>
      <c r="AF93" s="502"/>
      <c r="AG93" s="502"/>
      <c r="AH93" s="459"/>
      <c r="AI93" s="468"/>
      <c r="AJ93" s="502"/>
      <c r="AK93" s="304"/>
      <c r="AL93" s="304"/>
    </row>
    <row r="94" spans="1:38" s="239" customFormat="1" ht="24.75" thickBot="1" x14ac:dyDescent="0.3">
      <c r="A94" s="237"/>
      <c r="B94" s="511"/>
      <c r="C94" s="447"/>
      <c r="D94" s="447"/>
      <c r="E94" s="447"/>
      <c r="F94" s="447"/>
      <c r="G94" s="447"/>
      <c r="H94" s="447"/>
      <c r="I94" s="447"/>
      <c r="J94" s="244" t="s">
        <v>445</v>
      </c>
      <c r="K94" s="244" t="s">
        <v>446</v>
      </c>
      <c r="L94" s="244" t="s">
        <v>485</v>
      </c>
      <c r="M94" s="244">
        <v>1</v>
      </c>
      <c r="N94" s="447"/>
      <c r="O94" s="447"/>
      <c r="P94" s="492"/>
      <c r="Q94" s="492"/>
      <c r="R94" s="492"/>
      <c r="S94" s="492"/>
      <c r="T94" s="451"/>
      <c r="U94" s="451"/>
      <c r="V94" s="451"/>
      <c r="W94" s="453"/>
      <c r="X94" s="453"/>
      <c r="Y94" s="451"/>
      <c r="Z94" s="453"/>
      <c r="AA94" s="453"/>
      <c r="AB94" s="451"/>
      <c r="AC94" s="453"/>
      <c r="AD94" s="453"/>
      <c r="AE94" s="492"/>
      <c r="AF94" s="492"/>
      <c r="AG94" s="492"/>
      <c r="AH94" s="449"/>
      <c r="AI94" s="469"/>
      <c r="AJ94" s="492"/>
      <c r="AK94" s="304"/>
      <c r="AL94" s="304"/>
    </row>
    <row r="95" spans="1:38" s="239" customFormat="1" ht="36" customHeight="1" x14ac:dyDescent="0.25">
      <c r="A95" s="237"/>
      <c r="B95" s="497" t="s">
        <v>490</v>
      </c>
      <c r="C95" s="461" t="s">
        <v>491</v>
      </c>
      <c r="D95" s="456" t="s">
        <v>477</v>
      </c>
      <c r="E95" s="461" t="s">
        <v>478</v>
      </c>
      <c r="F95" s="461" t="s">
        <v>756</v>
      </c>
      <c r="G95" s="461" t="s">
        <v>479</v>
      </c>
      <c r="H95" s="461" t="s">
        <v>83</v>
      </c>
      <c r="I95" s="461" t="s">
        <v>83</v>
      </c>
      <c r="J95" s="238" t="s">
        <v>438</v>
      </c>
      <c r="K95" s="238" t="s">
        <v>480</v>
      </c>
      <c r="L95" s="238" t="s">
        <v>481</v>
      </c>
      <c r="M95" s="238">
        <v>21.0379</v>
      </c>
      <c r="N95" s="461" t="s">
        <v>86</v>
      </c>
      <c r="O95" s="456" t="s">
        <v>87</v>
      </c>
      <c r="P95" s="456" t="s">
        <v>440</v>
      </c>
      <c r="Q95" s="456" t="s">
        <v>89</v>
      </c>
      <c r="R95" s="456" t="s">
        <v>482</v>
      </c>
      <c r="S95" s="461" t="s">
        <v>170</v>
      </c>
      <c r="T95" s="761">
        <f>U95</f>
        <v>5400004.5</v>
      </c>
      <c r="U95" s="500">
        <f>+V95+Y95</f>
        <v>5400004.5</v>
      </c>
      <c r="V95" s="500">
        <v>3600003</v>
      </c>
      <c r="W95" s="485" t="s">
        <v>468</v>
      </c>
      <c r="X95" s="485" t="s">
        <v>468</v>
      </c>
      <c r="Y95" s="500">
        <v>1800001.5</v>
      </c>
      <c r="Z95" s="485"/>
      <c r="AA95" s="485" t="s">
        <v>468</v>
      </c>
      <c r="AB95" s="500">
        <v>1800001.5</v>
      </c>
      <c r="AC95" s="491" t="s">
        <v>92</v>
      </c>
      <c r="AD95" s="491">
        <f>+U95</f>
        <v>5400004.5</v>
      </c>
      <c r="AE95" s="485" t="s">
        <v>468</v>
      </c>
      <c r="AF95" s="485" t="s">
        <v>468</v>
      </c>
      <c r="AG95" s="485" t="s">
        <v>468</v>
      </c>
      <c r="AH95" s="508" t="s">
        <v>358</v>
      </c>
      <c r="AI95" s="509" t="s">
        <v>290</v>
      </c>
      <c r="AJ95" s="762" t="s">
        <v>786</v>
      </c>
      <c r="AK95" s="304"/>
      <c r="AL95" s="304"/>
    </row>
    <row r="96" spans="1:38" s="239" customFormat="1" ht="48" customHeight="1" x14ac:dyDescent="0.25">
      <c r="A96" s="237"/>
      <c r="B96" s="498"/>
      <c r="C96" s="455"/>
      <c r="D96" s="471"/>
      <c r="E96" s="455"/>
      <c r="F96" s="455"/>
      <c r="G96" s="455"/>
      <c r="H96" s="455"/>
      <c r="I96" s="455"/>
      <c r="J96" s="240" t="s">
        <v>483</v>
      </c>
      <c r="K96" s="240" t="s">
        <v>484</v>
      </c>
      <c r="L96" s="240" t="s">
        <v>444</v>
      </c>
      <c r="M96" s="240">
        <v>86000</v>
      </c>
      <c r="N96" s="455"/>
      <c r="O96" s="471"/>
      <c r="P96" s="471"/>
      <c r="Q96" s="471"/>
      <c r="R96" s="471"/>
      <c r="S96" s="455"/>
      <c r="T96" s="513"/>
      <c r="U96" s="460"/>
      <c r="V96" s="460"/>
      <c r="W96" s="495"/>
      <c r="X96" s="495"/>
      <c r="Y96" s="460"/>
      <c r="Z96" s="495"/>
      <c r="AA96" s="495"/>
      <c r="AB96" s="460"/>
      <c r="AC96" s="458"/>
      <c r="AD96" s="458"/>
      <c r="AE96" s="495"/>
      <c r="AF96" s="495"/>
      <c r="AG96" s="495"/>
      <c r="AH96" s="459"/>
      <c r="AI96" s="468"/>
      <c r="AJ96" s="763"/>
      <c r="AK96" s="304"/>
      <c r="AL96" s="304"/>
    </row>
    <row r="97" spans="1:38" s="239" customFormat="1" ht="24.75" thickBot="1" x14ac:dyDescent="0.3">
      <c r="A97" s="237"/>
      <c r="B97" s="499"/>
      <c r="C97" s="462"/>
      <c r="D97" s="457"/>
      <c r="E97" s="462"/>
      <c r="F97" s="462"/>
      <c r="G97" s="462"/>
      <c r="H97" s="462"/>
      <c r="I97" s="462"/>
      <c r="J97" s="242" t="s">
        <v>445</v>
      </c>
      <c r="K97" s="242" t="s">
        <v>446</v>
      </c>
      <c r="L97" s="242" t="s">
        <v>485</v>
      </c>
      <c r="M97" s="242">
        <v>1</v>
      </c>
      <c r="N97" s="462"/>
      <c r="O97" s="457"/>
      <c r="P97" s="457"/>
      <c r="Q97" s="457"/>
      <c r="R97" s="457"/>
      <c r="S97" s="462"/>
      <c r="T97" s="764"/>
      <c r="U97" s="475"/>
      <c r="V97" s="475"/>
      <c r="W97" s="501"/>
      <c r="X97" s="501"/>
      <c r="Y97" s="475"/>
      <c r="Z97" s="501"/>
      <c r="AA97" s="501"/>
      <c r="AB97" s="475"/>
      <c r="AC97" s="476"/>
      <c r="AD97" s="476"/>
      <c r="AE97" s="501"/>
      <c r="AF97" s="501"/>
      <c r="AG97" s="501"/>
      <c r="AH97" s="473"/>
      <c r="AI97" s="474"/>
      <c r="AJ97" s="765"/>
      <c r="AK97" s="304"/>
      <c r="AL97" s="304"/>
    </row>
    <row r="98" spans="1:38" s="239" customFormat="1" ht="36" customHeight="1" x14ac:dyDescent="0.25">
      <c r="A98" s="237"/>
      <c r="B98" s="503" t="s">
        <v>493</v>
      </c>
      <c r="C98" s="461" t="s">
        <v>494</v>
      </c>
      <c r="D98" s="456" t="s">
        <v>477</v>
      </c>
      <c r="E98" s="461" t="s">
        <v>478</v>
      </c>
      <c r="F98" s="461" t="s">
        <v>758</v>
      </c>
      <c r="G98" s="461" t="s">
        <v>479</v>
      </c>
      <c r="H98" s="461" t="s">
        <v>83</v>
      </c>
      <c r="I98" s="461" t="s">
        <v>83</v>
      </c>
      <c r="J98" s="238" t="s">
        <v>486</v>
      </c>
      <c r="K98" s="238" t="s">
        <v>473</v>
      </c>
      <c r="L98" s="238" t="s">
        <v>487</v>
      </c>
      <c r="M98" s="238">
        <v>18400</v>
      </c>
      <c r="N98" s="461" t="s">
        <v>86</v>
      </c>
      <c r="O98" s="461" t="s">
        <v>121</v>
      </c>
      <c r="P98" s="461" t="s">
        <v>440</v>
      </c>
      <c r="Q98" s="461" t="s">
        <v>89</v>
      </c>
      <c r="R98" s="461" t="s">
        <v>482</v>
      </c>
      <c r="S98" s="461" t="s">
        <v>170</v>
      </c>
      <c r="T98" s="500">
        <f>+U98</f>
        <v>2040000</v>
      </c>
      <c r="U98" s="500">
        <f>+V98+Y98</f>
        <v>2040000</v>
      </c>
      <c r="V98" s="500">
        <v>1200000</v>
      </c>
      <c r="W98" s="491" t="s">
        <v>468</v>
      </c>
      <c r="X98" s="491" t="s">
        <v>468</v>
      </c>
      <c r="Y98" s="500">
        <v>840000</v>
      </c>
      <c r="Z98" s="491" t="s">
        <v>468</v>
      </c>
      <c r="AA98" s="491" t="s">
        <v>468</v>
      </c>
      <c r="AB98" s="500">
        <v>360000</v>
      </c>
      <c r="AC98" s="491" t="s">
        <v>92</v>
      </c>
      <c r="AD98" s="491">
        <f>+U98</f>
        <v>2040000</v>
      </c>
      <c r="AE98" s="461" t="s">
        <v>468</v>
      </c>
      <c r="AF98" s="461" t="s">
        <v>468</v>
      </c>
      <c r="AG98" s="461" t="s">
        <v>468</v>
      </c>
      <c r="AH98" s="508" t="s">
        <v>495</v>
      </c>
      <c r="AI98" s="509" t="s">
        <v>496</v>
      </c>
      <c r="AJ98" s="502"/>
      <c r="AK98" s="304"/>
      <c r="AL98" s="304"/>
    </row>
    <row r="99" spans="1:38" s="239" customFormat="1" ht="48" customHeight="1" x14ac:dyDescent="0.25">
      <c r="A99" s="237"/>
      <c r="B99" s="510"/>
      <c r="C99" s="455"/>
      <c r="D99" s="471"/>
      <c r="E99" s="455"/>
      <c r="F99" s="455"/>
      <c r="G99" s="455"/>
      <c r="H99" s="455"/>
      <c r="I99" s="455"/>
      <c r="J99" s="240" t="s">
        <v>488</v>
      </c>
      <c r="K99" s="240" t="s">
        <v>489</v>
      </c>
      <c r="L99" s="240" t="s">
        <v>444</v>
      </c>
      <c r="M99" s="240">
        <v>500</v>
      </c>
      <c r="N99" s="455"/>
      <c r="O99" s="455"/>
      <c r="P99" s="455"/>
      <c r="Q99" s="455"/>
      <c r="R99" s="455"/>
      <c r="S99" s="455"/>
      <c r="T99" s="460"/>
      <c r="U99" s="460"/>
      <c r="V99" s="460"/>
      <c r="W99" s="458"/>
      <c r="X99" s="458"/>
      <c r="Y99" s="460"/>
      <c r="Z99" s="458"/>
      <c r="AA99" s="458"/>
      <c r="AB99" s="460"/>
      <c r="AC99" s="458"/>
      <c r="AD99" s="458"/>
      <c r="AE99" s="455"/>
      <c r="AF99" s="455"/>
      <c r="AG99" s="455"/>
      <c r="AH99" s="459"/>
      <c r="AI99" s="468"/>
      <c r="AJ99" s="502"/>
      <c r="AK99" s="304"/>
      <c r="AL99" s="304"/>
    </row>
    <row r="100" spans="1:38" s="239" customFormat="1" ht="24.75" thickBot="1" x14ac:dyDescent="0.3">
      <c r="A100" s="237"/>
      <c r="B100" s="504"/>
      <c r="C100" s="462"/>
      <c r="D100" s="471"/>
      <c r="E100" s="462"/>
      <c r="F100" s="462"/>
      <c r="G100" s="462"/>
      <c r="H100" s="462"/>
      <c r="I100" s="462"/>
      <c r="J100" s="242" t="s">
        <v>445</v>
      </c>
      <c r="K100" s="242" t="s">
        <v>446</v>
      </c>
      <c r="L100" s="242" t="s">
        <v>485</v>
      </c>
      <c r="M100" s="242">
        <v>1</v>
      </c>
      <c r="N100" s="462"/>
      <c r="O100" s="462"/>
      <c r="P100" s="462"/>
      <c r="Q100" s="462"/>
      <c r="R100" s="462"/>
      <c r="S100" s="462"/>
      <c r="T100" s="475"/>
      <c r="U100" s="475"/>
      <c r="V100" s="475"/>
      <c r="W100" s="476"/>
      <c r="X100" s="476"/>
      <c r="Y100" s="475"/>
      <c r="Z100" s="476"/>
      <c r="AA100" s="476"/>
      <c r="AB100" s="475"/>
      <c r="AC100" s="476"/>
      <c r="AD100" s="476"/>
      <c r="AE100" s="462"/>
      <c r="AF100" s="462"/>
      <c r="AG100" s="462"/>
      <c r="AH100" s="473"/>
      <c r="AI100" s="474"/>
      <c r="AJ100" s="502"/>
      <c r="AK100" s="304"/>
      <c r="AL100" s="304"/>
    </row>
    <row r="101" spans="1:38" s="239" customFormat="1" ht="60" customHeight="1" x14ac:dyDescent="0.25">
      <c r="A101" s="237"/>
      <c r="B101" s="503" t="s">
        <v>497</v>
      </c>
      <c r="C101" s="461" t="s">
        <v>498</v>
      </c>
      <c r="D101" s="456" t="s">
        <v>832</v>
      </c>
      <c r="E101" s="461" t="s">
        <v>478</v>
      </c>
      <c r="F101" s="461" t="s">
        <v>759</v>
      </c>
      <c r="G101" s="461" t="s">
        <v>437</v>
      </c>
      <c r="H101" s="461" t="s">
        <v>83</v>
      </c>
      <c r="I101" s="461" t="s">
        <v>83</v>
      </c>
      <c r="J101" s="238" t="s">
        <v>486</v>
      </c>
      <c r="K101" s="238" t="s">
        <v>473</v>
      </c>
      <c r="L101" s="238" t="s">
        <v>487</v>
      </c>
      <c r="M101" s="238">
        <v>1500</v>
      </c>
      <c r="N101" s="461" t="s">
        <v>86</v>
      </c>
      <c r="O101" s="461" t="s">
        <v>154</v>
      </c>
      <c r="P101" s="461" t="s">
        <v>440</v>
      </c>
      <c r="Q101" s="461" t="s">
        <v>89</v>
      </c>
      <c r="R101" s="461" t="s">
        <v>482</v>
      </c>
      <c r="S101" s="461" t="s">
        <v>170</v>
      </c>
      <c r="T101" s="500">
        <f>+U101</f>
        <v>3400000</v>
      </c>
      <c r="U101" s="489">
        <f>V101+Y101</f>
        <v>3400000</v>
      </c>
      <c r="V101" s="489">
        <v>2000000</v>
      </c>
      <c r="W101" s="491" t="s">
        <v>468</v>
      </c>
      <c r="X101" s="491" t="s">
        <v>468</v>
      </c>
      <c r="Y101" s="489">
        <v>1400000</v>
      </c>
      <c r="Z101" s="491" t="s">
        <v>468</v>
      </c>
      <c r="AA101" s="491" t="s">
        <v>468</v>
      </c>
      <c r="AB101" s="491">
        <v>600000</v>
      </c>
      <c r="AC101" s="491" t="s">
        <v>92</v>
      </c>
      <c r="AD101" s="491">
        <f>U101</f>
        <v>3400000</v>
      </c>
      <c r="AE101" s="461" t="s">
        <v>468</v>
      </c>
      <c r="AF101" s="461" t="s">
        <v>468</v>
      </c>
      <c r="AG101" s="461" t="s">
        <v>468</v>
      </c>
      <c r="AH101" s="508" t="s">
        <v>463</v>
      </c>
      <c r="AI101" s="509" t="s">
        <v>394</v>
      </c>
      <c r="AJ101" s="502"/>
      <c r="AK101" s="304"/>
      <c r="AL101" s="304"/>
    </row>
    <row r="102" spans="1:38" s="239" customFormat="1" ht="96" x14ac:dyDescent="0.25">
      <c r="A102" s="237"/>
      <c r="B102" s="510"/>
      <c r="C102" s="455"/>
      <c r="D102" s="471"/>
      <c r="E102" s="455"/>
      <c r="F102" s="455"/>
      <c r="G102" s="455"/>
      <c r="H102" s="455"/>
      <c r="I102" s="455"/>
      <c r="J102" s="240" t="s">
        <v>488</v>
      </c>
      <c r="K102" s="240" t="s">
        <v>489</v>
      </c>
      <c r="L102" s="240" t="s">
        <v>444</v>
      </c>
      <c r="M102" s="241">
        <v>1000</v>
      </c>
      <c r="N102" s="455"/>
      <c r="O102" s="455"/>
      <c r="P102" s="455"/>
      <c r="Q102" s="455"/>
      <c r="R102" s="455"/>
      <c r="S102" s="455"/>
      <c r="T102" s="460"/>
      <c r="U102" s="458"/>
      <c r="V102" s="458"/>
      <c r="W102" s="458"/>
      <c r="X102" s="458"/>
      <c r="Y102" s="458"/>
      <c r="Z102" s="458"/>
      <c r="AA102" s="458"/>
      <c r="AB102" s="458"/>
      <c r="AC102" s="458"/>
      <c r="AD102" s="458"/>
      <c r="AE102" s="455"/>
      <c r="AF102" s="455"/>
      <c r="AG102" s="455"/>
      <c r="AH102" s="459"/>
      <c r="AI102" s="468"/>
      <c r="AJ102" s="502"/>
      <c r="AK102" s="304"/>
      <c r="AL102" s="304"/>
    </row>
    <row r="103" spans="1:38" s="239" customFormat="1" ht="24.75" thickBot="1" x14ac:dyDescent="0.3">
      <c r="A103" s="237"/>
      <c r="B103" s="511"/>
      <c r="C103" s="447"/>
      <c r="D103" s="471"/>
      <c r="E103" s="447"/>
      <c r="F103" s="447"/>
      <c r="G103" s="447"/>
      <c r="H103" s="447"/>
      <c r="I103" s="447"/>
      <c r="J103" s="244" t="s">
        <v>445</v>
      </c>
      <c r="K103" s="244" t="s">
        <v>446</v>
      </c>
      <c r="L103" s="244" t="s">
        <v>485</v>
      </c>
      <c r="M103" s="244">
        <v>1</v>
      </c>
      <c r="N103" s="447"/>
      <c r="O103" s="447"/>
      <c r="P103" s="447"/>
      <c r="Q103" s="447"/>
      <c r="R103" s="447"/>
      <c r="S103" s="447"/>
      <c r="T103" s="451"/>
      <c r="U103" s="453"/>
      <c r="V103" s="453"/>
      <c r="W103" s="453"/>
      <c r="X103" s="453"/>
      <c r="Y103" s="453"/>
      <c r="Z103" s="453"/>
      <c r="AA103" s="453"/>
      <c r="AB103" s="453"/>
      <c r="AC103" s="453"/>
      <c r="AD103" s="453"/>
      <c r="AE103" s="447"/>
      <c r="AF103" s="447"/>
      <c r="AG103" s="447"/>
      <c r="AH103" s="449"/>
      <c r="AI103" s="469"/>
      <c r="AJ103" s="502"/>
      <c r="AK103" s="304"/>
      <c r="AL103" s="304"/>
    </row>
    <row r="104" spans="1:38" s="239" customFormat="1" ht="60" customHeight="1" x14ac:dyDescent="0.25">
      <c r="A104" s="237"/>
      <c r="B104" s="503" t="s">
        <v>499</v>
      </c>
      <c r="C104" s="461" t="s">
        <v>500</v>
      </c>
      <c r="D104" s="456" t="s">
        <v>832</v>
      </c>
      <c r="E104" s="461" t="s">
        <v>478</v>
      </c>
      <c r="F104" s="461" t="s">
        <v>760</v>
      </c>
      <c r="G104" s="461" t="s">
        <v>437</v>
      </c>
      <c r="H104" s="461" t="s">
        <v>83</v>
      </c>
      <c r="I104" s="491" t="s">
        <v>83</v>
      </c>
      <c r="J104" s="238" t="s">
        <v>486</v>
      </c>
      <c r="K104" s="238" t="s">
        <v>473</v>
      </c>
      <c r="L104" s="238" t="s">
        <v>487</v>
      </c>
      <c r="M104" s="238">
        <v>1000</v>
      </c>
      <c r="N104" s="461" t="s">
        <v>86</v>
      </c>
      <c r="O104" s="461" t="s">
        <v>105</v>
      </c>
      <c r="P104" s="491" t="s">
        <v>440</v>
      </c>
      <c r="Q104" s="491" t="s">
        <v>89</v>
      </c>
      <c r="R104" s="491" t="s">
        <v>482</v>
      </c>
      <c r="S104" s="491" t="s">
        <v>170</v>
      </c>
      <c r="T104" s="491">
        <f>+U104</f>
        <v>1275000</v>
      </c>
      <c r="U104" s="489">
        <f>V104+Y104</f>
        <v>1275000</v>
      </c>
      <c r="V104" s="489">
        <v>750000</v>
      </c>
      <c r="W104" s="491" t="s">
        <v>468</v>
      </c>
      <c r="X104" s="491" t="s">
        <v>468</v>
      </c>
      <c r="Y104" s="489">
        <v>525000</v>
      </c>
      <c r="Z104" s="491" t="s">
        <v>468</v>
      </c>
      <c r="AA104" s="491" t="s">
        <v>468</v>
      </c>
      <c r="AB104" s="491">
        <v>225000</v>
      </c>
      <c r="AC104" s="491" t="s">
        <v>92</v>
      </c>
      <c r="AD104" s="491">
        <f>U104</f>
        <v>1275000</v>
      </c>
      <c r="AE104" s="491" t="s">
        <v>468</v>
      </c>
      <c r="AF104" s="491" t="s">
        <v>468</v>
      </c>
      <c r="AG104" s="491" t="s">
        <v>468</v>
      </c>
      <c r="AH104" s="508" t="s">
        <v>421</v>
      </c>
      <c r="AI104" s="509" t="s">
        <v>463</v>
      </c>
      <c r="AJ104" s="502"/>
      <c r="AK104" s="304"/>
      <c r="AL104" s="304"/>
    </row>
    <row r="105" spans="1:38" s="239" customFormat="1" ht="96" x14ac:dyDescent="0.25">
      <c r="A105" s="237"/>
      <c r="B105" s="510"/>
      <c r="C105" s="455"/>
      <c r="D105" s="471"/>
      <c r="E105" s="455"/>
      <c r="F105" s="455"/>
      <c r="G105" s="455"/>
      <c r="H105" s="455"/>
      <c r="I105" s="458"/>
      <c r="J105" s="240" t="s">
        <v>488</v>
      </c>
      <c r="K105" s="240" t="s">
        <v>489</v>
      </c>
      <c r="L105" s="240" t="s">
        <v>444</v>
      </c>
      <c r="M105" s="241">
        <v>300</v>
      </c>
      <c r="N105" s="455"/>
      <c r="O105" s="455"/>
      <c r="P105" s="458"/>
      <c r="Q105" s="458"/>
      <c r="R105" s="458"/>
      <c r="S105" s="458"/>
      <c r="T105" s="458"/>
      <c r="U105" s="458"/>
      <c r="V105" s="458"/>
      <c r="W105" s="458"/>
      <c r="X105" s="458"/>
      <c r="Y105" s="458"/>
      <c r="Z105" s="458"/>
      <c r="AA105" s="458"/>
      <c r="AB105" s="458"/>
      <c r="AC105" s="458"/>
      <c r="AD105" s="458"/>
      <c r="AE105" s="458"/>
      <c r="AF105" s="458"/>
      <c r="AG105" s="458"/>
      <c r="AH105" s="459"/>
      <c r="AI105" s="468"/>
      <c r="AJ105" s="502"/>
      <c r="AK105" s="304"/>
      <c r="AL105" s="304"/>
    </row>
    <row r="106" spans="1:38" s="239" customFormat="1" ht="24.75" thickBot="1" x14ac:dyDescent="0.3">
      <c r="A106" s="237"/>
      <c r="B106" s="504"/>
      <c r="C106" s="462"/>
      <c r="D106" s="471"/>
      <c r="E106" s="462"/>
      <c r="F106" s="462"/>
      <c r="G106" s="462"/>
      <c r="H106" s="462"/>
      <c r="I106" s="476"/>
      <c r="J106" s="242" t="s">
        <v>445</v>
      </c>
      <c r="K106" s="242" t="s">
        <v>446</v>
      </c>
      <c r="L106" s="242" t="s">
        <v>485</v>
      </c>
      <c r="M106" s="242">
        <v>1</v>
      </c>
      <c r="N106" s="462"/>
      <c r="O106" s="462"/>
      <c r="P106" s="476"/>
      <c r="Q106" s="476"/>
      <c r="R106" s="476"/>
      <c r="S106" s="476"/>
      <c r="T106" s="476"/>
      <c r="U106" s="476"/>
      <c r="V106" s="476"/>
      <c r="W106" s="476"/>
      <c r="X106" s="476"/>
      <c r="Y106" s="476"/>
      <c r="Z106" s="476"/>
      <c r="AA106" s="476"/>
      <c r="AB106" s="476"/>
      <c r="AC106" s="476"/>
      <c r="AD106" s="476"/>
      <c r="AE106" s="476"/>
      <c r="AF106" s="476"/>
      <c r="AG106" s="476"/>
      <c r="AH106" s="473"/>
      <c r="AI106" s="474"/>
      <c r="AJ106" s="502"/>
      <c r="AK106" s="304"/>
      <c r="AL106" s="304"/>
    </row>
    <row r="107" spans="1:38" s="239" customFormat="1" ht="60" customHeight="1" x14ac:dyDescent="0.25">
      <c r="A107" s="237"/>
      <c r="B107" s="497" t="s">
        <v>501</v>
      </c>
      <c r="C107" s="456" t="s">
        <v>502</v>
      </c>
      <c r="D107" s="456" t="s">
        <v>832</v>
      </c>
      <c r="E107" s="456" t="s">
        <v>478</v>
      </c>
      <c r="F107" s="461" t="s">
        <v>761</v>
      </c>
      <c r="G107" s="461" t="s">
        <v>437</v>
      </c>
      <c r="H107" s="461" t="s">
        <v>83</v>
      </c>
      <c r="I107" s="491" t="s">
        <v>83</v>
      </c>
      <c r="J107" s="238" t="s">
        <v>486</v>
      </c>
      <c r="K107" s="238" t="s">
        <v>473</v>
      </c>
      <c r="L107" s="238" t="s">
        <v>487</v>
      </c>
      <c r="M107" s="238">
        <v>1850</v>
      </c>
      <c r="N107" s="456" t="s">
        <v>86</v>
      </c>
      <c r="O107" s="461" t="s">
        <v>123</v>
      </c>
      <c r="P107" s="491" t="s">
        <v>440</v>
      </c>
      <c r="Q107" s="491" t="s">
        <v>89</v>
      </c>
      <c r="R107" s="491" t="s">
        <v>482</v>
      </c>
      <c r="S107" s="491" t="s">
        <v>170</v>
      </c>
      <c r="T107" s="491">
        <f>+U107</f>
        <v>5480800</v>
      </c>
      <c r="U107" s="489">
        <f>V107+Y107</f>
        <v>5480800</v>
      </c>
      <c r="V107" s="766">
        <v>3224000</v>
      </c>
      <c r="W107" s="491" t="s">
        <v>468</v>
      </c>
      <c r="X107" s="491" t="s">
        <v>468</v>
      </c>
      <c r="Y107" s="766">
        <v>2256800</v>
      </c>
      <c r="Z107" s="491" t="s">
        <v>468</v>
      </c>
      <c r="AA107" s="491" t="s">
        <v>468</v>
      </c>
      <c r="AB107" s="767">
        <v>967200</v>
      </c>
      <c r="AC107" s="491"/>
      <c r="AD107" s="767">
        <f>U107</f>
        <v>5480800</v>
      </c>
      <c r="AE107" s="491" t="s">
        <v>468</v>
      </c>
      <c r="AF107" s="491" t="s">
        <v>468</v>
      </c>
      <c r="AG107" s="491" t="s">
        <v>468</v>
      </c>
      <c r="AH107" s="505">
        <v>45931</v>
      </c>
      <c r="AI107" s="479">
        <v>45992</v>
      </c>
      <c r="AJ107" s="502"/>
      <c r="AK107" s="304"/>
      <c r="AL107" s="304"/>
    </row>
    <row r="108" spans="1:38" s="239" customFormat="1" ht="96" x14ac:dyDescent="0.25">
      <c r="A108" s="237"/>
      <c r="B108" s="498"/>
      <c r="C108" s="471"/>
      <c r="D108" s="471"/>
      <c r="E108" s="471"/>
      <c r="F108" s="455"/>
      <c r="G108" s="455"/>
      <c r="H108" s="455"/>
      <c r="I108" s="458"/>
      <c r="J108" s="240" t="s">
        <v>488</v>
      </c>
      <c r="K108" s="240" t="s">
        <v>489</v>
      </c>
      <c r="L108" s="240" t="s">
        <v>444</v>
      </c>
      <c r="M108" s="241">
        <v>300</v>
      </c>
      <c r="N108" s="471"/>
      <c r="O108" s="455"/>
      <c r="P108" s="458"/>
      <c r="Q108" s="458"/>
      <c r="R108" s="458"/>
      <c r="S108" s="458"/>
      <c r="T108" s="458"/>
      <c r="U108" s="458"/>
      <c r="V108" s="768"/>
      <c r="W108" s="458"/>
      <c r="X108" s="458"/>
      <c r="Y108" s="768"/>
      <c r="Z108" s="458"/>
      <c r="AA108" s="458"/>
      <c r="AB108" s="768"/>
      <c r="AC108" s="458"/>
      <c r="AD108" s="768"/>
      <c r="AE108" s="458"/>
      <c r="AF108" s="458"/>
      <c r="AG108" s="458"/>
      <c r="AH108" s="506"/>
      <c r="AI108" s="480"/>
      <c r="AJ108" s="502"/>
      <c r="AK108" s="304"/>
      <c r="AL108" s="304"/>
    </row>
    <row r="109" spans="1:38" s="239" customFormat="1" ht="24.75" thickBot="1" x14ac:dyDescent="0.3">
      <c r="A109" s="237"/>
      <c r="B109" s="499"/>
      <c r="C109" s="457"/>
      <c r="D109" s="471"/>
      <c r="E109" s="457"/>
      <c r="F109" s="462"/>
      <c r="G109" s="462"/>
      <c r="H109" s="462"/>
      <c r="I109" s="476"/>
      <c r="J109" s="242" t="s">
        <v>445</v>
      </c>
      <c r="K109" s="242" t="s">
        <v>446</v>
      </c>
      <c r="L109" s="242" t="s">
        <v>485</v>
      </c>
      <c r="M109" s="242">
        <v>1</v>
      </c>
      <c r="N109" s="457"/>
      <c r="O109" s="462"/>
      <c r="P109" s="476"/>
      <c r="Q109" s="476"/>
      <c r="R109" s="476"/>
      <c r="S109" s="476"/>
      <c r="T109" s="476"/>
      <c r="U109" s="476"/>
      <c r="V109" s="769"/>
      <c r="W109" s="476"/>
      <c r="X109" s="476"/>
      <c r="Y109" s="769"/>
      <c r="Z109" s="476"/>
      <c r="AA109" s="476"/>
      <c r="AB109" s="769"/>
      <c r="AC109" s="476"/>
      <c r="AD109" s="769"/>
      <c r="AE109" s="476"/>
      <c r="AF109" s="476"/>
      <c r="AG109" s="476"/>
      <c r="AH109" s="507"/>
      <c r="AI109" s="488"/>
      <c r="AJ109" s="502"/>
      <c r="AK109" s="304"/>
      <c r="AL109" s="304"/>
    </row>
    <row r="110" spans="1:38" s="239" customFormat="1" ht="60" customHeight="1" x14ac:dyDescent="0.25">
      <c r="A110" s="237"/>
      <c r="B110" s="498" t="s">
        <v>503</v>
      </c>
      <c r="C110" s="448" t="s">
        <v>504</v>
      </c>
      <c r="D110" s="456" t="s">
        <v>832</v>
      </c>
      <c r="E110" s="448" t="s">
        <v>478</v>
      </c>
      <c r="F110" s="448" t="s">
        <v>762</v>
      </c>
      <c r="G110" s="448" t="s">
        <v>437</v>
      </c>
      <c r="H110" s="448" t="s">
        <v>83</v>
      </c>
      <c r="I110" s="448" t="s">
        <v>83</v>
      </c>
      <c r="J110" s="243" t="s">
        <v>486</v>
      </c>
      <c r="K110" s="243" t="s">
        <v>473</v>
      </c>
      <c r="L110" s="243" t="s">
        <v>487</v>
      </c>
      <c r="M110" s="243">
        <v>900</v>
      </c>
      <c r="N110" s="471" t="s">
        <v>86</v>
      </c>
      <c r="O110" s="448" t="s">
        <v>118</v>
      </c>
      <c r="P110" s="448" t="s">
        <v>440</v>
      </c>
      <c r="Q110" s="448" t="s">
        <v>89</v>
      </c>
      <c r="R110" s="448" t="s">
        <v>482</v>
      </c>
      <c r="S110" s="448" t="s">
        <v>170</v>
      </c>
      <c r="T110" s="452">
        <f>+U110</f>
        <v>1275000</v>
      </c>
      <c r="U110" s="484">
        <f>+V110+Y110</f>
        <v>1275000</v>
      </c>
      <c r="V110" s="484">
        <v>750000</v>
      </c>
      <c r="W110" s="495" t="s">
        <v>468</v>
      </c>
      <c r="X110" s="495" t="s">
        <v>468</v>
      </c>
      <c r="Y110" s="484">
        <v>525000</v>
      </c>
      <c r="Z110" s="495" t="s">
        <v>468</v>
      </c>
      <c r="AA110" s="495" t="s">
        <v>468</v>
      </c>
      <c r="AB110" s="454">
        <v>225000</v>
      </c>
      <c r="AC110" s="454" t="s">
        <v>92</v>
      </c>
      <c r="AD110" s="454">
        <f>U110</f>
        <v>1275000</v>
      </c>
      <c r="AE110" s="495" t="s">
        <v>468</v>
      </c>
      <c r="AF110" s="495" t="s">
        <v>468</v>
      </c>
      <c r="AG110" s="495" t="s">
        <v>468</v>
      </c>
      <c r="AH110" s="450" t="s">
        <v>469</v>
      </c>
      <c r="AI110" s="481" t="s">
        <v>722</v>
      </c>
      <c r="AJ110" s="502"/>
      <c r="AK110" s="304"/>
      <c r="AL110" s="304"/>
    </row>
    <row r="111" spans="1:38" s="239" customFormat="1" ht="24.75" thickBot="1" x14ac:dyDescent="0.3">
      <c r="A111" s="237"/>
      <c r="B111" s="499"/>
      <c r="C111" s="462"/>
      <c r="D111" s="471"/>
      <c r="E111" s="462"/>
      <c r="F111" s="462"/>
      <c r="G111" s="462"/>
      <c r="H111" s="462"/>
      <c r="I111" s="462"/>
      <c r="J111" s="242" t="s">
        <v>445</v>
      </c>
      <c r="K111" s="242" t="s">
        <v>446</v>
      </c>
      <c r="L111" s="242" t="s">
        <v>485</v>
      </c>
      <c r="M111" s="242">
        <v>1</v>
      </c>
      <c r="N111" s="457"/>
      <c r="O111" s="462"/>
      <c r="P111" s="462"/>
      <c r="Q111" s="462"/>
      <c r="R111" s="462"/>
      <c r="S111" s="462"/>
      <c r="T111" s="475"/>
      <c r="U111" s="476"/>
      <c r="V111" s="476"/>
      <c r="W111" s="501"/>
      <c r="X111" s="501"/>
      <c r="Y111" s="476"/>
      <c r="Z111" s="501"/>
      <c r="AA111" s="501"/>
      <c r="AB111" s="476"/>
      <c r="AC111" s="476"/>
      <c r="AD111" s="476"/>
      <c r="AE111" s="501"/>
      <c r="AF111" s="501"/>
      <c r="AG111" s="501"/>
      <c r="AH111" s="473"/>
      <c r="AI111" s="474"/>
      <c r="AJ111" s="502"/>
      <c r="AK111" s="304"/>
      <c r="AL111" s="304"/>
    </row>
    <row r="112" spans="1:38" s="239" customFormat="1" ht="36" customHeight="1" x14ac:dyDescent="0.25">
      <c r="A112" s="237"/>
      <c r="B112" s="503" t="s">
        <v>505</v>
      </c>
      <c r="C112" s="461" t="s">
        <v>843</v>
      </c>
      <c r="D112" s="456" t="s">
        <v>832</v>
      </c>
      <c r="E112" s="461" t="s">
        <v>478</v>
      </c>
      <c r="F112" s="461" t="s">
        <v>763</v>
      </c>
      <c r="G112" s="461" t="s">
        <v>437</v>
      </c>
      <c r="H112" s="461" t="s">
        <v>83</v>
      </c>
      <c r="I112" s="461" t="s">
        <v>83</v>
      </c>
      <c r="J112" s="238" t="s">
        <v>486</v>
      </c>
      <c r="K112" s="238" t="s">
        <v>473</v>
      </c>
      <c r="L112" s="238" t="s">
        <v>487</v>
      </c>
      <c r="M112" s="238">
        <v>70000</v>
      </c>
      <c r="N112" s="461" t="s">
        <v>86</v>
      </c>
      <c r="O112" s="461" t="s">
        <v>121</v>
      </c>
      <c r="P112" s="461" t="s">
        <v>440</v>
      </c>
      <c r="Q112" s="461" t="s">
        <v>89</v>
      </c>
      <c r="R112" s="461" t="s">
        <v>482</v>
      </c>
      <c r="S112" s="461" t="s">
        <v>170</v>
      </c>
      <c r="T112" s="500">
        <f>+U112</f>
        <v>663715.69999999995</v>
      </c>
      <c r="U112" s="489">
        <f>+V112+Y112</f>
        <v>663715.69999999995</v>
      </c>
      <c r="V112" s="489">
        <v>390421</v>
      </c>
      <c r="W112" s="491" t="s">
        <v>468</v>
      </c>
      <c r="X112" s="491" t="s">
        <v>468</v>
      </c>
      <c r="Y112" s="489">
        <v>273294.7</v>
      </c>
      <c r="Z112" s="491" t="s">
        <v>468</v>
      </c>
      <c r="AA112" s="491" t="s">
        <v>468</v>
      </c>
      <c r="AB112" s="491">
        <v>117126.3</v>
      </c>
      <c r="AC112" s="491" t="s">
        <v>92</v>
      </c>
      <c r="AD112" s="491">
        <f>U112</f>
        <v>663715.69999999995</v>
      </c>
      <c r="AE112" s="461" t="s">
        <v>468</v>
      </c>
      <c r="AF112" s="461" t="s">
        <v>468</v>
      </c>
      <c r="AG112" s="461" t="s">
        <v>468</v>
      </c>
      <c r="AH112" s="450">
        <v>46174</v>
      </c>
      <c r="AI112" s="481">
        <v>46235</v>
      </c>
      <c r="AJ112" s="502"/>
      <c r="AK112" s="304"/>
      <c r="AL112" s="304"/>
    </row>
    <row r="113" spans="1:38" s="239" customFormat="1" ht="24.75" thickBot="1" x14ac:dyDescent="0.3">
      <c r="A113" s="237"/>
      <c r="B113" s="511"/>
      <c r="C113" s="447"/>
      <c r="D113" s="471"/>
      <c r="E113" s="447"/>
      <c r="F113" s="447"/>
      <c r="G113" s="447"/>
      <c r="H113" s="447"/>
      <c r="I113" s="447"/>
      <c r="J113" s="244" t="s">
        <v>445</v>
      </c>
      <c r="K113" s="244" t="s">
        <v>446</v>
      </c>
      <c r="L113" s="244" t="s">
        <v>485</v>
      </c>
      <c r="M113" s="244">
        <v>1</v>
      </c>
      <c r="N113" s="447"/>
      <c r="O113" s="447"/>
      <c r="P113" s="447"/>
      <c r="Q113" s="447"/>
      <c r="R113" s="447"/>
      <c r="S113" s="447"/>
      <c r="T113" s="451"/>
      <c r="U113" s="453"/>
      <c r="V113" s="453"/>
      <c r="W113" s="453"/>
      <c r="X113" s="453"/>
      <c r="Y113" s="453"/>
      <c r="Z113" s="453"/>
      <c r="AA113" s="453"/>
      <c r="AB113" s="453"/>
      <c r="AC113" s="453"/>
      <c r="AD113" s="453"/>
      <c r="AE113" s="447"/>
      <c r="AF113" s="447"/>
      <c r="AG113" s="447"/>
      <c r="AH113" s="449"/>
      <c r="AI113" s="469"/>
      <c r="AJ113" s="492"/>
      <c r="AK113" s="304"/>
      <c r="AL113" s="304"/>
    </row>
    <row r="114" spans="1:38" s="249" customFormat="1" ht="84" customHeight="1" x14ac:dyDescent="0.2">
      <c r="A114" s="237"/>
      <c r="B114" s="497" t="s">
        <v>610</v>
      </c>
      <c r="C114" s="456" t="s">
        <v>611</v>
      </c>
      <c r="D114" s="461" t="s">
        <v>612</v>
      </c>
      <c r="E114" s="456" t="s">
        <v>436</v>
      </c>
      <c r="F114" s="456" t="s">
        <v>764</v>
      </c>
      <c r="G114" s="456" t="s">
        <v>613</v>
      </c>
      <c r="H114" s="456" t="s">
        <v>83</v>
      </c>
      <c r="I114" s="456" t="s">
        <v>83</v>
      </c>
      <c r="J114" s="238" t="s">
        <v>486</v>
      </c>
      <c r="K114" s="238" t="s">
        <v>473</v>
      </c>
      <c r="L114" s="238" t="s">
        <v>487</v>
      </c>
      <c r="M114" s="238">
        <v>1255</v>
      </c>
      <c r="N114" s="456" t="s">
        <v>86</v>
      </c>
      <c r="O114" s="456" t="s">
        <v>787</v>
      </c>
      <c r="P114" s="456" t="s">
        <v>440</v>
      </c>
      <c r="Q114" s="456" t="s">
        <v>89</v>
      </c>
      <c r="R114" s="456" t="s">
        <v>90</v>
      </c>
      <c r="S114" s="456" t="s">
        <v>170</v>
      </c>
      <c r="T114" s="485">
        <f>U114+U116</f>
        <v>4243876</v>
      </c>
      <c r="U114" s="485">
        <f>V114+Y114</f>
        <v>4243876</v>
      </c>
      <c r="V114" s="491">
        <v>2496398</v>
      </c>
      <c r="W114" s="485" t="s">
        <v>458</v>
      </c>
      <c r="X114" s="485" t="s">
        <v>458</v>
      </c>
      <c r="Y114" s="485">
        <v>1747478</v>
      </c>
      <c r="Z114" s="485" t="s">
        <v>458</v>
      </c>
      <c r="AA114" s="485" t="s">
        <v>458</v>
      </c>
      <c r="AB114" s="485">
        <v>748920</v>
      </c>
      <c r="AC114" s="485" t="s">
        <v>92</v>
      </c>
      <c r="AD114" s="485">
        <f>U114</f>
        <v>4243876</v>
      </c>
      <c r="AE114" s="496" t="s">
        <v>171</v>
      </c>
      <c r="AF114" s="456" t="s">
        <v>458</v>
      </c>
      <c r="AG114" s="456" t="s">
        <v>458</v>
      </c>
      <c r="AH114" s="477" t="s">
        <v>322</v>
      </c>
      <c r="AI114" s="479" t="s">
        <v>420</v>
      </c>
      <c r="AJ114" s="770"/>
      <c r="AK114" s="306"/>
      <c r="AL114" s="237"/>
    </row>
    <row r="115" spans="1:38" s="249" customFormat="1" ht="48" customHeight="1" x14ac:dyDescent="0.2">
      <c r="A115" s="237"/>
      <c r="B115" s="498"/>
      <c r="C115" s="471"/>
      <c r="D115" s="455"/>
      <c r="E115" s="448"/>
      <c r="F115" s="471"/>
      <c r="G115" s="471"/>
      <c r="H115" s="471"/>
      <c r="I115" s="471"/>
      <c r="J115" s="244" t="s">
        <v>445</v>
      </c>
      <c r="K115" s="244" t="s">
        <v>446</v>
      </c>
      <c r="L115" s="244" t="s">
        <v>485</v>
      </c>
      <c r="M115" s="244">
        <v>1</v>
      </c>
      <c r="N115" s="471"/>
      <c r="O115" s="471"/>
      <c r="P115" s="471"/>
      <c r="Q115" s="471"/>
      <c r="R115" s="471"/>
      <c r="S115" s="471"/>
      <c r="T115" s="471"/>
      <c r="U115" s="454"/>
      <c r="V115" s="458"/>
      <c r="W115" s="495"/>
      <c r="X115" s="495"/>
      <c r="Y115" s="495"/>
      <c r="Z115" s="495"/>
      <c r="AA115" s="495"/>
      <c r="AB115" s="495"/>
      <c r="AC115" s="495"/>
      <c r="AD115" s="495"/>
      <c r="AE115" s="471"/>
      <c r="AF115" s="471"/>
      <c r="AG115" s="471"/>
      <c r="AH115" s="478"/>
      <c r="AI115" s="480"/>
      <c r="AJ115" s="771"/>
      <c r="AK115" s="306"/>
      <c r="AL115" s="237"/>
    </row>
    <row r="116" spans="1:38" s="249" customFormat="1" ht="84" customHeight="1" x14ac:dyDescent="0.2">
      <c r="A116" s="237"/>
      <c r="B116" s="498"/>
      <c r="C116" s="471"/>
      <c r="D116" s="455" t="s">
        <v>614</v>
      </c>
      <c r="E116" s="447" t="s">
        <v>615</v>
      </c>
      <c r="F116" s="471"/>
      <c r="G116" s="471"/>
      <c r="H116" s="471"/>
      <c r="I116" s="471"/>
      <c r="J116" s="240" t="s">
        <v>486</v>
      </c>
      <c r="K116" s="240" t="s">
        <v>473</v>
      </c>
      <c r="L116" s="240" t="s">
        <v>487</v>
      </c>
      <c r="M116" s="240">
        <v>0</v>
      </c>
      <c r="N116" s="471"/>
      <c r="O116" s="471"/>
      <c r="P116" s="471"/>
      <c r="Q116" s="471"/>
      <c r="R116" s="471"/>
      <c r="S116" s="471"/>
      <c r="T116" s="471"/>
      <c r="U116" s="447">
        <f>V116+Y116</f>
        <v>0</v>
      </c>
      <c r="V116" s="447">
        <v>0</v>
      </c>
      <c r="W116" s="447" t="s">
        <v>458</v>
      </c>
      <c r="X116" s="447" t="s">
        <v>458</v>
      </c>
      <c r="Y116" s="447">
        <v>0</v>
      </c>
      <c r="Z116" s="447" t="s">
        <v>458</v>
      </c>
      <c r="AA116" s="447" t="s">
        <v>458</v>
      </c>
      <c r="AB116" s="447">
        <v>0</v>
      </c>
      <c r="AC116" s="447" t="s">
        <v>92</v>
      </c>
      <c r="AD116" s="447">
        <f>U116</f>
        <v>0</v>
      </c>
      <c r="AE116" s="447" t="s">
        <v>171</v>
      </c>
      <c r="AF116" s="447" t="s">
        <v>458</v>
      </c>
      <c r="AG116" s="447" t="s">
        <v>458</v>
      </c>
      <c r="AH116" s="478"/>
      <c r="AI116" s="480"/>
      <c r="AJ116" s="771"/>
      <c r="AK116" s="306"/>
      <c r="AL116" s="237"/>
    </row>
    <row r="117" spans="1:38" s="249" customFormat="1" ht="24.75" thickBot="1" x14ac:dyDescent="0.25">
      <c r="A117" s="237"/>
      <c r="B117" s="499"/>
      <c r="C117" s="457"/>
      <c r="D117" s="462"/>
      <c r="E117" s="457"/>
      <c r="F117" s="457"/>
      <c r="G117" s="457"/>
      <c r="H117" s="457"/>
      <c r="I117" s="457"/>
      <c r="J117" s="242" t="s">
        <v>445</v>
      </c>
      <c r="K117" s="242" t="s">
        <v>446</v>
      </c>
      <c r="L117" s="242" t="s">
        <v>485</v>
      </c>
      <c r="M117" s="242">
        <v>0</v>
      </c>
      <c r="N117" s="457"/>
      <c r="O117" s="457"/>
      <c r="P117" s="457"/>
      <c r="Q117" s="457"/>
      <c r="R117" s="457"/>
      <c r="S117" s="457"/>
      <c r="T117" s="457"/>
      <c r="U117" s="457"/>
      <c r="V117" s="457"/>
      <c r="W117" s="457" t="s">
        <v>458</v>
      </c>
      <c r="X117" s="457" t="s">
        <v>458</v>
      </c>
      <c r="Y117" s="457" t="s">
        <v>458</v>
      </c>
      <c r="Z117" s="457" t="s">
        <v>458</v>
      </c>
      <c r="AA117" s="457" t="s">
        <v>458</v>
      </c>
      <c r="AB117" s="457"/>
      <c r="AC117" s="457"/>
      <c r="AD117" s="457"/>
      <c r="AE117" s="457"/>
      <c r="AF117" s="457"/>
      <c r="AG117" s="457"/>
      <c r="AH117" s="487"/>
      <c r="AI117" s="488"/>
      <c r="AJ117" s="772"/>
      <c r="AK117" s="306"/>
      <c r="AL117" s="237"/>
    </row>
    <row r="118" spans="1:38" s="239" customFormat="1" ht="60" customHeight="1" x14ac:dyDescent="0.25">
      <c r="A118" s="237"/>
      <c r="B118" s="471" t="s">
        <v>765</v>
      </c>
      <c r="C118" s="471" t="s">
        <v>766</v>
      </c>
      <c r="D118" s="471" t="s">
        <v>435</v>
      </c>
      <c r="E118" s="471" t="s">
        <v>436</v>
      </c>
      <c r="F118" s="471" t="s">
        <v>767</v>
      </c>
      <c r="G118" s="471" t="s">
        <v>613</v>
      </c>
      <c r="H118" s="471" t="s">
        <v>83</v>
      </c>
      <c r="I118" s="471" t="s">
        <v>83</v>
      </c>
      <c r="J118" s="243" t="s">
        <v>438</v>
      </c>
      <c r="K118" s="243" t="s">
        <v>439</v>
      </c>
      <c r="L118" s="243" t="s">
        <v>370</v>
      </c>
      <c r="M118" s="243">
        <v>3.1379999999999999</v>
      </c>
      <c r="N118" s="471" t="s">
        <v>86</v>
      </c>
      <c r="O118" s="471" t="s">
        <v>105</v>
      </c>
      <c r="P118" s="471" t="s">
        <v>440</v>
      </c>
      <c r="Q118" s="471" t="s">
        <v>89</v>
      </c>
      <c r="R118" s="471" t="s">
        <v>90</v>
      </c>
      <c r="S118" s="471" t="s">
        <v>170</v>
      </c>
      <c r="T118" s="484">
        <f>U118</f>
        <v>833000</v>
      </c>
      <c r="U118" s="484">
        <f>V118+Y118</f>
        <v>833000</v>
      </c>
      <c r="V118" s="484">
        <v>490000</v>
      </c>
      <c r="W118" s="471" t="s">
        <v>458</v>
      </c>
      <c r="X118" s="471" t="s">
        <v>458</v>
      </c>
      <c r="Y118" s="484">
        <v>343000</v>
      </c>
      <c r="Z118" s="471" t="s">
        <v>458</v>
      </c>
      <c r="AA118" s="471" t="s">
        <v>458</v>
      </c>
      <c r="AB118" s="454">
        <v>147000</v>
      </c>
      <c r="AC118" s="471" t="s">
        <v>92</v>
      </c>
      <c r="AD118" s="454">
        <f>U118</f>
        <v>833000</v>
      </c>
      <c r="AE118" s="471" t="s">
        <v>171</v>
      </c>
      <c r="AF118" s="471" t="s">
        <v>171</v>
      </c>
      <c r="AG118" s="471" t="s">
        <v>171</v>
      </c>
      <c r="AH118" s="478">
        <v>45839</v>
      </c>
      <c r="AI118" s="480">
        <v>45901</v>
      </c>
      <c r="AJ118" s="448"/>
      <c r="AK118" s="304"/>
      <c r="AL118" s="304"/>
    </row>
    <row r="119" spans="1:38" s="239" customFormat="1" ht="36" customHeight="1" x14ac:dyDescent="0.25">
      <c r="A119" s="237"/>
      <c r="B119" s="471"/>
      <c r="C119" s="471"/>
      <c r="D119" s="471"/>
      <c r="E119" s="471"/>
      <c r="F119" s="471"/>
      <c r="G119" s="471"/>
      <c r="H119" s="471"/>
      <c r="I119" s="471"/>
      <c r="J119" s="240" t="s">
        <v>442</v>
      </c>
      <c r="K119" s="240" t="s">
        <v>443</v>
      </c>
      <c r="L119" s="240" t="s">
        <v>444</v>
      </c>
      <c r="M119" s="241">
        <v>20000</v>
      </c>
      <c r="N119" s="471"/>
      <c r="O119" s="471"/>
      <c r="P119" s="471"/>
      <c r="Q119" s="471"/>
      <c r="R119" s="471"/>
      <c r="S119" s="471"/>
      <c r="T119" s="486"/>
      <c r="U119" s="486"/>
      <c r="V119" s="486"/>
      <c r="W119" s="471"/>
      <c r="X119" s="471"/>
      <c r="Y119" s="486"/>
      <c r="Z119" s="471"/>
      <c r="AA119" s="471"/>
      <c r="AB119" s="458"/>
      <c r="AC119" s="471"/>
      <c r="AD119" s="458"/>
      <c r="AE119" s="471"/>
      <c r="AF119" s="471"/>
      <c r="AG119" s="471"/>
      <c r="AH119" s="478"/>
      <c r="AI119" s="480"/>
      <c r="AJ119" s="455"/>
      <c r="AK119" s="304"/>
      <c r="AL119" s="304"/>
    </row>
    <row r="120" spans="1:38" s="239" customFormat="1" ht="103.5" customHeight="1" thickBot="1" x14ac:dyDescent="0.3">
      <c r="A120" s="237"/>
      <c r="B120" s="448"/>
      <c r="C120" s="457"/>
      <c r="D120" s="448"/>
      <c r="E120" s="448"/>
      <c r="F120" s="448"/>
      <c r="G120" s="448"/>
      <c r="H120" s="448"/>
      <c r="I120" s="448"/>
      <c r="J120" s="240" t="s">
        <v>445</v>
      </c>
      <c r="K120" s="240" t="s">
        <v>446</v>
      </c>
      <c r="L120" s="240" t="s">
        <v>447</v>
      </c>
      <c r="M120" s="240">
        <v>1</v>
      </c>
      <c r="N120" s="448"/>
      <c r="O120" s="448"/>
      <c r="P120" s="448"/>
      <c r="Q120" s="448"/>
      <c r="R120" s="448"/>
      <c r="S120" s="448"/>
      <c r="T120" s="486"/>
      <c r="U120" s="486"/>
      <c r="V120" s="486"/>
      <c r="W120" s="448"/>
      <c r="X120" s="448"/>
      <c r="Y120" s="486"/>
      <c r="Z120" s="448"/>
      <c r="AA120" s="448"/>
      <c r="AB120" s="458"/>
      <c r="AC120" s="448"/>
      <c r="AD120" s="458"/>
      <c r="AE120" s="448"/>
      <c r="AF120" s="448"/>
      <c r="AG120" s="448"/>
      <c r="AH120" s="450"/>
      <c r="AI120" s="481"/>
      <c r="AJ120" s="455"/>
      <c r="AK120" s="304"/>
      <c r="AL120" s="304"/>
    </row>
    <row r="121" spans="1:38" s="239" customFormat="1" ht="60" customHeight="1" x14ac:dyDescent="0.25">
      <c r="A121" s="237"/>
      <c r="B121" s="447" t="s">
        <v>768</v>
      </c>
      <c r="C121" s="456" t="s">
        <v>769</v>
      </c>
      <c r="D121" s="456" t="s">
        <v>435</v>
      </c>
      <c r="E121" s="447" t="s">
        <v>436</v>
      </c>
      <c r="F121" s="455" t="s">
        <v>770</v>
      </c>
      <c r="G121" s="447" t="s">
        <v>613</v>
      </c>
      <c r="H121" s="447" t="s">
        <v>83</v>
      </c>
      <c r="I121" s="447" t="s">
        <v>83</v>
      </c>
      <c r="J121" s="250" t="s">
        <v>438</v>
      </c>
      <c r="K121" s="240" t="s">
        <v>439</v>
      </c>
      <c r="L121" s="240" t="s">
        <v>370</v>
      </c>
      <c r="M121" s="240">
        <v>0.76170000000000004</v>
      </c>
      <c r="N121" s="447" t="s">
        <v>86</v>
      </c>
      <c r="O121" s="455" t="s">
        <v>121</v>
      </c>
      <c r="P121" s="456" t="s">
        <v>440</v>
      </c>
      <c r="Q121" s="456" t="s">
        <v>89</v>
      </c>
      <c r="R121" s="456" t="s">
        <v>90</v>
      </c>
      <c r="S121" s="447" t="s">
        <v>170</v>
      </c>
      <c r="T121" s="489">
        <f>U121</f>
        <v>1632000</v>
      </c>
      <c r="U121" s="486">
        <f>V121+Y121</f>
        <v>1632000</v>
      </c>
      <c r="V121" s="458">
        <v>960000</v>
      </c>
      <c r="W121" s="447" t="s">
        <v>458</v>
      </c>
      <c r="X121" s="447" t="s">
        <v>458</v>
      </c>
      <c r="Y121" s="486">
        <v>672000</v>
      </c>
      <c r="Z121" s="447" t="s">
        <v>458</v>
      </c>
      <c r="AA121" s="447" t="s">
        <v>458</v>
      </c>
      <c r="AB121" s="458">
        <v>288000</v>
      </c>
      <c r="AC121" s="447" t="s">
        <v>92</v>
      </c>
      <c r="AD121" s="458">
        <f>U121</f>
        <v>1632000</v>
      </c>
      <c r="AE121" s="456" t="s">
        <v>171</v>
      </c>
      <c r="AF121" s="456" t="s">
        <v>171</v>
      </c>
      <c r="AG121" s="456" t="s">
        <v>171</v>
      </c>
      <c r="AH121" s="459">
        <v>45992</v>
      </c>
      <c r="AI121" s="468">
        <v>46054</v>
      </c>
      <c r="AJ121" s="492"/>
      <c r="AK121" s="304"/>
      <c r="AL121" s="304"/>
    </row>
    <row r="122" spans="1:38" s="239" customFormat="1" ht="36" x14ac:dyDescent="0.25">
      <c r="A122" s="237"/>
      <c r="B122" s="471"/>
      <c r="C122" s="471"/>
      <c r="D122" s="471"/>
      <c r="E122" s="471"/>
      <c r="F122" s="455"/>
      <c r="G122" s="471"/>
      <c r="H122" s="471"/>
      <c r="I122" s="471"/>
      <c r="J122" s="240" t="s">
        <v>442</v>
      </c>
      <c r="K122" s="240" t="s">
        <v>443</v>
      </c>
      <c r="L122" s="240" t="s">
        <v>444</v>
      </c>
      <c r="M122" s="241">
        <v>7617</v>
      </c>
      <c r="N122" s="471"/>
      <c r="O122" s="455"/>
      <c r="P122" s="471"/>
      <c r="Q122" s="471"/>
      <c r="R122" s="471"/>
      <c r="S122" s="471"/>
      <c r="T122" s="486"/>
      <c r="U122" s="486"/>
      <c r="V122" s="458"/>
      <c r="W122" s="471"/>
      <c r="X122" s="471"/>
      <c r="Y122" s="486"/>
      <c r="Z122" s="471"/>
      <c r="AA122" s="471"/>
      <c r="AB122" s="458"/>
      <c r="AC122" s="471"/>
      <c r="AD122" s="458"/>
      <c r="AE122" s="471"/>
      <c r="AF122" s="471"/>
      <c r="AG122" s="471"/>
      <c r="AH122" s="459"/>
      <c r="AI122" s="468"/>
      <c r="AJ122" s="493"/>
      <c r="AK122" s="304"/>
      <c r="AL122" s="304"/>
    </row>
    <row r="123" spans="1:38" s="239" customFormat="1" ht="24.75" thickBot="1" x14ac:dyDescent="0.3">
      <c r="A123" s="237"/>
      <c r="B123" s="448"/>
      <c r="C123" s="457"/>
      <c r="D123" s="448"/>
      <c r="E123" s="457"/>
      <c r="F123" s="447"/>
      <c r="G123" s="448"/>
      <c r="H123" s="448"/>
      <c r="I123" s="448"/>
      <c r="J123" s="244" t="s">
        <v>445</v>
      </c>
      <c r="K123" s="244" t="s">
        <v>446</v>
      </c>
      <c r="L123" s="244" t="s">
        <v>447</v>
      </c>
      <c r="M123" s="244">
        <v>1</v>
      </c>
      <c r="N123" s="448"/>
      <c r="O123" s="447"/>
      <c r="P123" s="448"/>
      <c r="Q123" s="448"/>
      <c r="R123" s="448"/>
      <c r="S123" s="448"/>
      <c r="T123" s="486"/>
      <c r="U123" s="490"/>
      <c r="V123" s="453"/>
      <c r="W123" s="448"/>
      <c r="X123" s="448"/>
      <c r="Y123" s="490"/>
      <c r="Z123" s="448"/>
      <c r="AA123" s="448"/>
      <c r="AB123" s="453"/>
      <c r="AC123" s="448"/>
      <c r="AD123" s="453"/>
      <c r="AE123" s="448"/>
      <c r="AF123" s="448"/>
      <c r="AG123" s="448"/>
      <c r="AH123" s="449"/>
      <c r="AI123" s="469"/>
      <c r="AJ123" s="494"/>
      <c r="AK123" s="304"/>
      <c r="AL123" s="304"/>
    </row>
    <row r="124" spans="1:38" s="239" customFormat="1" ht="72" customHeight="1" x14ac:dyDescent="0.25">
      <c r="A124" s="237"/>
      <c r="B124" s="447" t="s">
        <v>771</v>
      </c>
      <c r="C124" s="456" t="s">
        <v>772</v>
      </c>
      <c r="D124" s="456" t="s">
        <v>435</v>
      </c>
      <c r="E124" s="447" t="s">
        <v>436</v>
      </c>
      <c r="F124" s="461" t="s">
        <v>773</v>
      </c>
      <c r="G124" s="447" t="s">
        <v>613</v>
      </c>
      <c r="H124" s="447" t="s">
        <v>83</v>
      </c>
      <c r="I124" s="447" t="s">
        <v>83</v>
      </c>
      <c r="J124" s="238" t="s">
        <v>438</v>
      </c>
      <c r="K124" s="238" t="s">
        <v>439</v>
      </c>
      <c r="L124" s="238" t="s">
        <v>370</v>
      </c>
      <c r="M124" s="238">
        <v>39.246200000000002</v>
      </c>
      <c r="N124" s="447" t="s">
        <v>86</v>
      </c>
      <c r="O124" s="461" t="s">
        <v>118</v>
      </c>
      <c r="P124" s="456" t="s">
        <v>440</v>
      </c>
      <c r="Q124" s="456" t="s">
        <v>89</v>
      </c>
      <c r="R124" s="456" t="s">
        <v>90</v>
      </c>
      <c r="S124" s="447" t="s">
        <v>170</v>
      </c>
      <c r="T124" s="489">
        <f>U124</f>
        <v>510000</v>
      </c>
      <c r="U124" s="489">
        <f>V124+Y124</f>
        <v>510000</v>
      </c>
      <c r="V124" s="489">
        <v>300000</v>
      </c>
      <c r="W124" s="447" t="s">
        <v>458</v>
      </c>
      <c r="X124" s="447" t="s">
        <v>458</v>
      </c>
      <c r="Y124" s="489">
        <v>210000</v>
      </c>
      <c r="Z124" s="447" t="s">
        <v>458</v>
      </c>
      <c r="AA124" s="447" t="s">
        <v>458</v>
      </c>
      <c r="AB124" s="489">
        <v>90000</v>
      </c>
      <c r="AC124" s="447" t="s">
        <v>92</v>
      </c>
      <c r="AD124" s="489">
        <f>U124</f>
        <v>510000</v>
      </c>
      <c r="AE124" s="456" t="s">
        <v>171</v>
      </c>
      <c r="AF124" s="456" t="s">
        <v>171</v>
      </c>
      <c r="AG124" s="456" t="s">
        <v>171</v>
      </c>
      <c r="AH124" s="477">
        <v>45931</v>
      </c>
      <c r="AI124" s="479">
        <v>45992</v>
      </c>
      <c r="AJ124" s="455"/>
      <c r="AK124" s="304"/>
      <c r="AL124" s="304"/>
    </row>
    <row r="125" spans="1:38" s="239" customFormat="1" ht="36" x14ac:dyDescent="0.25">
      <c r="A125" s="237"/>
      <c r="B125" s="471"/>
      <c r="C125" s="471"/>
      <c r="D125" s="471"/>
      <c r="E125" s="471"/>
      <c r="F125" s="455"/>
      <c r="G125" s="471"/>
      <c r="H125" s="471"/>
      <c r="I125" s="471"/>
      <c r="J125" s="240" t="s">
        <v>442</v>
      </c>
      <c r="K125" s="240" t="s">
        <v>443</v>
      </c>
      <c r="L125" s="240" t="s">
        <v>444</v>
      </c>
      <c r="M125" s="241">
        <v>392462</v>
      </c>
      <c r="N125" s="471"/>
      <c r="O125" s="455"/>
      <c r="P125" s="471"/>
      <c r="Q125" s="471"/>
      <c r="R125" s="471"/>
      <c r="S125" s="471"/>
      <c r="T125" s="486"/>
      <c r="U125" s="486"/>
      <c r="V125" s="486"/>
      <c r="W125" s="471"/>
      <c r="X125" s="471"/>
      <c r="Y125" s="486"/>
      <c r="Z125" s="471"/>
      <c r="AA125" s="471"/>
      <c r="AB125" s="486"/>
      <c r="AC125" s="471"/>
      <c r="AD125" s="486"/>
      <c r="AE125" s="471"/>
      <c r="AF125" s="471"/>
      <c r="AG125" s="471"/>
      <c r="AH125" s="478"/>
      <c r="AI125" s="480"/>
      <c r="AJ125" s="455"/>
      <c r="AK125" s="304"/>
      <c r="AL125" s="304"/>
    </row>
    <row r="126" spans="1:38" s="239" customFormat="1" ht="24.75" thickBot="1" x14ac:dyDescent="0.3">
      <c r="A126" s="237"/>
      <c r="B126" s="448"/>
      <c r="C126" s="457"/>
      <c r="D126" s="448"/>
      <c r="E126" s="457"/>
      <c r="F126" s="455"/>
      <c r="G126" s="448"/>
      <c r="H126" s="448"/>
      <c r="I126" s="448"/>
      <c r="J126" s="240" t="s">
        <v>445</v>
      </c>
      <c r="K126" s="240" t="s">
        <v>446</v>
      </c>
      <c r="L126" s="240" t="s">
        <v>447</v>
      </c>
      <c r="M126" s="240">
        <v>1</v>
      </c>
      <c r="N126" s="448"/>
      <c r="O126" s="455"/>
      <c r="P126" s="448"/>
      <c r="Q126" s="448"/>
      <c r="R126" s="448"/>
      <c r="S126" s="448"/>
      <c r="T126" s="486"/>
      <c r="U126" s="486"/>
      <c r="V126" s="486"/>
      <c r="W126" s="448"/>
      <c r="X126" s="448"/>
      <c r="Y126" s="486"/>
      <c r="Z126" s="448"/>
      <c r="AA126" s="448"/>
      <c r="AB126" s="486"/>
      <c r="AC126" s="448"/>
      <c r="AD126" s="486"/>
      <c r="AE126" s="448"/>
      <c r="AF126" s="448"/>
      <c r="AG126" s="448"/>
      <c r="AH126" s="487"/>
      <c r="AI126" s="488"/>
      <c r="AJ126" s="455"/>
      <c r="AK126" s="304"/>
      <c r="AL126" s="304"/>
    </row>
    <row r="127" spans="1:38" s="239" customFormat="1" ht="60" customHeight="1" x14ac:dyDescent="0.25">
      <c r="A127" s="237"/>
      <c r="B127" s="447" t="s">
        <v>774</v>
      </c>
      <c r="C127" s="447" t="s">
        <v>775</v>
      </c>
      <c r="D127" s="447" t="s">
        <v>435</v>
      </c>
      <c r="E127" s="447" t="s">
        <v>436</v>
      </c>
      <c r="F127" s="455" t="s">
        <v>776</v>
      </c>
      <c r="G127" s="447" t="s">
        <v>613</v>
      </c>
      <c r="H127" s="447" t="s">
        <v>83</v>
      </c>
      <c r="I127" s="447" t="s">
        <v>83</v>
      </c>
      <c r="J127" s="240" t="s">
        <v>438</v>
      </c>
      <c r="K127" s="240" t="s">
        <v>439</v>
      </c>
      <c r="L127" s="240" t="s">
        <v>370</v>
      </c>
      <c r="M127" s="240">
        <v>33.899900000000002</v>
      </c>
      <c r="N127" s="447" t="s">
        <v>86</v>
      </c>
      <c r="O127" s="455" t="s">
        <v>121</v>
      </c>
      <c r="P127" s="447" t="s">
        <v>440</v>
      </c>
      <c r="Q127" s="447" t="s">
        <v>89</v>
      </c>
      <c r="R127" s="447" t="s">
        <v>90</v>
      </c>
      <c r="S127" s="447" t="s">
        <v>170</v>
      </c>
      <c r="T127" s="453">
        <f>U127</f>
        <v>1547000</v>
      </c>
      <c r="U127" s="486">
        <f>V127+Y127</f>
        <v>1547000</v>
      </c>
      <c r="V127" s="486">
        <v>910000</v>
      </c>
      <c r="W127" s="447" t="s">
        <v>458</v>
      </c>
      <c r="X127" s="447" t="s">
        <v>458</v>
      </c>
      <c r="Y127" s="458">
        <v>637000</v>
      </c>
      <c r="Z127" s="447" t="s">
        <v>458</v>
      </c>
      <c r="AA127" s="447" t="s">
        <v>458</v>
      </c>
      <c r="AB127" s="458">
        <v>273000</v>
      </c>
      <c r="AC127" s="447" t="s">
        <v>92</v>
      </c>
      <c r="AD127" s="458">
        <f>U127</f>
        <v>1547000</v>
      </c>
      <c r="AE127" s="447" t="s">
        <v>171</v>
      </c>
      <c r="AF127" s="447" t="s">
        <v>171</v>
      </c>
      <c r="AG127" s="447" t="s">
        <v>171</v>
      </c>
      <c r="AH127" s="449">
        <v>45901</v>
      </c>
      <c r="AI127" s="449">
        <v>45962</v>
      </c>
      <c r="AJ127" s="447"/>
      <c r="AK127" s="304"/>
      <c r="AL127" s="304"/>
    </row>
    <row r="128" spans="1:38" s="239" customFormat="1" ht="36" x14ac:dyDescent="0.25">
      <c r="A128" s="237"/>
      <c r="B128" s="471"/>
      <c r="C128" s="471"/>
      <c r="D128" s="471"/>
      <c r="E128" s="471"/>
      <c r="F128" s="455"/>
      <c r="G128" s="471"/>
      <c r="H128" s="471"/>
      <c r="I128" s="471"/>
      <c r="J128" s="240" t="s">
        <v>442</v>
      </c>
      <c r="K128" s="240" t="s">
        <v>443</v>
      </c>
      <c r="L128" s="240" t="s">
        <v>444</v>
      </c>
      <c r="M128" s="241">
        <v>20200</v>
      </c>
      <c r="N128" s="471"/>
      <c r="O128" s="455"/>
      <c r="P128" s="471"/>
      <c r="Q128" s="471"/>
      <c r="R128" s="471"/>
      <c r="S128" s="471"/>
      <c r="T128" s="471"/>
      <c r="U128" s="458"/>
      <c r="V128" s="458"/>
      <c r="W128" s="471"/>
      <c r="X128" s="471"/>
      <c r="Y128" s="458"/>
      <c r="Z128" s="471"/>
      <c r="AA128" s="471"/>
      <c r="AB128" s="458"/>
      <c r="AC128" s="471"/>
      <c r="AD128" s="458"/>
      <c r="AE128" s="471"/>
      <c r="AF128" s="471"/>
      <c r="AG128" s="471"/>
      <c r="AH128" s="478"/>
      <c r="AI128" s="478"/>
      <c r="AJ128" s="471"/>
      <c r="AK128" s="304"/>
      <c r="AL128" s="304"/>
    </row>
    <row r="129" spans="1:38" s="239" customFormat="1" ht="24.75" thickBot="1" x14ac:dyDescent="0.3">
      <c r="A129" s="237"/>
      <c r="B129" s="471"/>
      <c r="C129" s="471"/>
      <c r="D129" s="471"/>
      <c r="E129" s="471"/>
      <c r="F129" s="455"/>
      <c r="G129" s="471"/>
      <c r="H129" s="471"/>
      <c r="I129" s="471"/>
      <c r="J129" s="240" t="s">
        <v>445</v>
      </c>
      <c r="K129" s="240" t="s">
        <v>446</v>
      </c>
      <c r="L129" s="240" t="s">
        <v>447</v>
      </c>
      <c r="M129" s="240">
        <v>1</v>
      </c>
      <c r="N129" s="448"/>
      <c r="O129" s="455"/>
      <c r="P129" s="471"/>
      <c r="Q129" s="471"/>
      <c r="R129" s="471"/>
      <c r="S129" s="471"/>
      <c r="T129" s="471"/>
      <c r="U129" s="458"/>
      <c r="V129" s="458"/>
      <c r="W129" s="471"/>
      <c r="X129" s="471"/>
      <c r="Y129" s="458"/>
      <c r="Z129" s="471"/>
      <c r="AA129" s="471"/>
      <c r="AB129" s="458"/>
      <c r="AC129" s="471"/>
      <c r="AD129" s="458"/>
      <c r="AE129" s="471"/>
      <c r="AF129" s="471"/>
      <c r="AG129" s="471"/>
      <c r="AH129" s="478"/>
      <c r="AI129" s="478"/>
      <c r="AJ129" s="471"/>
      <c r="AK129" s="304"/>
      <c r="AL129" s="304"/>
    </row>
    <row r="130" spans="1:38" s="239" customFormat="1" ht="60" customHeight="1" x14ac:dyDescent="0.25">
      <c r="A130" s="237"/>
      <c r="B130" s="455" t="s">
        <v>777</v>
      </c>
      <c r="C130" s="455" t="s">
        <v>778</v>
      </c>
      <c r="D130" s="455" t="s">
        <v>435</v>
      </c>
      <c r="E130" s="455" t="s">
        <v>436</v>
      </c>
      <c r="F130" s="456" t="s">
        <v>788</v>
      </c>
      <c r="G130" s="456" t="s">
        <v>613</v>
      </c>
      <c r="H130" s="456" t="s">
        <v>83</v>
      </c>
      <c r="I130" s="456" t="s">
        <v>83</v>
      </c>
      <c r="J130" s="238" t="s">
        <v>438</v>
      </c>
      <c r="K130" s="238" t="s">
        <v>439</v>
      </c>
      <c r="L130" s="238" t="s">
        <v>370</v>
      </c>
      <c r="M130" s="240">
        <v>0.27</v>
      </c>
      <c r="N130" s="456" t="s">
        <v>86</v>
      </c>
      <c r="O130" s="456" t="s">
        <v>118</v>
      </c>
      <c r="P130" s="456" t="s">
        <v>440</v>
      </c>
      <c r="Q130" s="456" t="s">
        <v>89</v>
      </c>
      <c r="R130" s="456" t="s">
        <v>90</v>
      </c>
      <c r="S130" s="456" t="s">
        <v>170</v>
      </c>
      <c r="T130" s="485">
        <f>U130</f>
        <v>1572500</v>
      </c>
      <c r="U130" s="482">
        <f>V130+Y130</f>
        <v>1572500</v>
      </c>
      <c r="V130" s="482">
        <v>925000</v>
      </c>
      <c r="W130" s="456" t="s">
        <v>458</v>
      </c>
      <c r="X130" s="456" t="s">
        <v>458</v>
      </c>
      <c r="Y130" s="482">
        <v>647500</v>
      </c>
      <c r="Z130" s="456" t="s">
        <v>458</v>
      </c>
      <c r="AA130" s="456" t="s">
        <v>458</v>
      </c>
      <c r="AB130" s="482">
        <v>277500</v>
      </c>
      <c r="AC130" s="456" t="s">
        <v>92</v>
      </c>
      <c r="AD130" s="482">
        <f>U130</f>
        <v>1572500</v>
      </c>
      <c r="AE130" s="456" t="s">
        <v>171</v>
      </c>
      <c r="AF130" s="456" t="s">
        <v>171</v>
      </c>
      <c r="AG130" s="456" t="s">
        <v>171</v>
      </c>
      <c r="AH130" s="477">
        <v>45658</v>
      </c>
      <c r="AI130" s="479">
        <v>45717</v>
      </c>
      <c r="AJ130" s="455"/>
      <c r="AK130" s="304"/>
      <c r="AL130" s="304"/>
    </row>
    <row r="131" spans="1:38" s="239" customFormat="1" ht="36" x14ac:dyDescent="0.25">
      <c r="A131" s="237"/>
      <c r="B131" s="455"/>
      <c r="C131" s="455"/>
      <c r="D131" s="455"/>
      <c r="E131" s="455"/>
      <c r="F131" s="471"/>
      <c r="G131" s="471"/>
      <c r="H131" s="471"/>
      <c r="I131" s="471"/>
      <c r="J131" s="240" t="s">
        <v>442</v>
      </c>
      <c r="K131" s="240" t="s">
        <v>443</v>
      </c>
      <c r="L131" s="240" t="s">
        <v>444</v>
      </c>
      <c r="M131" s="240">
        <v>2700</v>
      </c>
      <c r="N131" s="471"/>
      <c r="O131" s="471"/>
      <c r="P131" s="471"/>
      <c r="Q131" s="471"/>
      <c r="R131" s="471"/>
      <c r="S131" s="471"/>
      <c r="T131" s="471"/>
      <c r="U131" s="483"/>
      <c r="V131" s="483"/>
      <c r="W131" s="471"/>
      <c r="X131" s="471"/>
      <c r="Y131" s="483"/>
      <c r="Z131" s="471"/>
      <c r="AA131" s="471"/>
      <c r="AB131" s="483"/>
      <c r="AC131" s="471"/>
      <c r="AD131" s="483"/>
      <c r="AE131" s="471"/>
      <c r="AF131" s="471"/>
      <c r="AG131" s="471"/>
      <c r="AH131" s="478"/>
      <c r="AI131" s="480"/>
      <c r="AJ131" s="455"/>
      <c r="AK131" s="304"/>
      <c r="AL131" s="304"/>
    </row>
    <row r="132" spans="1:38" s="239" customFormat="1" ht="24" x14ac:dyDescent="0.25">
      <c r="A132" s="237"/>
      <c r="B132" s="455"/>
      <c r="C132" s="455"/>
      <c r="D132" s="455"/>
      <c r="E132" s="455"/>
      <c r="F132" s="471"/>
      <c r="G132" s="471"/>
      <c r="H132" s="471"/>
      <c r="I132" s="471"/>
      <c r="J132" s="240" t="s">
        <v>445</v>
      </c>
      <c r="K132" s="240" t="s">
        <v>446</v>
      </c>
      <c r="L132" s="240" t="s">
        <v>447</v>
      </c>
      <c r="M132" s="240">
        <v>1</v>
      </c>
      <c r="N132" s="471"/>
      <c r="O132" s="471"/>
      <c r="P132" s="471"/>
      <c r="Q132" s="471"/>
      <c r="R132" s="471"/>
      <c r="S132" s="471"/>
      <c r="T132" s="471"/>
      <c r="U132" s="483"/>
      <c r="V132" s="483"/>
      <c r="W132" s="471"/>
      <c r="X132" s="471"/>
      <c r="Y132" s="483"/>
      <c r="Z132" s="471"/>
      <c r="AA132" s="471"/>
      <c r="AB132" s="483"/>
      <c r="AC132" s="471"/>
      <c r="AD132" s="483"/>
      <c r="AE132" s="471"/>
      <c r="AF132" s="471"/>
      <c r="AG132" s="471"/>
      <c r="AH132" s="478"/>
      <c r="AI132" s="480"/>
      <c r="AJ132" s="455"/>
      <c r="AK132" s="304"/>
      <c r="AL132" s="304"/>
    </row>
    <row r="133" spans="1:38" s="239" customFormat="1" ht="60" customHeight="1" x14ac:dyDescent="0.25">
      <c r="A133" s="237"/>
      <c r="B133" s="455"/>
      <c r="C133" s="455"/>
      <c r="D133" s="455"/>
      <c r="E133" s="455"/>
      <c r="F133" s="471"/>
      <c r="G133" s="471"/>
      <c r="H133" s="471"/>
      <c r="I133" s="471"/>
      <c r="J133" s="240" t="s">
        <v>448</v>
      </c>
      <c r="K133" s="240" t="s">
        <v>449</v>
      </c>
      <c r="L133" s="240" t="s">
        <v>113</v>
      </c>
      <c r="M133" s="240">
        <v>700</v>
      </c>
      <c r="N133" s="471"/>
      <c r="O133" s="471"/>
      <c r="P133" s="471"/>
      <c r="Q133" s="471"/>
      <c r="R133" s="471"/>
      <c r="S133" s="471"/>
      <c r="T133" s="471"/>
      <c r="U133" s="483"/>
      <c r="V133" s="483"/>
      <c r="W133" s="471"/>
      <c r="X133" s="471"/>
      <c r="Y133" s="483"/>
      <c r="Z133" s="471"/>
      <c r="AA133" s="471"/>
      <c r="AB133" s="483"/>
      <c r="AC133" s="471"/>
      <c r="AD133" s="483"/>
      <c r="AE133" s="471"/>
      <c r="AF133" s="471"/>
      <c r="AG133" s="471"/>
      <c r="AH133" s="478"/>
      <c r="AI133" s="480"/>
      <c r="AJ133" s="455"/>
      <c r="AK133" s="304"/>
      <c r="AL133" s="304"/>
    </row>
    <row r="134" spans="1:38" s="239" customFormat="1" ht="36" x14ac:dyDescent="0.25">
      <c r="A134" s="237"/>
      <c r="B134" s="455"/>
      <c r="C134" s="455"/>
      <c r="D134" s="455"/>
      <c r="E134" s="455"/>
      <c r="F134" s="448"/>
      <c r="G134" s="448"/>
      <c r="H134" s="448"/>
      <c r="I134" s="448"/>
      <c r="J134" s="240" t="s">
        <v>450</v>
      </c>
      <c r="K134" s="240" t="s">
        <v>451</v>
      </c>
      <c r="L134" s="240" t="s">
        <v>263</v>
      </c>
      <c r="M134" s="240">
        <v>0.86799999999999999</v>
      </c>
      <c r="N134" s="448"/>
      <c r="O134" s="448"/>
      <c r="P134" s="448"/>
      <c r="Q134" s="448"/>
      <c r="R134" s="448"/>
      <c r="S134" s="448"/>
      <c r="T134" s="448"/>
      <c r="U134" s="484"/>
      <c r="V134" s="484"/>
      <c r="W134" s="448"/>
      <c r="X134" s="448"/>
      <c r="Y134" s="484"/>
      <c r="Z134" s="448"/>
      <c r="AA134" s="448"/>
      <c r="AB134" s="484"/>
      <c r="AC134" s="448"/>
      <c r="AD134" s="484"/>
      <c r="AE134" s="448"/>
      <c r="AF134" s="448"/>
      <c r="AG134" s="448"/>
      <c r="AH134" s="450"/>
      <c r="AI134" s="481"/>
      <c r="AJ134" s="455"/>
      <c r="AK134" s="304"/>
      <c r="AL134" s="304"/>
    </row>
    <row r="135" spans="1:38" s="251" customFormat="1" ht="36" x14ac:dyDescent="0.25">
      <c r="A135" s="237"/>
      <c r="B135" s="471" t="s">
        <v>779</v>
      </c>
      <c r="C135" s="471" t="s">
        <v>780</v>
      </c>
      <c r="D135" s="448" t="s">
        <v>477</v>
      </c>
      <c r="E135" s="448" t="s">
        <v>615</v>
      </c>
      <c r="F135" s="455" t="s">
        <v>781</v>
      </c>
      <c r="G135" s="455" t="s">
        <v>782</v>
      </c>
      <c r="H135" s="455" t="s">
        <v>83</v>
      </c>
      <c r="I135" s="455" t="s">
        <v>83</v>
      </c>
      <c r="J135" s="240" t="s">
        <v>486</v>
      </c>
      <c r="K135" s="240" t="s">
        <v>473</v>
      </c>
      <c r="L135" s="240" t="s">
        <v>487</v>
      </c>
      <c r="M135" s="240">
        <v>39375</v>
      </c>
      <c r="N135" s="455" t="s">
        <v>86</v>
      </c>
      <c r="O135" s="455" t="s">
        <v>123</v>
      </c>
      <c r="P135" s="455" t="s">
        <v>440</v>
      </c>
      <c r="Q135" s="455" t="s">
        <v>89</v>
      </c>
      <c r="R135" s="455" t="s">
        <v>90</v>
      </c>
      <c r="S135" s="455" t="s">
        <v>170</v>
      </c>
      <c r="T135" s="458">
        <f>U135</f>
        <v>3400000</v>
      </c>
      <c r="U135" s="460">
        <f>+V135+Y135</f>
        <v>3400000</v>
      </c>
      <c r="V135" s="460">
        <v>2000000</v>
      </c>
      <c r="W135" s="455" t="s">
        <v>458</v>
      </c>
      <c r="X135" s="455" t="s">
        <v>458</v>
      </c>
      <c r="Y135" s="460">
        <v>1400000</v>
      </c>
      <c r="Z135" s="455" t="s">
        <v>458</v>
      </c>
      <c r="AA135" s="455" t="s">
        <v>458</v>
      </c>
      <c r="AB135" s="460">
        <v>600000</v>
      </c>
      <c r="AC135" s="455" t="s">
        <v>92</v>
      </c>
      <c r="AD135" s="458">
        <f>+U135</f>
        <v>3400000</v>
      </c>
      <c r="AE135" s="455" t="s">
        <v>171</v>
      </c>
      <c r="AF135" s="455" t="s">
        <v>171</v>
      </c>
      <c r="AG135" s="455" t="s">
        <v>171</v>
      </c>
      <c r="AH135" s="459">
        <v>45627</v>
      </c>
      <c r="AI135" s="468">
        <v>45689</v>
      </c>
      <c r="AJ135" s="455"/>
      <c r="AK135" s="307"/>
      <c r="AL135" s="307"/>
    </row>
    <row r="136" spans="1:38" s="239" customFormat="1" ht="96" x14ac:dyDescent="0.25">
      <c r="A136" s="237"/>
      <c r="B136" s="471"/>
      <c r="C136" s="471"/>
      <c r="D136" s="455"/>
      <c r="E136" s="455"/>
      <c r="F136" s="455"/>
      <c r="G136" s="455"/>
      <c r="H136" s="455"/>
      <c r="I136" s="455"/>
      <c r="J136" s="240" t="s">
        <v>488</v>
      </c>
      <c r="K136" s="240" t="s">
        <v>489</v>
      </c>
      <c r="L136" s="240" t="s">
        <v>444</v>
      </c>
      <c r="M136" s="240">
        <v>2700</v>
      </c>
      <c r="N136" s="455"/>
      <c r="O136" s="455"/>
      <c r="P136" s="455"/>
      <c r="Q136" s="455"/>
      <c r="R136" s="455"/>
      <c r="S136" s="455"/>
      <c r="T136" s="455"/>
      <c r="U136" s="460"/>
      <c r="V136" s="460"/>
      <c r="W136" s="455"/>
      <c r="X136" s="455"/>
      <c r="Y136" s="460"/>
      <c r="Z136" s="455"/>
      <c r="AA136" s="455"/>
      <c r="AB136" s="460"/>
      <c r="AC136" s="455"/>
      <c r="AD136" s="458"/>
      <c r="AE136" s="455"/>
      <c r="AF136" s="455"/>
      <c r="AG136" s="455"/>
      <c r="AH136" s="459"/>
      <c r="AI136" s="468"/>
      <c r="AJ136" s="455"/>
      <c r="AK136" s="304"/>
      <c r="AL136" s="304"/>
    </row>
    <row r="137" spans="1:38" s="239" customFormat="1" ht="24.75" thickBot="1" x14ac:dyDescent="0.3">
      <c r="A137" s="237"/>
      <c r="B137" s="448"/>
      <c r="C137" s="457"/>
      <c r="D137" s="462"/>
      <c r="E137" s="462"/>
      <c r="F137" s="462"/>
      <c r="G137" s="462"/>
      <c r="H137" s="462"/>
      <c r="I137" s="462"/>
      <c r="J137" s="242" t="s">
        <v>445</v>
      </c>
      <c r="K137" s="242" t="s">
        <v>446</v>
      </c>
      <c r="L137" s="242" t="s">
        <v>485</v>
      </c>
      <c r="M137" s="242">
        <v>1</v>
      </c>
      <c r="N137" s="462"/>
      <c r="O137" s="462"/>
      <c r="P137" s="462"/>
      <c r="Q137" s="462"/>
      <c r="R137" s="462"/>
      <c r="S137" s="462"/>
      <c r="T137" s="462"/>
      <c r="U137" s="475"/>
      <c r="V137" s="475"/>
      <c r="W137" s="462"/>
      <c r="X137" s="462"/>
      <c r="Y137" s="475"/>
      <c r="Z137" s="462"/>
      <c r="AA137" s="462"/>
      <c r="AB137" s="475"/>
      <c r="AC137" s="462"/>
      <c r="AD137" s="476"/>
      <c r="AE137" s="462"/>
      <c r="AF137" s="462"/>
      <c r="AG137" s="462"/>
      <c r="AH137" s="473"/>
      <c r="AI137" s="474"/>
      <c r="AJ137" s="455"/>
      <c r="AK137" s="304"/>
      <c r="AL137" s="304"/>
    </row>
    <row r="138" spans="1:38" s="251" customFormat="1" ht="72" x14ac:dyDescent="0.25">
      <c r="A138" s="237"/>
      <c r="B138" s="471" t="s">
        <v>789</v>
      </c>
      <c r="C138" s="471" t="s">
        <v>790</v>
      </c>
      <c r="D138" s="448" t="s">
        <v>435</v>
      </c>
      <c r="E138" s="448" t="s">
        <v>436</v>
      </c>
      <c r="F138" s="455" t="s">
        <v>791</v>
      </c>
      <c r="G138" s="455" t="s">
        <v>782</v>
      </c>
      <c r="H138" s="455" t="s">
        <v>83</v>
      </c>
      <c r="I138" s="455" t="s">
        <v>83</v>
      </c>
      <c r="J138" s="238" t="s">
        <v>438</v>
      </c>
      <c r="K138" s="238" t="s">
        <v>439</v>
      </c>
      <c r="L138" s="238" t="s">
        <v>370</v>
      </c>
      <c r="M138" s="240">
        <v>3.4565000000000001</v>
      </c>
      <c r="N138" s="455" t="s">
        <v>86</v>
      </c>
      <c r="O138" s="455" t="s">
        <v>118</v>
      </c>
      <c r="P138" s="455" t="s">
        <v>440</v>
      </c>
      <c r="Q138" s="455" t="s">
        <v>89</v>
      </c>
      <c r="R138" s="455" t="s">
        <v>90</v>
      </c>
      <c r="S138" s="455" t="s">
        <v>170</v>
      </c>
      <c r="T138" s="458">
        <f>U138</f>
        <v>1275000</v>
      </c>
      <c r="U138" s="460">
        <f>+V138+Y138</f>
        <v>1275000</v>
      </c>
      <c r="V138" s="460">
        <v>750000</v>
      </c>
      <c r="W138" s="455" t="s">
        <v>458</v>
      </c>
      <c r="X138" s="455" t="s">
        <v>458</v>
      </c>
      <c r="Y138" s="460">
        <v>525000</v>
      </c>
      <c r="Z138" s="455" t="s">
        <v>458</v>
      </c>
      <c r="AA138" s="455" t="s">
        <v>458</v>
      </c>
      <c r="AB138" s="460">
        <v>225000</v>
      </c>
      <c r="AC138" s="455" t="s">
        <v>92</v>
      </c>
      <c r="AD138" s="458">
        <f>+U138</f>
        <v>1275000</v>
      </c>
      <c r="AE138" s="455" t="s">
        <v>171</v>
      </c>
      <c r="AF138" s="455" t="s">
        <v>171</v>
      </c>
      <c r="AG138" s="455" t="s">
        <v>171</v>
      </c>
      <c r="AH138" s="459">
        <v>45901</v>
      </c>
      <c r="AI138" s="468">
        <v>45962</v>
      </c>
      <c r="AJ138" s="455"/>
      <c r="AK138" s="307"/>
      <c r="AL138" s="307"/>
    </row>
    <row r="139" spans="1:38" s="239" customFormat="1" ht="36" x14ac:dyDescent="0.25">
      <c r="A139" s="237"/>
      <c r="B139" s="471"/>
      <c r="C139" s="471"/>
      <c r="D139" s="455"/>
      <c r="E139" s="455"/>
      <c r="F139" s="455"/>
      <c r="G139" s="455"/>
      <c r="H139" s="455"/>
      <c r="I139" s="455"/>
      <c r="J139" s="240" t="s">
        <v>442</v>
      </c>
      <c r="K139" s="240" t="s">
        <v>443</v>
      </c>
      <c r="L139" s="240" t="s">
        <v>444</v>
      </c>
      <c r="M139" s="241">
        <v>34565</v>
      </c>
      <c r="N139" s="455"/>
      <c r="O139" s="455"/>
      <c r="P139" s="455"/>
      <c r="Q139" s="455"/>
      <c r="R139" s="455"/>
      <c r="S139" s="455"/>
      <c r="T139" s="455"/>
      <c r="U139" s="460"/>
      <c r="V139" s="460"/>
      <c r="W139" s="455"/>
      <c r="X139" s="455"/>
      <c r="Y139" s="460"/>
      <c r="Z139" s="455"/>
      <c r="AA139" s="455"/>
      <c r="AB139" s="460"/>
      <c r="AC139" s="455"/>
      <c r="AD139" s="458"/>
      <c r="AE139" s="455"/>
      <c r="AF139" s="455"/>
      <c r="AG139" s="455"/>
      <c r="AH139" s="459"/>
      <c r="AI139" s="468"/>
      <c r="AJ139" s="455"/>
      <c r="AK139" s="304"/>
      <c r="AL139" s="304"/>
    </row>
    <row r="140" spans="1:38" s="239" customFormat="1" ht="24.75" thickBot="1" x14ac:dyDescent="0.3">
      <c r="A140" s="237"/>
      <c r="B140" s="448"/>
      <c r="C140" s="457"/>
      <c r="D140" s="462"/>
      <c r="E140" s="462"/>
      <c r="F140" s="462"/>
      <c r="G140" s="462"/>
      <c r="H140" s="462"/>
      <c r="I140" s="462"/>
      <c r="J140" s="242" t="s">
        <v>445</v>
      </c>
      <c r="K140" s="242" t="s">
        <v>446</v>
      </c>
      <c r="L140" s="242" t="s">
        <v>485</v>
      </c>
      <c r="M140" s="242">
        <v>1</v>
      </c>
      <c r="N140" s="462"/>
      <c r="O140" s="462"/>
      <c r="P140" s="462"/>
      <c r="Q140" s="462"/>
      <c r="R140" s="462"/>
      <c r="S140" s="462"/>
      <c r="T140" s="462"/>
      <c r="U140" s="475"/>
      <c r="V140" s="475"/>
      <c r="W140" s="462"/>
      <c r="X140" s="462"/>
      <c r="Y140" s="475"/>
      <c r="Z140" s="462"/>
      <c r="AA140" s="462"/>
      <c r="AB140" s="475"/>
      <c r="AC140" s="462"/>
      <c r="AD140" s="476"/>
      <c r="AE140" s="462"/>
      <c r="AF140" s="462"/>
      <c r="AG140" s="462"/>
      <c r="AH140" s="473"/>
      <c r="AI140" s="474"/>
      <c r="AJ140" s="455"/>
      <c r="AK140" s="304"/>
      <c r="AL140" s="304"/>
    </row>
    <row r="141" spans="1:38" s="251" customFormat="1" ht="72" x14ac:dyDescent="0.25">
      <c r="A141" s="237"/>
      <c r="B141" s="471" t="s">
        <v>792</v>
      </c>
      <c r="C141" s="471" t="s">
        <v>793</v>
      </c>
      <c r="D141" s="448" t="s">
        <v>435</v>
      </c>
      <c r="E141" s="448" t="s">
        <v>436</v>
      </c>
      <c r="F141" s="455" t="s">
        <v>794</v>
      </c>
      <c r="G141" s="455" t="s">
        <v>782</v>
      </c>
      <c r="H141" s="455" t="s">
        <v>83</v>
      </c>
      <c r="I141" s="455" t="s">
        <v>83</v>
      </c>
      <c r="J141" s="238" t="s">
        <v>438</v>
      </c>
      <c r="K141" s="238" t="s">
        <v>439</v>
      </c>
      <c r="L141" s="238" t="s">
        <v>370</v>
      </c>
      <c r="M141" s="240">
        <v>0.15</v>
      </c>
      <c r="N141" s="455" t="s">
        <v>86</v>
      </c>
      <c r="O141" s="455" t="s">
        <v>118</v>
      </c>
      <c r="P141" s="455" t="s">
        <v>440</v>
      </c>
      <c r="Q141" s="455" t="s">
        <v>89</v>
      </c>
      <c r="R141" s="455" t="s">
        <v>90</v>
      </c>
      <c r="S141" s="455" t="s">
        <v>170</v>
      </c>
      <c r="T141" s="458">
        <f>U141</f>
        <v>1402500</v>
      </c>
      <c r="U141" s="460">
        <f>+V141+Y141</f>
        <v>1402500</v>
      </c>
      <c r="V141" s="460">
        <v>825000</v>
      </c>
      <c r="W141" s="455" t="s">
        <v>458</v>
      </c>
      <c r="X141" s="455" t="s">
        <v>458</v>
      </c>
      <c r="Y141" s="460">
        <v>577500</v>
      </c>
      <c r="Z141" s="455" t="s">
        <v>458</v>
      </c>
      <c r="AA141" s="455" t="s">
        <v>458</v>
      </c>
      <c r="AB141" s="460">
        <v>247500</v>
      </c>
      <c r="AC141" s="455" t="s">
        <v>92</v>
      </c>
      <c r="AD141" s="458">
        <f>+U141</f>
        <v>1402500</v>
      </c>
      <c r="AE141" s="455" t="s">
        <v>171</v>
      </c>
      <c r="AF141" s="455" t="s">
        <v>171</v>
      </c>
      <c r="AG141" s="455" t="s">
        <v>171</v>
      </c>
      <c r="AH141" s="459">
        <v>46113</v>
      </c>
      <c r="AI141" s="468">
        <v>46174</v>
      </c>
      <c r="AJ141" s="455"/>
      <c r="AK141" s="307"/>
      <c r="AL141" s="307"/>
    </row>
    <row r="142" spans="1:38" s="239" customFormat="1" ht="36" x14ac:dyDescent="0.25">
      <c r="A142" s="237"/>
      <c r="B142" s="471"/>
      <c r="C142" s="471"/>
      <c r="D142" s="455"/>
      <c r="E142" s="455"/>
      <c r="F142" s="455"/>
      <c r="G142" s="455"/>
      <c r="H142" s="455"/>
      <c r="I142" s="455"/>
      <c r="J142" s="240" t="s">
        <v>442</v>
      </c>
      <c r="K142" s="240" t="s">
        <v>443</v>
      </c>
      <c r="L142" s="240" t="s">
        <v>444</v>
      </c>
      <c r="M142" s="241">
        <v>1500</v>
      </c>
      <c r="N142" s="455"/>
      <c r="O142" s="455"/>
      <c r="P142" s="455"/>
      <c r="Q142" s="455"/>
      <c r="R142" s="455"/>
      <c r="S142" s="455"/>
      <c r="T142" s="455"/>
      <c r="U142" s="460"/>
      <c r="V142" s="460"/>
      <c r="W142" s="455"/>
      <c r="X142" s="455"/>
      <c r="Y142" s="460"/>
      <c r="Z142" s="455"/>
      <c r="AA142" s="455"/>
      <c r="AB142" s="460"/>
      <c r="AC142" s="455"/>
      <c r="AD142" s="458"/>
      <c r="AE142" s="455"/>
      <c r="AF142" s="455"/>
      <c r="AG142" s="455"/>
      <c r="AH142" s="459"/>
      <c r="AI142" s="468"/>
      <c r="AJ142" s="455"/>
      <c r="AK142" s="304"/>
      <c r="AL142" s="304"/>
    </row>
    <row r="143" spans="1:38" s="239" customFormat="1" ht="24.75" thickBot="1" x14ac:dyDescent="0.3">
      <c r="A143" s="237"/>
      <c r="B143" s="448"/>
      <c r="C143" s="457"/>
      <c r="D143" s="462"/>
      <c r="E143" s="462"/>
      <c r="F143" s="462"/>
      <c r="G143" s="462"/>
      <c r="H143" s="462"/>
      <c r="I143" s="462"/>
      <c r="J143" s="242" t="s">
        <v>445</v>
      </c>
      <c r="K143" s="242" t="s">
        <v>446</v>
      </c>
      <c r="L143" s="242" t="s">
        <v>485</v>
      </c>
      <c r="M143" s="242">
        <v>1</v>
      </c>
      <c r="N143" s="462"/>
      <c r="O143" s="462"/>
      <c r="P143" s="462"/>
      <c r="Q143" s="462"/>
      <c r="R143" s="462"/>
      <c r="S143" s="462"/>
      <c r="T143" s="462"/>
      <c r="U143" s="475"/>
      <c r="V143" s="475"/>
      <c r="W143" s="462"/>
      <c r="X143" s="462"/>
      <c r="Y143" s="475"/>
      <c r="Z143" s="462"/>
      <c r="AA143" s="462"/>
      <c r="AB143" s="475"/>
      <c r="AC143" s="462"/>
      <c r="AD143" s="476"/>
      <c r="AE143" s="462"/>
      <c r="AF143" s="462"/>
      <c r="AG143" s="462"/>
      <c r="AH143" s="473"/>
      <c r="AI143" s="474"/>
      <c r="AJ143" s="455"/>
      <c r="AK143" s="304"/>
      <c r="AL143" s="304"/>
    </row>
    <row r="144" spans="1:38" s="251" customFormat="1" ht="48" customHeight="1" x14ac:dyDescent="0.25">
      <c r="A144" s="237"/>
      <c r="B144" s="471" t="s">
        <v>795</v>
      </c>
      <c r="C144" s="461" t="s">
        <v>502</v>
      </c>
      <c r="D144" s="448" t="s">
        <v>796</v>
      </c>
      <c r="E144" s="448" t="s">
        <v>615</v>
      </c>
      <c r="F144" s="455" t="s">
        <v>797</v>
      </c>
      <c r="G144" s="455" t="s">
        <v>613</v>
      </c>
      <c r="H144" s="455" t="s">
        <v>83</v>
      </c>
      <c r="I144" s="455" t="s">
        <v>83</v>
      </c>
      <c r="J144" s="238" t="s">
        <v>798</v>
      </c>
      <c r="K144" s="238" t="s">
        <v>473</v>
      </c>
      <c r="L144" s="238" t="s">
        <v>474</v>
      </c>
      <c r="M144" s="240">
        <v>2300</v>
      </c>
      <c r="N144" s="455" t="s">
        <v>86</v>
      </c>
      <c r="O144" s="455" t="s">
        <v>414</v>
      </c>
      <c r="P144" s="455" t="s">
        <v>440</v>
      </c>
      <c r="Q144" s="455" t="s">
        <v>89</v>
      </c>
      <c r="R144" s="455" t="s">
        <v>90</v>
      </c>
      <c r="S144" s="455" t="s">
        <v>170</v>
      </c>
      <c r="T144" s="458">
        <f>U144</f>
        <v>4080000</v>
      </c>
      <c r="U144" s="460">
        <f>+V144+Y144</f>
        <v>4080000</v>
      </c>
      <c r="V144" s="460">
        <v>2400000</v>
      </c>
      <c r="W144" s="455" t="s">
        <v>458</v>
      </c>
      <c r="X144" s="455" t="s">
        <v>458</v>
      </c>
      <c r="Y144" s="460">
        <v>1680000</v>
      </c>
      <c r="Z144" s="455" t="s">
        <v>458</v>
      </c>
      <c r="AA144" s="455" t="s">
        <v>458</v>
      </c>
      <c r="AB144" s="460">
        <v>720000</v>
      </c>
      <c r="AC144" s="455" t="s">
        <v>92</v>
      </c>
      <c r="AD144" s="458">
        <f>+U144</f>
        <v>4080000</v>
      </c>
      <c r="AE144" s="455" t="s">
        <v>171</v>
      </c>
      <c r="AF144" s="455" t="s">
        <v>171</v>
      </c>
      <c r="AG144" s="455" t="s">
        <v>171</v>
      </c>
      <c r="AH144" s="459">
        <v>45992</v>
      </c>
      <c r="AI144" s="468">
        <v>46054</v>
      </c>
      <c r="AJ144" s="455"/>
      <c r="AK144" s="307"/>
      <c r="AL144" s="307"/>
    </row>
    <row r="145" spans="1:2507" s="239" customFormat="1" ht="120" x14ac:dyDescent="0.25">
      <c r="A145" s="237"/>
      <c r="B145" s="471"/>
      <c r="C145" s="455"/>
      <c r="D145" s="455"/>
      <c r="E145" s="455"/>
      <c r="F145" s="455"/>
      <c r="G145" s="455"/>
      <c r="H145" s="455"/>
      <c r="I145" s="455"/>
      <c r="J145" s="240" t="s">
        <v>799</v>
      </c>
      <c r="K145" s="240" t="s">
        <v>489</v>
      </c>
      <c r="L145" s="240" t="s">
        <v>444</v>
      </c>
      <c r="M145" s="241">
        <v>1000</v>
      </c>
      <c r="N145" s="455"/>
      <c r="O145" s="455"/>
      <c r="P145" s="455"/>
      <c r="Q145" s="455"/>
      <c r="R145" s="455"/>
      <c r="S145" s="455"/>
      <c r="T145" s="455"/>
      <c r="U145" s="460"/>
      <c r="V145" s="460"/>
      <c r="W145" s="455"/>
      <c r="X145" s="455"/>
      <c r="Y145" s="460"/>
      <c r="Z145" s="455"/>
      <c r="AA145" s="455"/>
      <c r="AB145" s="460"/>
      <c r="AC145" s="455"/>
      <c r="AD145" s="458"/>
      <c r="AE145" s="455"/>
      <c r="AF145" s="455"/>
      <c r="AG145" s="455"/>
      <c r="AH145" s="459"/>
      <c r="AI145" s="468"/>
      <c r="AJ145" s="455"/>
      <c r="AK145" s="233"/>
      <c r="AL145" s="233"/>
      <c r="AM145" s="233"/>
      <c r="AN145" s="233"/>
      <c r="AO145" s="233"/>
      <c r="AP145" s="233"/>
      <c r="AQ145" s="233"/>
      <c r="AR145" s="233"/>
      <c r="AS145" s="233"/>
      <c r="AT145" s="233"/>
      <c r="AU145" s="233"/>
      <c r="AV145" s="233"/>
      <c r="AW145" s="233"/>
      <c r="AX145" s="233"/>
      <c r="AY145" s="233"/>
      <c r="AZ145" s="233"/>
      <c r="BA145" s="233"/>
      <c r="BB145" s="233"/>
      <c r="BC145" s="233"/>
      <c r="BD145" s="233"/>
      <c r="BE145" s="233"/>
      <c r="BF145" s="233"/>
      <c r="BG145" s="233"/>
      <c r="BH145" s="233"/>
      <c r="BI145" s="233"/>
      <c r="BJ145" s="233"/>
      <c r="BK145" s="233"/>
      <c r="BL145" s="233"/>
      <c r="BM145" s="233"/>
      <c r="BN145" s="233"/>
      <c r="BO145" s="233"/>
      <c r="BP145" s="233"/>
      <c r="BQ145" s="233"/>
      <c r="BR145" s="233"/>
      <c r="BS145" s="233"/>
      <c r="BT145" s="233"/>
      <c r="BU145" s="233"/>
      <c r="BV145" s="233"/>
      <c r="BW145" s="233"/>
      <c r="BX145" s="233"/>
      <c r="BY145" s="233"/>
      <c r="BZ145" s="233"/>
      <c r="CA145" s="233"/>
      <c r="CB145" s="233"/>
      <c r="CC145" s="233"/>
      <c r="CD145" s="233"/>
      <c r="CE145" s="233"/>
      <c r="CF145" s="233"/>
      <c r="CG145" s="233"/>
      <c r="CH145" s="233"/>
      <c r="CI145" s="233"/>
      <c r="CJ145" s="233"/>
      <c r="CK145" s="233"/>
      <c r="CL145" s="233"/>
      <c r="CM145" s="233"/>
      <c r="CN145" s="233"/>
      <c r="CO145" s="233"/>
      <c r="CP145" s="233"/>
      <c r="CQ145" s="233"/>
      <c r="CR145" s="233"/>
      <c r="CS145" s="233"/>
      <c r="CT145" s="233"/>
      <c r="CU145" s="233"/>
      <c r="CV145" s="233"/>
      <c r="CW145" s="233"/>
      <c r="CX145" s="233"/>
      <c r="CY145" s="233"/>
      <c r="CZ145" s="233"/>
      <c r="DA145" s="233"/>
      <c r="DB145" s="233"/>
      <c r="DC145" s="233"/>
      <c r="DD145" s="233"/>
      <c r="DE145" s="233"/>
      <c r="DF145" s="233"/>
      <c r="DG145" s="233"/>
      <c r="DH145" s="233"/>
      <c r="DI145" s="233"/>
      <c r="DJ145" s="233"/>
      <c r="DK145" s="233"/>
      <c r="DL145" s="233"/>
      <c r="DM145" s="233"/>
      <c r="DN145" s="233"/>
      <c r="DO145" s="233"/>
      <c r="DP145" s="233"/>
      <c r="DQ145" s="233"/>
      <c r="DR145" s="233"/>
      <c r="DS145" s="233"/>
      <c r="DT145" s="233"/>
      <c r="DU145" s="233"/>
      <c r="DV145" s="233"/>
      <c r="DW145" s="233"/>
      <c r="DX145" s="233"/>
      <c r="DY145" s="233"/>
      <c r="DZ145" s="233"/>
      <c r="EA145" s="233"/>
      <c r="EB145" s="233"/>
      <c r="EC145" s="233"/>
      <c r="ED145" s="233"/>
      <c r="EE145" s="233"/>
      <c r="EF145" s="233"/>
      <c r="EG145" s="233"/>
      <c r="EH145" s="233"/>
      <c r="EI145" s="233"/>
      <c r="EJ145" s="233"/>
      <c r="EK145" s="233"/>
      <c r="EL145" s="233"/>
      <c r="EM145" s="233"/>
      <c r="EN145" s="233"/>
      <c r="EO145" s="233"/>
      <c r="EP145" s="233"/>
      <c r="EQ145" s="233"/>
      <c r="ER145" s="233"/>
      <c r="ES145" s="233"/>
      <c r="ET145" s="233"/>
      <c r="EU145" s="233"/>
      <c r="EV145" s="233"/>
      <c r="EW145" s="233"/>
      <c r="EX145" s="233"/>
      <c r="EY145" s="233"/>
      <c r="EZ145" s="233"/>
      <c r="FA145" s="233"/>
      <c r="FB145" s="233"/>
      <c r="FC145" s="233"/>
      <c r="FD145" s="233"/>
      <c r="FE145" s="233"/>
      <c r="FF145" s="233"/>
      <c r="FG145" s="233"/>
      <c r="FH145" s="233"/>
      <c r="FI145" s="233"/>
      <c r="FJ145" s="233"/>
      <c r="FK145" s="233"/>
      <c r="FL145" s="233"/>
      <c r="FM145" s="233"/>
      <c r="FN145" s="233"/>
      <c r="FO145" s="233"/>
      <c r="FP145" s="233"/>
      <c r="FQ145" s="233"/>
      <c r="FR145" s="233"/>
      <c r="FS145" s="233"/>
      <c r="FT145" s="233"/>
      <c r="FU145" s="233"/>
      <c r="FV145" s="233"/>
      <c r="FW145" s="233"/>
      <c r="FX145" s="233"/>
      <c r="FY145" s="233"/>
      <c r="FZ145" s="233"/>
      <c r="GA145" s="233"/>
      <c r="GB145" s="233"/>
      <c r="GC145" s="233"/>
      <c r="GD145" s="233"/>
      <c r="GE145" s="233"/>
      <c r="GF145" s="233"/>
      <c r="GG145" s="233"/>
      <c r="GH145" s="233"/>
      <c r="GI145" s="233"/>
      <c r="GJ145" s="233"/>
      <c r="GK145" s="233"/>
      <c r="GL145" s="233"/>
      <c r="GM145" s="233"/>
      <c r="GN145" s="233"/>
      <c r="GO145" s="233"/>
      <c r="GP145" s="233"/>
      <c r="GQ145" s="233"/>
      <c r="GR145" s="233"/>
      <c r="GS145" s="233"/>
      <c r="GT145" s="233"/>
      <c r="GU145" s="233"/>
      <c r="GV145" s="233"/>
      <c r="GW145" s="233"/>
      <c r="GX145" s="233"/>
      <c r="GY145" s="233"/>
      <c r="GZ145" s="233"/>
      <c r="HA145" s="233"/>
      <c r="HB145" s="233"/>
      <c r="HC145" s="233"/>
      <c r="HD145" s="233"/>
      <c r="HE145" s="233"/>
      <c r="HF145" s="233"/>
      <c r="HG145" s="233"/>
      <c r="HH145" s="233"/>
      <c r="HI145" s="233"/>
      <c r="HJ145" s="233"/>
      <c r="HK145" s="233"/>
      <c r="HL145" s="233"/>
      <c r="HM145" s="233"/>
      <c r="HN145" s="233"/>
      <c r="HO145" s="233"/>
      <c r="HP145" s="233"/>
      <c r="HQ145" s="233"/>
      <c r="HR145" s="233"/>
      <c r="HS145" s="233"/>
      <c r="HT145" s="233"/>
      <c r="HU145" s="233"/>
      <c r="HV145" s="233"/>
      <c r="HW145" s="233"/>
      <c r="HX145" s="233"/>
      <c r="HY145" s="233"/>
      <c r="HZ145" s="233"/>
      <c r="IA145" s="233"/>
      <c r="IB145" s="233"/>
      <c r="IC145" s="233"/>
      <c r="ID145" s="233"/>
      <c r="IE145" s="233"/>
      <c r="IF145" s="233"/>
      <c r="IG145" s="233"/>
      <c r="IH145" s="233"/>
      <c r="II145" s="233"/>
      <c r="IJ145" s="233"/>
      <c r="IK145" s="233"/>
      <c r="IL145" s="233"/>
      <c r="IM145" s="233"/>
      <c r="IN145" s="233"/>
      <c r="IO145" s="233"/>
      <c r="IP145" s="233"/>
      <c r="IQ145" s="233"/>
      <c r="IR145" s="233"/>
      <c r="IS145" s="233"/>
      <c r="IT145" s="233"/>
      <c r="IU145" s="233"/>
      <c r="IV145" s="233"/>
      <c r="IW145" s="233"/>
      <c r="IX145" s="233"/>
      <c r="IY145" s="233"/>
      <c r="IZ145" s="233"/>
      <c r="JA145" s="233"/>
      <c r="JB145" s="233"/>
      <c r="JC145" s="233"/>
      <c r="JD145" s="233"/>
      <c r="JE145" s="233"/>
      <c r="JF145" s="233"/>
      <c r="JG145" s="233"/>
      <c r="JH145" s="233"/>
      <c r="JI145" s="233"/>
      <c r="JJ145" s="233"/>
      <c r="JK145" s="233"/>
      <c r="JL145" s="233"/>
      <c r="JM145" s="233"/>
      <c r="JN145" s="233"/>
      <c r="JO145" s="233"/>
      <c r="JP145" s="233"/>
      <c r="JQ145" s="233"/>
      <c r="JR145" s="233"/>
      <c r="JS145" s="233"/>
      <c r="JT145" s="233"/>
      <c r="JU145" s="233"/>
      <c r="JV145" s="233"/>
      <c r="JW145" s="233"/>
      <c r="JX145" s="233"/>
      <c r="JY145" s="233"/>
      <c r="JZ145" s="233"/>
      <c r="KA145" s="233"/>
      <c r="KB145" s="233"/>
      <c r="KC145" s="233"/>
      <c r="KD145" s="233"/>
      <c r="KE145" s="233"/>
      <c r="KF145" s="233"/>
      <c r="KG145" s="233"/>
      <c r="KH145" s="233"/>
      <c r="KI145" s="233"/>
      <c r="KJ145" s="233"/>
      <c r="KK145" s="233"/>
      <c r="KL145" s="233"/>
      <c r="KM145" s="233"/>
      <c r="KN145" s="233"/>
      <c r="KO145" s="233"/>
      <c r="KP145" s="233"/>
      <c r="KQ145" s="233"/>
      <c r="KR145" s="233"/>
      <c r="KS145" s="233"/>
      <c r="KT145" s="233"/>
      <c r="KU145" s="233"/>
      <c r="KV145" s="233"/>
      <c r="KW145" s="233"/>
      <c r="KX145" s="233"/>
      <c r="KY145" s="233"/>
      <c r="KZ145" s="233"/>
      <c r="LA145" s="233"/>
      <c r="LB145" s="233"/>
      <c r="LC145" s="233"/>
      <c r="LD145" s="233"/>
      <c r="LE145" s="233"/>
      <c r="LF145" s="233"/>
      <c r="LG145" s="233"/>
      <c r="LH145" s="233"/>
      <c r="LI145" s="233"/>
      <c r="LJ145" s="233"/>
      <c r="LK145" s="233"/>
      <c r="LL145" s="233"/>
      <c r="LM145" s="233"/>
      <c r="LN145" s="233"/>
      <c r="LO145" s="233"/>
      <c r="LP145" s="233"/>
      <c r="LQ145" s="233"/>
      <c r="LR145" s="233"/>
      <c r="LS145" s="233"/>
      <c r="LT145" s="233"/>
      <c r="LU145" s="233"/>
      <c r="LV145" s="233"/>
      <c r="LW145" s="233"/>
      <c r="LX145" s="233"/>
      <c r="LY145" s="233"/>
      <c r="LZ145" s="233"/>
      <c r="MA145" s="233"/>
      <c r="MB145" s="233"/>
      <c r="MC145" s="233"/>
      <c r="MD145" s="233"/>
      <c r="ME145" s="233"/>
      <c r="MF145" s="233"/>
      <c r="MG145" s="233"/>
      <c r="MH145" s="233"/>
      <c r="MI145" s="233"/>
      <c r="MJ145" s="233"/>
      <c r="MK145" s="233"/>
      <c r="ML145" s="233"/>
      <c r="MM145" s="233"/>
      <c r="MN145" s="233"/>
      <c r="MO145" s="233"/>
      <c r="MP145" s="233"/>
      <c r="MQ145" s="233"/>
      <c r="MR145" s="233"/>
      <c r="MS145" s="233"/>
      <c r="MT145" s="233"/>
      <c r="MU145" s="233"/>
      <c r="MV145" s="233"/>
      <c r="MW145" s="233"/>
      <c r="MX145" s="233"/>
      <c r="MY145" s="233"/>
      <c r="MZ145" s="233"/>
      <c r="NA145" s="233"/>
      <c r="NB145" s="233"/>
      <c r="NC145" s="233"/>
      <c r="ND145" s="233"/>
      <c r="NE145" s="233"/>
      <c r="NF145" s="233"/>
      <c r="NG145" s="233"/>
      <c r="NH145" s="233"/>
      <c r="NI145" s="233"/>
      <c r="NJ145" s="233"/>
      <c r="NK145" s="233"/>
      <c r="NL145" s="233"/>
      <c r="NM145" s="233"/>
      <c r="NN145" s="233"/>
      <c r="NO145" s="233"/>
      <c r="NP145" s="233"/>
      <c r="NQ145" s="233"/>
      <c r="NR145" s="233"/>
      <c r="NS145" s="233"/>
      <c r="NT145" s="233"/>
      <c r="NU145" s="233"/>
      <c r="NV145" s="233"/>
      <c r="NW145" s="233"/>
      <c r="NX145" s="233"/>
      <c r="NY145" s="233"/>
      <c r="NZ145" s="233"/>
      <c r="OA145" s="233"/>
      <c r="OB145" s="233"/>
      <c r="OC145" s="233"/>
      <c r="OD145" s="233"/>
      <c r="OE145" s="233"/>
      <c r="OF145" s="233"/>
      <c r="OG145" s="233"/>
      <c r="OH145" s="233"/>
      <c r="OI145" s="233"/>
      <c r="OJ145" s="233"/>
      <c r="OK145" s="233"/>
      <c r="OL145" s="233"/>
      <c r="OM145" s="233"/>
      <c r="ON145" s="233"/>
      <c r="OO145" s="233"/>
      <c r="OP145" s="233"/>
      <c r="OQ145" s="233"/>
      <c r="OR145" s="233"/>
      <c r="OS145" s="233"/>
      <c r="OT145" s="233"/>
      <c r="OU145" s="233"/>
      <c r="OV145" s="233"/>
      <c r="OW145" s="233"/>
      <c r="OX145" s="233"/>
      <c r="OY145" s="233"/>
      <c r="OZ145" s="233"/>
      <c r="PA145" s="233"/>
      <c r="PB145" s="233"/>
      <c r="PC145" s="233"/>
      <c r="PD145" s="233"/>
      <c r="PE145" s="233"/>
      <c r="PF145" s="233"/>
      <c r="PG145" s="233"/>
    </row>
    <row r="146" spans="1:2507" s="239" customFormat="1" ht="24.75" thickBot="1" x14ac:dyDescent="0.3">
      <c r="A146" s="237"/>
      <c r="B146" s="471"/>
      <c r="C146" s="447"/>
      <c r="D146" s="447"/>
      <c r="E146" s="447"/>
      <c r="F146" s="447"/>
      <c r="G146" s="447"/>
      <c r="H146" s="447"/>
      <c r="I146" s="447"/>
      <c r="J146" s="244" t="s">
        <v>445</v>
      </c>
      <c r="K146" s="244" t="s">
        <v>446</v>
      </c>
      <c r="L146" s="244" t="s">
        <v>485</v>
      </c>
      <c r="M146" s="244">
        <v>1</v>
      </c>
      <c r="N146" s="447"/>
      <c r="O146" s="447"/>
      <c r="P146" s="447"/>
      <c r="Q146" s="447"/>
      <c r="R146" s="447"/>
      <c r="S146" s="447"/>
      <c r="T146" s="447"/>
      <c r="U146" s="451"/>
      <c r="V146" s="451"/>
      <c r="W146" s="447"/>
      <c r="X146" s="447"/>
      <c r="Y146" s="451"/>
      <c r="Z146" s="447"/>
      <c r="AA146" s="447"/>
      <c r="AB146" s="451"/>
      <c r="AC146" s="447"/>
      <c r="AD146" s="453"/>
      <c r="AE146" s="447"/>
      <c r="AF146" s="447"/>
      <c r="AG146" s="447"/>
      <c r="AH146" s="449"/>
      <c r="AI146" s="469"/>
      <c r="AJ146" s="447"/>
      <c r="AK146" s="233"/>
      <c r="AL146" s="233"/>
      <c r="AM146" s="233"/>
      <c r="AN146" s="233"/>
      <c r="AO146" s="233"/>
      <c r="AP146" s="233"/>
      <c r="AQ146" s="233"/>
      <c r="AR146" s="233"/>
      <c r="AS146" s="233"/>
      <c r="AT146" s="233"/>
      <c r="AU146" s="233"/>
      <c r="AV146" s="233"/>
      <c r="AW146" s="233"/>
      <c r="AX146" s="233"/>
      <c r="AY146" s="233"/>
      <c r="AZ146" s="233"/>
      <c r="BA146" s="233"/>
      <c r="BB146" s="233"/>
      <c r="BC146" s="233"/>
      <c r="BD146" s="233"/>
      <c r="BE146" s="233"/>
      <c r="BF146" s="233"/>
      <c r="BG146" s="233"/>
      <c r="BH146" s="233"/>
      <c r="BI146" s="233"/>
      <c r="BJ146" s="233"/>
      <c r="BK146" s="233"/>
      <c r="BL146" s="233"/>
      <c r="BM146" s="233"/>
      <c r="BN146" s="233"/>
      <c r="BO146" s="233"/>
      <c r="BP146" s="233"/>
      <c r="BQ146" s="233"/>
      <c r="BR146" s="233"/>
      <c r="BS146" s="233"/>
      <c r="BT146" s="233"/>
      <c r="BU146" s="233"/>
      <c r="BV146" s="233"/>
      <c r="BW146" s="233"/>
      <c r="BX146" s="233"/>
      <c r="BY146" s="233"/>
      <c r="BZ146" s="233"/>
      <c r="CA146" s="233"/>
      <c r="CB146" s="233"/>
      <c r="CC146" s="233"/>
      <c r="CD146" s="233"/>
      <c r="CE146" s="233"/>
      <c r="CF146" s="233"/>
      <c r="CG146" s="233"/>
      <c r="CH146" s="233"/>
      <c r="CI146" s="233"/>
      <c r="CJ146" s="233"/>
      <c r="CK146" s="233"/>
      <c r="CL146" s="233"/>
      <c r="CM146" s="233"/>
      <c r="CN146" s="233"/>
      <c r="CO146" s="233"/>
      <c r="CP146" s="233"/>
      <c r="CQ146" s="233"/>
      <c r="CR146" s="233"/>
      <c r="CS146" s="233"/>
      <c r="CT146" s="233"/>
      <c r="CU146" s="233"/>
      <c r="CV146" s="233"/>
      <c r="CW146" s="233"/>
      <c r="CX146" s="233"/>
      <c r="CY146" s="233"/>
      <c r="CZ146" s="233"/>
      <c r="DA146" s="233"/>
      <c r="DB146" s="233"/>
      <c r="DC146" s="233"/>
      <c r="DD146" s="233"/>
      <c r="DE146" s="233"/>
      <c r="DF146" s="233"/>
      <c r="DG146" s="233"/>
      <c r="DH146" s="233"/>
      <c r="DI146" s="233"/>
      <c r="DJ146" s="233"/>
      <c r="DK146" s="233"/>
      <c r="DL146" s="233"/>
      <c r="DM146" s="233"/>
      <c r="DN146" s="233"/>
      <c r="DO146" s="233"/>
      <c r="DP146" s="233"/>
      <c r="DQ146" s="233"/>
      <c r="DR146" s="233"/>
      <c r="DS146" s="233"/>
      <c r="DT146" s="233"/>
      <c r="DU146" s="233"/>
      <c r="DV146" s="233"/>
      <c r="DW146" s="233"/>
      <c r="DX146" s="233"/>
      <c r="DY146" s="233"/>
      <c r="DZ146" s="233"/>
      <c r="EA146" s="233"/>
      <c r="EB146" s="233"/>
      <c r="EC146" s="233"/>
      <c r="ED146" s="233"/>
      <c r="EE146" s="233"/>
      <c r="EF146" s="233"/>
      <c r="EG146" s="233"/>
      <c r="EH146" s="233"/>
      <c r="EI146" s="233"/>
      <c r="EJ146" s="233"/>
      <c r="EK146" s="233"/>
      <c r="EL146" s="233"/>
      <c r="EM146" s="233"/>
      <c r="EN146" s="233"/>
      <c r="EO146" s="233"/>
      <c r="EP146" s="233"/>
      <c r="EQ146" s="233"/>
      <c r="ER146" s="233"/>
      <c r="ES146" s="233"/>
      <c r="ET146" s="233"/>
      <c r="EU146" s="233"/>
      <c r="EV146" s="233"/>
      <c r="EW146" s="233"/>
      <c r="EX146" s="233"/>
      <c r="EY146" s="233"/>
      <c r="EZ146" s="233"/>
      <c r="FA146" s="233"/>
      <c r="FB146" s="233"/>
      <c r="FC146" s="233"/>
      <c r="FD146" s="233"/>
      <c r="FE146" s="233"/>
      <c r="FF146" s="233"/>
      <c r="FG146" s="233"/>
      <c r="FH146" s="233"/>
      <c r="FI146" s="233"/>
      <c r="FJ146" s="233"/>
      <c r="FK146" s="233"/>
      <c r="FL146" s="233"/>
      <c r="FM146" s="233"/>
      <c r="FN146" s="233"/>
      <c r="FO146" s="233"/>
      <c r="FP146" s="233"/>
      <c r="FQ146" s="233"/>
      <c r="FR146" s="233"/>
      <c r="FS146" s="233"/>
      <c r="FT146" s="233"/>
      <c r="FU146" s="233"/>
      <c r="FV146" s="233"/>
      <c r="FW146" s="233"/>
      <c r="FX146" s="233"/>
      <c r="FY146" s="233"/>
      <c r="FZ146" s="233"/>
      <c r="GA146" s="233"/>
      <c r="GB146" s="233"/>
      <c r="GC146" s="233"/>
      <c r="GD146" s="233"/>
      <c r="GE146" s="233"/>
      <c r="GF146" s="233"/>
      <c r="GG146" s="233"/>
      <c r="GH146" s="233"/>
      <c r="GI146" s="233"/>
      <c r="GJ146" s="233"/>
      <c r="GK146" s="233"/>
      <c r="GL146" s="233"/>
      <c r="GM146" s="233"/>
      <c r="GN146" s="233"/>
      <c r="GO146" s="233"/>
      <c r="GP146" s="233"/>
      <c r="GQ146" s="233"/>
      <c r="GR146" s="233"/>
      <c r="GS146" s="233"/>
      <c r="GT146" s="233"/>
      <c r="GU146" s="233"/>
      <c r="GV146" s="233"/>
      <c r="GW146" s="233"/>
      <c r="GX146" s="233"/>
      <c r="GY146" s="233"/>
      <c r="GZ146" s="233"/>
      <c r="HA146" s="233"/>
      <c r="HB146" s="233"/>
      <c r="HC146" s="233"/>
      <c r="HD146" s="233"/>
      <c r="HE146" s="233"/>
      <c r="HF146" s="233"/>
      <c r="HG146" s="233"/>
      <c r="HH146" s="233"/>
      <c r="HI146" s="233"/>
      <c r="HJ146" s="233"/>
      <c r="HK146" s="233"/>
      <c r="HL146" s="233"/>
      <c r="HM146" s="233"/>
      <c r="HN146" s="233"/>
      <c r="HO146" s="233"/>
      <c r="HP146" s="233"/>
      <c r="HQ146" s="233"/>
      <c r="HR146" s="233"/>
      <c r="HS146" s="233"/>
      <c r="HT146" s="233"/>
      <c r="HU146" s="233"/>
      <c r="HV146" s="233"/>
      <c r="HW146" s="233"/>
      <c r="HX146" s="233"/>
      <c r="HY146" s="233"/>
      <c r="HZ146" s="233"/>
      <c r="IA146" s="233"/>
      <c r="IB146" s="233"/>
      <c r="IC146" s="233"/>
      <c r="ID146" s="233"/>
      <c r="IE146" s="233"/>
      <c r="IF146" s="233"/>
      <c r="IG146" s="233"/>
      <c r="IH146" s="233"/>
      <c r="II146" s="233"/>
      <c r="IJ146" s="233"/>
      <c r="IK146" s="233"/>
      <c r="IL146" s="233"/>
      <c r="IM146" s="233"/>
      <c r="IN146" s="233"/>
      <c r="IO146" s="233"/>
      <c r="IP146" s="233"/>
      <c r="IQ146" s="233"/>
      <c r="IR146" s="233"/>
      <c r="IS146" s="233"/>
      <c r="IT146" s="233"/>
      <c r="IU146" s="233"/>
      <c r="IV146" s="233"/>
      <c r="IW146" s="233"/>
      <c r="IX146" s="233"/>
      <c r="IY146" s="233"/>
      <c r="IZ146" s="233"/>
      <c r="JA146" s="233"/>
      <c r="JB146" s="233"/>
      <c r="JC146" s="233"/>
      <c r="JD146" s="233"/>
      <c r="JE146" s="233"/>
      <c r="JF146" s="233"/>
      <c r="JG146" s="233"/>
      <c r="JH146" s="233"/>
      <c r="JI146" s="233"/>
      <c r="JJ146" s="233"/>
      <c r="JK146" s="233"/>
      <c r="JL146" s="233"/>
      <c r="JM146" s="233"/>
      <c r="JN146" s="233"/>
      <c r="JO146" s="233"/>
      <c r="JP146" s="233"/>
      <c r="JQ146" s="233"/>
      <c r="JR146" s="233"/>
      <c r="JS146" s="233"/>
      <c r="JT146" s="233"/>
      <c r="JU146" s="233"/>
      <c r="JV146" s="233"/>
      <c r="JW146" s="233"/>
      <c r="JX146" s="233"/>
      <c r="JY146" s="233"/>
      <c r="JZ146" s="233"/>
      <c r="KA146" s="233"/>
      <c r="KB146" s="233"/>
      <c r="KC146" s="233"/>
      <c r="KD146" s="233"/>
      <c r="KE146" s="233"/>
      <c r="KF146" s="233"/>
      <c r="KG146" s="233"/>
      <c r="KH146" s="233"/>
      <c r="KI146" s="233"/>
      <c r="KJ146" s="233"/>
      <c r="KK146" s="233"/>
      <c r="KL146" s="233"/>
      <c r="KM146" s="233"/>
      <c r="KN146" s="233"/>
      <c r="KO146" s="233"/>
      <c r="KP146" s="233"/>
      <c r="KQ146" s="233"/>
      <c r="KR146" s="233"/>
      <c r="KS146" s="233"/>
      <c r="KT146" s="233"/>
      <c r="KU146" s="233"/>
      <c r="KV146" s="233"/>
      <c r="KW146" s="233"/>
      <c r="KX146" s="233"/>
      <c r="KY146" s="233"/>
      <c r="KZ146" s="233"/>
      <c r="LA146" s="233"/>
      <c r="LB146" s="233"/>
      <c r="LC146" s="233"/>
      <c r="LD146" s="233"/>
      <c r="LE146" s="233"/>
      <c r="LF146" s="233"/>
      <c r="LG146" s="233"/>
      <c r="LH146" s="233"/>
      <c r="LI146" s="233"/>
      <c r="LJ146" s="233"/>
      <c r="LK146" s="233"/>
      <c r="LL146" s="233"/>
      <c r="LM146" s="233"/>
      <c r="LN146" s="233"/>
      <c r="LO146" s="233"/>
      <c r="LP146" s="233"/>
      <c r="LQ146" s="233"/>
      <c r="LR146" s="233"/>
      <c r="LS146" s="233"/>
      <c r="LT146" s="233"/>
      <c r="LU146" s="233"/>
      <c r="LV146" s="233"/>
      <c r="LW146" s="233"/>
      <c r="LX146" s="233"/>
      <c r="LY146" s="233"/>
      <c r="LZ146" s="233"/>
      <c r="MA146" s="233"/>
      <c r="MB146" s="233"/>
      <c r="MC146" s="233"/>
      <c r="MD146" s="233"/>
      <c r="ME146" s="233"/>
      <c r="MF146" s="233"/>
      <c r="MG146" s="233"/>
      <c r="MH146" s="233"/>
      <c r="MI146" s="233"/>
      <c r="MJ146" s="233"/>
      <c r="MK146" s="233"/>
      <c r="ML146" s="233"/>
      <c r="MM146" s="233"/>
      <c r="MN146" s="233"/>
      <c r="MO146" s="233"/>
      <c r="MP146" s="233"/>
      <c r="MQ146" s="233"/>
      <c r="MR146" s="233"/>
      <c r="MS146" s="233"/>
      <c r="MT146" s="233"/>
      <c r="MU146" s="233"/>
      <c r="MV146" s="233"/>
      <c r="MW146" s="233"/>
      <c r="MX146" s="233"/>
      <c r="MY146" s="233"/>
      <c r="MZ146" s="233"/>
      <c r="NA146" s="233"/>
      <c r="NB146" s="233"/>
      <c r="NC146" s="233"/>
      <c r="ND146" s="233"/>
      <c r="NE146" s="233"/>
      <c r="NF146" s="233"/>
      <c r="NG146" s="233"/>
      <c r="NH146" s="233"/>
      <c r="NI146" s="233"/>
      <c r="NJ146" s="233"/>
      <c r="NK146" s="233"/>
      <c r="NL146" s="233"/>
      <c r="NM146" s="233"/>
      <c r="NN146" s="233"/>
      <c r="NO146" s="233"/>
      <c r="NP146" s="233"/>
      <c r="NQ146" s="233"/>
      <c r="NR146" s="233"/>
      <c r="NS146" s="233"/>
      <c r="NT146" s="233"/>
      <c r="NU146" s="233"/>
      <c r="NV146" s="233"/>
      <c r="NW146" s="233"/>
      <c r="NX146" s="233"/>
      <c r="NY146" s="233"/>
      <c r="NZ146" s="233"/>
      <c r="OA146" s="233"/>
      <c r="OB146" s="233"/>
      <c r="OC146" s="233"/>
      <c r="OD146" s="233"/>
      <c r="OE146" s="233"/>
      <c r="OF146" s="233"/>
      <c r="OG146" s="233"/>
      <c r="OH146" s="233"/>
      <c r="OI146" s="233"/>
      <c r="OJ146" s="233"/>
      <c r="OK146" s="233"/>
      <c r="OL146" s="233"/>
      <c r="OM146" s="233"/>
      <c r="ON146" s="233"/>
      <c r="OO146" s="233"/>
      <c r="OP146" s="233"/>
      <c r="OQ146" s="233"/>
      <c r="OR146" s="233"/>
      <c r="OS146" s="233"/>
      <c r="OT146" s="233"/>
      <c r="OU146" s="233"/>
      <c r="OV146" s="233"/>
      <c r="OW146" s="233"/>
      <c r="OX146" s="233"/>
      <c r="OY146" s="233"/>
      <c r="OZ146" s="233"/>
      <c r="PA146" s="233"/>
      <c r="PB146" s="233"/>
      <c r="PC146" s="233"/>
      <c r="PD146" s="233"/>
      <c r="PE146" s="233"/>
      <c r="PF146" s="233"/>
      <c r="PG146" s="233"/>
    </row>
    <row r="147" spans="1:2507" s="251" customFormat="1" ht="48" customHeight="1" x14ac:dyDescent="0.25">
      <c r="A147" s="237"/>
      <c r="B147" s="497" t="s">
        <v>800</v>
      </c>
      <c r="C147" s="461" t="s">
        <v>504</v>
      </c>
      <c r="D147" s="461" t="s">
        <v>796</v>
      </c>
      <c r="E147" s="461" t="s">
        <v>615</v>
      </c>
      <c r="F147" s="461" t="s">
        <v>801</v>
      </c>
      <c r="G147" s="461" t="s">
        <v>613</v>
      </c>
      <c r="H147" s="461" t="s">
        <v>83</v>
      </c>
      <c r="I147" s="461" t="s">
        <v>83</v>
      </c>
      <c r="J147" s="238" t="s">
        <v>798</v>
      </c>
      <c r="K147" s="238" t="s">
        <v>473</v>
      </c>
      <c r="L147" s="238" t="s">
        <v>474</v>
      </c>
      <c r="M147" s="773">
        <v>2300</v>
      </c>
      <c r="N147" s="461" t="s">
        <v>86</v>
      </c>
      <c r="O147" s="461" t="s">
        <v>414</v>
      </c>
      <c r="P147" s="456" t="s">
        <v>440</v>
      </c>
      <c r="Q147" s="461" t="s">
        <v>89</v>
      </c>
      <c r="R147" s="461" t="s">
        <v>90</v>
      </c>
      <c r="S147" s="461" t="s">
        <v>170</v>
      </c>
      <c r="T147" s="491">
        <f>U147</f>
        <v>3825000</v>
      </c>
      <c r="U147" s="500">
        <f>+V147+Y147</f>
        <v>3825000</v>
      </c>
      <c r="V147" s="500">
        <v>2250000</v>
      </c>
      <c r="W147" s="461" t="s">
        <v>458</v>
      </c>
      <c r="X147" s="461" t="s">
        <v>458</v>
      </c>
      <c r="Y147" s="500">
        <v>1575000</v>
      </c>
      <c r="Z147" s="461" t="s">
        <v>458</v>
      </c>
      <c r="AA147" s="461" t="s">
        <v>458</v>
      </c>
      <c r="AB147" s="500">
        <v>675000</v>
      </c>
      <c r="AC147" s="461" t="s">
        <v>92</v>
      </c>
      <c r="AD147" s="491">
        <f>+U147</f>
        <v>3825000</v>
      </c>
      <c r="AE147" s="461" t="s">
        <v>171</v>
      </c>
      <c r="AF147" s="461" t="s">
        <v>171</v>
      </c>
      <c r="AG147" s="461" t="s">
        <v>171</v>
      </c>
      <c r="AH147" s="508">
        <v>45992</v>
      </c>
      <c r="AI147" s="509">
        <v>46054</v>
      </c>
      <c r="AJ147" s="774"/>
      <c r="AK147" s="233"/>
      <c r="AL147" s="233"/>
      <c r="AM147" s="233"/>
      <c r="AN147" s="233"/>
      <c r="AO147" s="233"/>
      <c r="AP147" s="233"/>
      <c r="AQ147" s="233"/>
      <c r="AR147" s="233"/>
      <c r="AS147" s="233"/>
      <c r="AT147" s="233"/>
      <c r="AU147" s="233"/>
      <c r="AV147" s="233"/>
      <c r="AW147" s="233"/>
      <c r="AX147" s="233"/>
      <c r="AY147" s="233"/>
      <c r="AZ147" s="233"/>
      <c r="BA147" s="233"/>
      <c r="BB147" s="233"/>
      <c r="BC147" s="233"/>
      <c r="BD147" s="233"/>
      <c r="BE147" s="233"/>
      <c r="BF147" s="233"/>
      <c r="BG147" s="233"/>
      <c r="BH147" s="233"/>
      <c r="BI147" s="233"/>
      <c r="BJ147" s="233"/>
      <c r="BK147" s="233"/>
      <c r="BL147" s="233"/>
      <c r="BM147" s="233"/>
      <c r="BN147" s="233"/>
      <c r="BO147" s="233"/>
      <c r="BP147" s="233"/>
      <c r="BQ147" s="233"/>
      <c r="BR147" s="233"/>
      <c r="BS147" s="233"/>
      <c r="BT147" s="233"/>
      <c r="BU147" s="233"/>
      <c r="BV147" s="233"/>
      <c r="BW147" s="233"/>
      <c r="BX147" s="233"/>
      <c r="BY147" s="233"/>
      <c r="BZ147" s="233"/>
      <c r="CA147" s="233"/>
      <c r="CB147" s="233"/>
      <c r="CC147" s="233"/>
      <c r="CD147" s="233"/>
      <c r="CE147" s="233"/>
      <c r="CF147" s="233"/>
      <c r="CG147" s="233"/>
      <c r="CH147" s="233"/>
      <c r="CI147" s="233"/>
      <c r="CJ147" s="233"/>
      <c r="CK147" s="233"/>
      <c r="CL147" s="233"/>
      <c r="CM147" s="233"/>
      <c r="CN147" s="233"/>
      <c r="CO147" s="233"/>
      <c r="CP147" s="233"/>
      <c r="CQ147" s="233"/>
      <c r="CR147" s="233"/>
      <c r="CS147" s="233"/>
      <c r="CT147" s="233"/>
      <c r="CU147" s="233"/>
      <c r="CV147" s="233"/>
      <c r="CW147" s="233"/>
      <c r="CX147" s="233"/>
      <c r="CY147" s="233"/>
      <c r="CZ147" s="233"/>
      <c r="DA147" s="233"/>
      <c r="DB147" s="233"/>
      <c r="DC147" s="233"/>
      <c r="DD147" s="233"/>
      <c r="DE147" s="233"/>
      <c r="DF147" s="233"/>
      <c r="DG147" s="233"/>
      <c r="DH147" s="233"/>
      <c r="DI147" s="233"/>
      <c r="DJ147" s="233"/>
      <c r="DK147" s="233"/>
      <c r="DL147" s="233"/>
      <c r="DM147" s="233"/>
      <c r="DN147" s="233"/>
      <c r="DO147" s="233"/>
      <c r="DP147" s="233"/>
      <c r="DQ147" s="233"/>
      <c r="DR147" s="233"/>
      <c r="DS147" s="233"/>
      <c r="DT147" s="233"/>
      <c r="DU147" s="233"/>
      <c r="DV147" s="233"/>
      <c r="DW147" s="233"/>
      <c r="DX147" s="233"/>
      <c r="DY147" s="233"/>
      <c r="DZ147" s="233"/>
      <c r="EA147" s="233"/>
      <c r="EB147" s="233"/>
      <c r="EC147" s="233"/>
      <c r="ED147" s="233"/>
      <c r="EE147" s="233"/>
      <c r="EF147" s="233"/>
      <c r="EG147" s="233"/>
      <c r="EH147" s="233"/>
      <c r="EI147" s="233"/>
      <c r="EJ147" s="233"/>
      <c r="EK147" s="233"/>
      <c r="EL147" s="233"/>
      <c r="EM147" s="233"/>
      <c r="EN147" s="233"/>
      <c r="EO147" s="233"/>
      <c r="EP147" s="233"/>
      <c r="EQ147" s="233"/>
      <c r="ER147" s="233"/>
      <c r="ES147" s="233"/>
      <c r="ET147" s="233"/>
      <c r="EU147" s="233"/>
      <c r="EV147" s="233"/>
      <c r="EW147" s="233"/>
      <c r="EX147" s="233"/>
      <c r="EY147" s="233"/>
      <c r="EZ147" s="233"/>
      <c r="FA147" s="233"/>
      <c r="FB147" s="233"/>
      <c r="FC147" s="233"/>
      <c r="FD147" s="233"/>
      <c r="FE147" s="233"/>
      <c r="FF147" s="233"/>
      <c r="FG147" s="233"/>
      <c r="FH147" s="233"/>
      <c r="FI147" s="233"/>
      <c r="FJ147" s="233"/>
      <c r="FK147" s="233"/>
      <c r="FL147" s="233"/>
      <c r="FM147" s="233"/>
      <c r="FN147" s="233"/>
      <c r="FO147" s="233"/>
      <c r="FP147" s="233"/>
      <c r="FQ147" s="233"/>
      <c r="FR147" s="233"/>
      <c r="FS147" s="233"/>
      <c r="FT147" s="233"/>
      <c r="FU147" s="233"/>
      <c r="FV147" s="233"/>
      <c r="FW147" s="233"/>
      <c r="FX147" s="233"/>
      <c r="FY147" s="233"/>
      <c r="FZ147" s="233"/>
      <c r="GA147" s="233"/>
      <c r="GB147" s="233"/>
      <c r="GC147" s="233"/>
      <c r="GD147" s="233"/>
      <c r="GE147" s="233"/>
      <c r="GF147" s="233"/>
      <c r="GG147" s="233"/>
      <c r="GH147" s="233"/>
      <c r="GI147" s="233"/>
      <c r="GJ147" s="233"/>
      <c r="GK147" s="233"/>
      <c r="GL147" s="233"/>
      <c r="GM147" s="233"/>
      <c r="GN147" s="233"/>
      <c r="GO147" s="233"/>
      <c r="GP147" s="233"/>
      <c r="GQ147" s="233"/>
      <c r="GR147" s="233"/>
      <c r="GS147" s="233"/>
      <c r="GT147" s="233"/>
      <c r="GU147" s="233"/>
      <c r="GV147" s="233"/>
      <c r="GW147" s="233"/>
      <c r="GX147" s="233"/>
      <c r="GY147" s="233"/>
      <c r="GZ147" s="233"/>
      <c r="HA147" s="233"/>
      <c r="HB147" s="233"/>
      <c r="HC147" s="233"/>
      <c r="HD147" s="233"/>
      <c r="HE147" s="233"/>
      <c r="HF147" s="233"/>
      <c r="HG147" s="233"/>
      <c r="HH147" s="233"/>
      <c r="HI147" s="233"/>
      <c r="HJ147" s="233"/>
      <c r="HK147" s="233"/>
      <c r="HL147" s="233"/>
      <c r="HM147" s="233"/>
      <c r="HN147" s="233"/>
      <c r="HO147" s="233"/>
      <c r="HP147" s="233"/>
      <c r="HQ147" s="233"/>
      <c r="HR147" s="233"/>
      <c r="HS147" s="233"/>
      <c r="HT147" s="233"/>
      <c r="HU147" s="233"/>
      <c r="HV147" s="233"/>
      <c r="HW147" s="233"/>
      <c r="HX147" s="233"/>
      <c r="HY147" s="233"/>
      <c r="HZ147" s="233"/>
      <c r="IA147" s="233"/>
      <c r="IB147" s="233"/>
      <c r="IC147" s="233"/>
      <c r="ID147" s="233"/>
      <c r="IE147" s="233"/>
      <c r="IF147" s="233"/>
      <c r="IG147" s="233"/>
      <c r="IH147" s="233"/>
      <c r="II147" s="233"/>
      <c r="IJ147" s="233"/>
      <c r="IK147" s="233"/>
      <c r="IL147" s="233"/>
      <c r="IM147" s="233"/>
      <c r="IN147" s="233"/>
      <c r="IO147" s="233"/>
      <c r="IP147" s="233"/>
      <c r="IQ147" s="233"/>
      <c r="IR147" s="233"/>
      <c r="IS147" s="233"/>
      <c r="IT147" s="233"/>
      <c r="IU147" s="233"/>
      <c r="IV147" s="233"/>
      <c r="IW147" s="233"/>
      <c r="IX147" s="233"/>
      <c r="IY147" s="233"/>
      <c r="IZ147" s="233"/>
      <c r="JA147" s="233"/>
      <c r="JB147" s="233"/>
      <c r="JC147" s="233"/>
      <c r="JD147" s="233"/>
      <c r="JE147" s="233"/>
      <c r="JF147" s="233"/>
      <c r="JG147" s="233"/>
      <c r="JH147" s="233"/>
      <c r="JI147" s="233"/>
      <c r="JJ147" s="233"/>
      <c r="JK147" s="233"/>
      <c r="JL147" s="233"/>
      <c r="JM147" s="233"/>
      <c r="JN147" s="233"/>
      <c r="JO147" s="233"/>
      <c r="JP147" s="233"/>
      <c r="JQ147" s="233"/>
      <c r="JR147" s="233"/>
      <c r="JS147" s="233"/>
      <c r="JT147" s="233"/>
      <c r="JU147" s="233"/>
      <c r="JV147" s="233"/>
      <c r="JW147" s="233"/>
      <c r="JX147" s="233"/>
      <c r="JY147" s="233"/>
      <c r="JZ147" s="233"/>
      <c r="KA147" s="233"/>
      <c r="KB147" s="233"/>
      <c r="KC147" s="233"/>
      <c r="KD147" s="233"/>
      <c r="KE147" s="233"/>
      <c r="KF147" s="233"/>
      <c r="KG147" s="233"/>
      <c r="KH147" s="233"/>
      <c r="KI147" s="233"/>
      <c r="KJ147" s="233"/>
      <c r="KK147" s="233"/>
      <c r="KL147" s="233"/>
      <c r="KM147" s="233"/>
      <c r="KN147" s="233"/>
      <c r="KO147" s="233"/>
      <c r="KP147" s="233"/>
      <c r="KQ147" s="233"/>
      <c r="KR147" s="233"/>
      <c r="KS147" s="233"/>
      <c r="KT147" s="233"/>
      <c r="KU147" s="233"/>
      <c r="KV147" s="233"/>
      <c r="KW147" s="233"/>
      <c r="KX147" s="233"/>
      <c r="KY147" s="233"/>
      <c r="KZ147" s="233"/>
      <c r="LA147" s="233"/>
      <c r="LB147" s="233"/>
      <c r="LC147" s="233"/>
      <c r="LD147" s="233"/>
      <c r="LE147" s="233"/>
      <c r="LF147" s="233"/>
      <c r="LG147" s="233"/>
      <c r="LH147" s="233"/>
      <c r="LI147" s="233"/>
      <c r="LJ147" s="233"/>
      <c r="LK147" s="233"/>
      <c r="LL147" s="233"/>
      <c r="LM147" s="233"/>
      <c r="LN147" s="233"/>
      <c r="LO147" s="233"/>
      <c r="LP147" s="233"/>
      <c r="LQ147" s="233"/>
      <c r="LR147" s="233"/>
      <c r="LS147" s="233"/>
      <c r="LT147" s="233"/>
      <c r="LU147" s="233"/>
      <c r="LV147" s="233"/>
      <c r="LW147" s="233"/>
      <c r="LX147" s="233"/>
      <c r="LY147" s="233"/>
      <c r="LZ147" s="233"/>
      <c r="MA147" s="233"/>
      <c r="MB147" s="233"/>
      <c r="MC147" s="233"/>
      <c r="MD147" s="233"/>
      <c r="ME147" s="233"/>
      <c r="MF147" s="233"/>
      <c r="MG147" s="233"/>
      <c r="MH147" s="233"/>
      <c r="MI147" s="233"/>
      <c r="MJ147" s="233"/>
      <c r="MK147" s="233"/>
      <c r="ML147" s="233"/>
      <c r="MM147" s="233"/>
      <c r="MN147" s="233"/>
      <c r="MO147" s="233"/>
      <c r="MP147" s="233"/>
      <c r="MQ147" s="233"/>
      <c r="MR147" s="233"/>
      <c r="MS147" s="233"/>
      <c r="MT147" s="233"/>
      <c r="MU147" s="233"/>
      <c r="MV147" s="233"/>
      <c r="MW147" s="233"/>
      <c r="MX147" s="233"/>
      <c r="MY147" s="233"/>
      <c r="MZ147" s="233"/>
      <c r="NA147" s="233"/>
      <c r="NB147" s="233"/>
      <c r="NC147" s="233"/>
      <c r="ND147" s="233"/>
      <c r="NE147" s="233"/>
      <c r="NF147" s="233"/>
      <c r="NG147" s="233"/>
      <c r="NH147" s="233"/>
      <c r="NI147" s="233"/>
      <c r="NJ147" s="233"/>
      <c r="NK147" s="233"/>
      <c r="NL147" s="233"/>
      <c r="NM147" s="233"/>
      <c r="NN147" s="233"/>
      <c r="NO147" s="233"/>
      <c r="NP147" s="233"/>
      <c r="NQ147" s="233"/>
      <c r="NR147" s="233"/>
      <c r="NS147" s="233"/>
      <c r="NT147" s="233"/>
      <c r="NU147" s="233"/>
      <c r="NV147" s="233"/>
      <c r="NW147" s="233"/>
      <c r="NX147" s="233"/>
      <c r="NY147" s="233"/>
      <c r="NZ147" s="233"/>
      <c r="OA147" s="233"/>
      <c r="OB147" s="233"/>
      <c r="OC147" s="233"/>
      <c r="OD147" s="233"/>
      <c r="OE147" s="233"/>
      <c r="OF147" s="233"/>
      <c r="OG147" s="233"/>
      <c r="OH147" s="233"/>
      <c r="OI147" s="233"/>
      <c r="OJ147" s="233"/>
      <c r="OK147" s="233"/>
      <c r="OL147" s="233"/>
      <c r="OM147" s="233"/>
      <c r="ON147" s="233"/>
      <c r="OO147" s="233"/>
      <c r="OP147" s="233"/>
      <c r="OQ147" s="233"/>
      <c r="OR147" s="233"/>
      <c r="OS147" s="233"/>
      <c r="OT147" s="233"/>
      <c r="OU147" s="233"/>
      <c r="OV147" s="233"/>
      <c r="OW147" s="233"/>
      <c r="OX147" s="233"/>
      <c r="OY147" s="233"/>
      <c r="OZ147" s="233"/>
      <c r="PA147" s="233"/>
      <c r="PB147" s="233"/>
      <c r="PC147" s="233"/>
      <c r="PD147" s="233"/>
      <c r="PE147" s="233"/>
      <c r="PF147" s="233"/>
      <c r="PG147" s="233"/>
    </row>
    <row r="148" spans="1:2507" s="239" customFormat="1" ht="120" x14ac:dyDescent="0.25">
      <c r="A148" s="237"/>
      <c r="B148" s="498"/>
      <c r="C148" s="455"/>
      <c r="D148" s="455"/>
      <c r="E148" s="455"/>
      <c r="F148" s="455"/>
      <c r="G148" s="455"/>
      <c r="H148" s="455"/>
      <c r="I148" s="455"/>
      <c r="J148" s="240" t="s">
        <v>799</v>
      </c>
      <c r="K148" s="240" t="s">
        <v>489</v>
      </c>
      <c r="L148" s="240" t="s">
        <v>444</v>
      </c>
      <c r="M148" s="241">
        <v>1000</v>
      </c>
      <c r="N148" s="455"/>
      <c r="O148" s="455"/>
      <c r="P148" s="471"/>
      <c r="Q148" s="455"/>
      <c r="R148" s="455"/>
      <c r="S148" s="455"/>
      <c r="T148" s="455"/>
      <c r="U148" s="460"/>
      <c r="V148" s="460"/>
      <c r="W148" s="455"/>
      <c r="X148" s="455"/>
      <c r="Y148" s="460"/>
      <c r="Z148" s="455"/>
      <c r="AA148" s="455"/>
      <c r="AB148" s="460"/>
      <c r="AC148" s="455"/>
      <c r="AD148" s="458"/>
      <c r="AE148" s="455"/>
      <c r="AF148" s="455"/>
      <c r="AG148" s="455"/>
      <c r="AH148" s="459"/>
      <c r="AI148" s="468"/>
      <c r="AJ148" s="775"/>
      <c r="AK148" s="233"/>
      <c r="AL148" s="233"/>
      <c r="AM148" s="233"/>
      <c r="AN148" s="233"/>
      <c r="AO148" s="233"/>
      <c r="AP148" s="233"/>
      <c r="AQ148" s="233"/>
      <c r="AR148" s="233"/>
      <c r="AS148" s="233"/>
      <c r="AT148" s="233"/>
      <c r="AU148" s="233"/>
      <c r="AV148" s="233"/>
      <c r="AW148" s="233"/>
      <c r="AX148" s="233"/>
      <c r="AY148" s="233"/>
      <c r="AZ148" s="233"/>
      <c r="BA148" s="233"/>
      <c r="BB148" s="233"/>
      <c r="BC148" s="233"/>
      <c r="BD148" s="233"/>
      <c r="BE148" s="233"/>
      <c r="BF148" s="233"/>
      <c r="BG148" s="233"/>
      <c r="BH148" s="233"/>
      <c r="BI148" s="233"/>
      <c r="BJ148" s="233"/>
      <c r="BK148" s="233"/>
      <c r="BL148" s="233"/>
      <c r="BM148" s="233"/>
      <c r="BN148" s="233"/>
      <c r="BO148" s="233"/>
      <c r="BP148" s="233"/>
      <c r="BQ148" s="233"/>
      <c r="BR148" s="233"/>
      <c r="BS148" s="233"/>
      <c r="BT148" s="233"/>
      <c r="BU148" s="233"/>
      <c r="BV148" s="233"/>
      <c r="BW148" s="233"/>
      <c r="BX148" s="233"/>
      <c r="BY148" s="233"/>
      <c r="BZ148" s="233"/>
      <c r="CA148" s="233"/>
      <c r="CB148" s="233"/>
      <c r="CC148" s="233"/>
      <c r="CD148" s="233"/>
      <c r="CE148" s="233"/>
      <c r="CF148" s="233"/>
      <c r="CG148" s="233"/>
      <c r="CH148" s="233"/>
      <c r="CI148" s="233"/>
      <c r="CJ148" s="233"/>
      <c r="CK148" s="233"/>
      <c r="CL148" s="233"/>
      <c r="CM148" s="233"/>
      <c r="CN148" s="233"/>
      <c r="CO148" s="233"/>
      <c r="CP148" s="233"/>
      <c r="CQ148" s="233"/>
      <c r="CR148" s="233"/>
      <c r="CS148" s="233"/>
      <c r="CT148" s="233"/>
      <c r="CU148" s="233"/>
      <c r="CV148" s="233"/>
      <c r="CW148" s="233"/>
      <c r="CX148" s="233"/>
      <c r="CY148" s="233"/>
      <c r="CZ148" s="233"/>
      <c r="DA148" s="233"/>
      <c r="DB148" s="233"/>
      <c r="DC148" s="233"/>
      <c r="DD148" s="233"/>
      <c r="DE148" s="233"/>
      <c r="DF148" s="233"/>
      <c r="DG148" s="233"/>
      <c r="DH148" s="233"/>
      <c r="DI148" s="233"/>
      <c r="DJ148" s="233"/>
      <c r="DK148" s="233"/>
      <c r="DL148" s="233"/>
      <c r="DM148" s="233"/>
      <c r="DN148" s="233"/>
      <c r="DO148" s="233"/>
      <c r="DP148" s="233"/>
      <c r="DQ148" s="233"/>
      <c r="DR148" s="233"/>
      <c r="DS148" s="233"/>
      <c r="DT148" s="233"/>
      <c r="DU148" s="233"/>
      <c r="DV148" s="233"/>
      <c r="DW148" s="233"/>
      <c r="DX148" s="233"/>
      <c r="DY148" s="233"/>
      <c r="DZ148" s="233"/>
      <c r="EA148" s="233"/>
      <c r="EB148" s="233"/>
      <c r="EC148" s="233"/>
      <c r="ED148" s="233"/>
      <c r="EE148" s="233"/>
      <c r="EF148" s="233"/>
      <c r="EG148" s="233"/>
      <c r="EH148" s="233"/>
      <c r="EI148" s="233"/>
      <c r="EJ148" s="233"/>
      <c r="EK148" s="233"/>
      <c r="EL148" s="233"/>
      <c r="EM148" s="233"/>
      <c r="EN148" s="233"/>
      <c r="EO148" s="233"/>
      <c r="EP148" s="233"/>
      <c r="EQ148" s="233"/>
      <c r="ER148" s="233"/>
      <c r="ES148" s="233"/>
      <c r="ET148" s="233"/>
      <c r="EU148" s="233"/>
      <c r="EV148" s="233"/>
      <c r="EW148" s="233"/>
      <c r="EX148" s="233"/>
      <c r="EY148" s="233"/>
      <c r="EZ148" s="233"/>
      <c r="FA148" s="233"/>
      <c r="FB148" s="233"/>
      <c r="FC148" s="233"/>
      <c r="FD148" s="233"/>
      <c r="FE148" s="233"/>
      <c r="FF148" s="233"/>
      <c r="FG148" s="233"/>
      <c r="FH148" s="233"/>
      <c r="FI148" s="233"/>
      <c r="FJ148" s="233"/>
      <c r="FK148" s="233"/>
      <c r="FL148" s="233"/>
      <c r="FM148" s="233"/>
      <c r="FN148" s="233"/>
      <c r="FO148" s="233"/>
      <c r="FP148" s="233"/>
      <c r="FQ148" s="233"/>
      <c r="FR148" s="233"/>
      <c r="FS148" s="233"/>
      <c r="FT148" s="233"/>
      <c r="FU148" s="233"/>
      <c r="FV148" s="233"/>
      <c r="FW148" s="233"/>
      <c r="FX148" s="233"/>
      <c r="FY148" s="233"/>
      <c r="FZ148" s="233"/>
      <c r="GA148" s="233"/>
      <c r="GB148" s="233"/>
      <c r="GC148" s="233"/>
      <c r="GD148" s="233"/>
      <c r="GE148" s="233"/>
      <c r="GF148" s="233"/>
      <c r="GG148" s="233"/>
      <c r="GH148" s="233"/>
      <c r="GI148" s="233"/>
      <c r="GJ148" s="233"/>
      <c r="GK148" s="233"/>
      <c r="GL148" s="233"/>
      <c r="GM148" s="233"/>
      <c r="GN148" s="233"/>
      <c r="GO148" s="233"/>
      <c r="GP148" s="233"/>
      <c r="GQ148" s="233"/>
      <c r="GR148" s="233"/>
      <c r="GS148" s="233"/>
      <c r="GT148" s="233"/>
      <c r="GU148" s="233"/>
      <c r="GV148" s="233"/>
      <c r="GW148" s="233"/>
      <c r="GX148" s="233"/>
      <c r="GY148" s="233"/>
      <c r="GZ148" s="233"/>
      <c r="HA148" s="233"/>
      <c r="HB148" s="233"/>
      <c r="HC148" s="233"/>
      <c r="HD148" s="233"/>
      <c r="HE148" s="233"/>
      <c r="HF148" s="233"/>
      <c r="HG148" s="233"/>
      <c r="HH148" s="233"/>
      <c r="HI148" s="233"/>
      <c r="HJ148" s="233"/>
      <c r="HK148" s="233"/>
      <c r="HL148" s="233"/>
      <c r="HM148" s="233"/>
      <c r="HN148" s="233"/>
      <c r="HO148" s="233"/>
      <c r="HP148" s="233"/>
      <c r="HQ148" s="233"/>
      <c r="HR148" s="233"/>
      <c r="HS148" s="233"/>
      <c r="HT148" s="233"/>
      <c r="HU148" s="233"/>
      <c r="HV148" s="233"/>
      <c r="HW148" s="233"/>
      <c r="HX148" s="233"/>
      <c r="HY148" s="233"/>
      <c r="HZ148" s="233"/>
      <c r="IA148" s="233"/>
      <c r="IB148" s="233"/>
      <c r="IC148" s="233"/>
      <c r="ID148" s="233"/>
      <c r="IE148" s="233"/>
      <c r="IF148" s="233"/>
      <c r="IG148" s="233"/>
      <c r="IH148" s="233"/>
      <c r="II148" s="233"/>
      <c r="IJ148" s="233"/>
      <c r="IK148" s="233"/>
      <c r="IL148" s="233"/>
      <c r="IM148" s="233"/>
      <c r="IN148" s="233"/>
      <c r="IO148" s="233"/>
      <c r="IP148" s="233"/>
      <c r="IQ148" s="233"/>
      <c r="IR148" s="233"/>
      <c r="IS148" s="233"/>
      <c r="IT148" s="233"/>
      <c r="IU148" s="233"/>
      <c r="IV148" s="233"/>
      <c r="IW148" s="233"/>
      <c r="IX148" s="233"/>
      <c r="IY148" s="233"/>
      <c r="IZ148" s="233"/>
      <c r="JA148" s="233"/>
      <c r="JB148" s="233"/>
      <c r="JC148" s="233"/>
      <c r="JD148" s="233"/>
      <c r="JE148" s="233"/>
      <c r="JF148" s="233"/>
      <c r="JG148" s="233"/>
      <c r="JH148" s="233"/>
      <c r="JI148" s="233"/>
      <c r="JJ148" s="233"/>
      <c r="JK148" s="233"/>
      <c r="JL148" s="233"/>
      <c r="JM148" s="233"/>
      <c r="JN148" s="233"/>
      <c r="JO148" s="233"/>
      <c r="JP148" s="233"/>
      <c r="JQ148" s="233"/>
      <c r="JR148" s="233"/>
      <c r="JS148" s="233"/>
      <c r="JT148" s="233"/>
      <c r="JU148" s="233"/>
      <c r="JV148" s="233"/>
      <c r="JW148" s="233"/>
      <c r="JX148" s="233"/>
      <c r="JY148" s="233"/>
      <c r="JZ148" s="233"/>
      <c r="KA148" s="233"/>
      <c r="KB148" s="233"/>
      <c r="KC148" s="233"/>
      <c r="KD148" s="233"/>
      <c r="KE148" s="233"/>
      <c r="KF148" s="233"/>
      <c r="KG148" s="233"/>
      <c r="KH148" s="233"/>
      <c r="KI148" s="233"/>
      <c r="KJ148" s="233"/>
      <c r="KK148" s="233"/>
      <c r="KL148" s="233"/>
      <c r="KM148" s="233"/>
      <c r="KN148" s="233"/>
      <c r="KO148" s="233"/>
      <c r="KP148" s="233"/>
      <c r="KQ148" s="233"/>
      <c r="KR148" s="233"/>
      <c r="KS148" s="233"/>
      <c r="KT148" s="233"/>
      <c r="KU148" s="233"/>
      <c r="KV148" s="233"/>
      <c r="KW148" s="233"/>
      <c r="KX148" s="233"/>
      <c r="KY148" s="233"/>
      <c r="KZ148" s="233"/>
      <c r="LA148" s="233"/>
      <c r="LB148" s="233"/>
      <c r="LC148" s="233"/>
      <c r="LD148" s="233"/>
      <c r="LE148" s="233"/>
      <c r="LF148" s="233"/>
      <c r="LG148" s="233"/>
      <c r="LH148" s="233"/>
      <c r="LI148" s="233"/>
      <c r="LJ148" s="233"/>
      <c r="LK148" s="233"/>
      <c r="LL148" s="233"/>
      <c r="LM148" s="233"/>
      <c r="LN148" s="233"/>
      <c r="LO148" s="233"/>
      <c r="LP148" s="233"/>
      <c r="LQ148" s="233"/>
      <c r="LR148" s="233"/>
      <c r="LS148" s="233"/>
      <c r="LT148" s="233"/>
      <c r="LU148" s="233"/>
      <c r="LV148" s="233"/>
      <c r="LW148" s="233"/>
      <c r="LX148" s="233"/>
      <c r="LY148" s="233"/>
      <c r="LZ148" s="233"/>
      <c r="MA148" s="233"/>
      <c r="MB148" s="233"/>
      <c r="MC148" s="233"/>
      <c r="MD148" s="233"/>
      <c r="ME148" s="233"/>
      <c r="MF148" s="233"/>
      <c r="MG148" s="233"/>
      <c r="MH148" s="233"/>
      <c r="MI148" s="233"/>
      <c r="MJ148" s="233"/>
      <c r="MK148" s="233"/>
      <c r="ML148" s="233"/>
      <c r="MM148" s="233"/>
      <c r="MN148" s="233"/>
      <c r="MO148" s="233"/>
      <c r="MP148" s="233"/>
      <c r="MQ148" s="233"/>
      <c r="MR148" s="233"/>
      <c r="MS148" s="233"/>
      <c r="MT148" s="233"/>
      <c r="MU148" s="233"/>
      <c r="MV148" s="233"/>
      <c r="MW148" s="233"/>
      <c r="MX148" s="233"/>
      <c r="MY148" s="233"/>
      <c r="MZ148" s="233"/>
      <c r="NA148" s="233"/>
      <c r="NB148" s="233"/>
      <c r="NC148" s="233"/>
      <c r="ND148" s="233"/>
      <c r="NE148" s="233"/>
      <c r="NF148" s="233"/>
      <c r="NG148" s="233"/>
      <c r="NH148" s="233"/>
      <c r="NI148" s="233"/>
      <c r="NJ148" s="233"/>
      <c r="NK148" s="233"/>
      <c r="NL148" s="233"/>
      <c r="NM148" s="233"/>
      <c r="NN148" s="233"/>
      <c r="NO148" s="233"/>
      <c r="NP148" s="233"/>
      <c r="NQ148" s="233"/>
      <c r="NR148" s="233"/>
      <c r="NS148" s="233"/>
      <c r="NT148" s="233"/>
      <c r="NU148" s="233"/>
      <c r="NV148" s="233"/>
      <c r="NW148" s="233"/>
      <c r="NX148" s="233"/>
      <c r="NY148" s="233"/>
      <c r="NZ148" s="233"/>
      <c r="OA148" s="233"/>
      <c r="OB148" s="233"/>
      <c r="OC148" s="233"/>
      <c r="OD148" s="233"/>
      <c r="OE148" s="233"/>
      <c r="OF148" s="233"/>
      <c r="OG148" s="233"/>
      <c r="OH148" s="233"/>
      <c r="OI148" s="233"/>
      <c r="OJ148" s="233"/>
      <c r="OK148" s="233"/>
      <c r="OL148" s="233"/>
      <c r="OM148" s="233"/>
      <c r="ON148" s="233"/>
      <c r="OO148" s="233"/>
      <c r="OP148" s="233"/>
      <c r="OQ148" s="233"/>
      <c r="OR148" s="233"/>
      <c r="OS148" s="233"/>
      <c r="OT148" s="233"/>
      <c r="OU148" s="233"/>
      <c r="OV148" s="233"/>
      <c r="OW148" s="233"/>
      <c r="OX148" s="233"/>
      <c r="OY148" s="233"/>
      <c r="OZ148" s="233"/>
      <c r="PA148" s="233"/>
      <c r="PB148" s="233"/>
      <c r="PC148" s="233"/>
      <c r="PD148" s="233"/>
      <c r="PE148" s="233"/>
      <c r="PF148" s="233"/>
      <c r="PG148" s="233"/>
    </row>
    <row r="149" spans="1:2507" s="239" customFormat="1" ht="24.75" thickBot="1" x14ac:dyDescent="0.3">
      <c r="A149" s="237"/>
      <c r="B149" s="499"/>
      <c r="C149" s="462"/>
      <c r="D149" s="462"/>
      <c r="E149" s="462"/>
      <c r="F149" s="462"/>
      <c r="G149" s="462"/>
      <c r="H149" s="462"/>
      <c r="I149" s="462"/>
      <c r="J149" s="242" t="s">
        <v>445</v>
      </c>
      <c r="K149" s="242" t="s">
        <v>446</v>
      </c>
      <c r="L149" s="242" t="s">
        <v>485</v>
      </c>
      <c r="M149" s="242">
        <v>1</v>
      </c>
      <c r="N149" s="462"/>
      <c r="O149" s="462"/>
      <c r="P149" s="457"/>
      <c r="Q149" s="462"/>
      <c r="R149" s="462"/>
      <c r="S149" s="462"/>
      <c r="T149" s="462"/>
      <c r="U149" s="475"/>
      <c r="V149" s="475"/>
      <c r="W149" s="462"/>
      <c r="X149" s="462"/>
      <c r="Y149" s="475"/>
      <c r="Z149" s="462"/>
      <c r="AA149" s="462"/>
      <c r="AB149" s="475"/>
      <c r="AC149" s="462"/>
      <c r="AD149" s="476"/>
      <c r="AE149" s="462"/>
      <c r="AF149" s="462"/>
      <c r="AG149" s="462"/>
      <c r="AH149" s="473"/>
      <c r="AI149" s="474"/>
      <c r="AJ149" s="776"/>
      <c r="AK149" s="233"/>
      <c r="AL149" s="233"/>
      <c r="AM149" s="233"/>
      <c r="AN149" s="233"/>
      <c r="AO149" s="233"/>
      <c r="AP149" s="233"/>
      <c r="AQ149" s="233"/>
      <c r="AR149" s="233"/>
      <c r="AS149" s="233"/>
      <c r="AT149" s="233"/>
      <c r="AU149" s="233"/>
      <c r="AV149" s="233"/>
      <c r="AW149" s="233"/>
      <c r="AX149" s="233"/>
      <c r="AY149" s="233"/>
      <c r="AZ149" s="233"/>
      <c r="BA149" s="233"/>
      <c r="BB149" s="233"/>
      <c r="BC149" s="233"/>
      <c r="BD149" s="233"/>
      <c r="BE149" s="233"/>
      <c r="BF149" s="233"/>
      <c r="BG149" s="233"/>
      <c r="BH149" s="233"/>
      <c r="BI149" s="233"/>
      <c r="BJ149" s="233"/>
      <c r="BK149" s="233"/>
      <c r="BL149" s="233"/>
      <c r="BM149" s="233"/>
      <c r="BN149" s="233"/>
      <c r="BO149" s="233"/>
      <c r="BP149" s="233"/>
      <c r="BQ149" s="233"/>
      <c r="BR149" s="233"/>
      <c r="BS149" s="233"/>
      <c r="BT149" s="233"/>
      <c r="BU149" s="233"/>
      <c r="BV149" s="233"/>
      <c r="BW149" s="233"/>
      <c r="BX149" s="233"/>
      <c r="BY149" s="233"/>
      <c r="BZ149" s="233"/>
      <c r="CA149" s="233"/>
      <c r="CB149" s="233"/>
      <c r="CC149" s="233"/>
      <c r="CD149" s="233"/>
      <c r="CE149" s="233"/>
      <c r="CF149" s="233"/>
      <c r="CG149" s="233"/>
      <c r="CH149" s="233"/>
      <c r="CI149" s="233"/>
      <c r="CJ149" s="233"/>
      <c r="CK149" s="233"/>
      <c r="CL149" s="233"/>
      <c r="CM149" s="233"/>
      <c r="CN149" s="233"/>
      <c r="CO149" s="233"/>
      <c r="CP149" s="233"/>
      <c r="CQ149" s="233"/>
      <c r="CR149" s="233"/>
      <c r="CS149" s="233"/>
      <c r="CT149" s="233"/>
      <c r="CU149" s="233"/>
      <c r="CV149" s="233"/>
      <c r="CW149" s="233"/>
      <c r="CX149" s="233"/>
      <c r="CY149" s="233"/>
      <c r="CZ149" s="233"/>
      <c r="DA149" s="233"/>
      <c r="DB149" s="233"/>
      <c r="DC149" s="233"/>
      <c r="DD149" s="233"/>
      <c r="DE149" s="233"/>
      <c r="DF149" s="233"/>
      <c r="DG149" s="233"/>
      <c r="DH149" s="233"/>
      <c r="DI149" s="233"/>
      <c r="DJ149" s="233"/>
      <c r="DK149" s="233"/>
      <c r="DL149" s="233"/>
      <c r="DM149" s="233"/>
      <c r="DN149" s="233"/>
      <c r="DO149" s="233"/>
      <c r="DP149" s="233"/>
      <c r="DQ149" s="233"/>
      <c r="DR149" s="233"/>
      <c r="DS149" s="233"/>
      <c r="DT149" s="233"/>
      <c r="DU149" s="233"/>
      <c r="DV149" s="233"/>
      <c r="DW149" s="233"/>
      <c r="DX149" s="233"/>
      <c r="DY149" s="233"/>
      <c r="DZ149" s="233"/>
      <c r="EA149" s="233"/>
      <c r="EB149" s="233"/>
      <c r="EC149" s="233"/>
      <c r="ED149" s="233"/>
      <c r="EE149" s="233"/>
      <c r="EF149" s="233"/>
      <c r="EG149" s="233"/>
      <c r="EH149" s="233"/>
      <c r="EI149" s="233"/>
      <c r="EJ149" s="233"/>
      <c r="EK149" s="233"/>
      <c r="EL149" s="233"/>
      <c r="EM149" s="233"/>
      <c r="EN149" s="233"/>
      <c r="EO149" s="233"/>
      <c r="EP149" s="233"/>
      <c r="EQ149" s="233"/>
      <c r="ER149" s="233"/>
      <c r="ES149" s="233"/>
      <c r="ET149" s="233"/>
      <c r="EU149" s="233"/>
      <c r="EV149" s="233"/>
      <c r="EW149" s="233"/>
      <c r="EX149" s="233"/>
      <c r="EY149" s="233"/>
      <c r="EZ149" s="233"/>
      <c r="FA149" s="233"/>
      <c r="FB149" s="233"/>
      <c r="FC149" s="233"/>
      <c r="FD149" s="233"/>
      <c r="FE149" s="233"/>
      <c r="FF149" s="233"/>
      <c r="FG149" s="233"/>
      <c r="FH149" s="233"/>
      <c r="FI149" s="233"/>
      <c r="FJ149" s="233"/>
      <c r="FK149" s="233"/>
      <c r="FL149" s="233"/>
      <c r="FM149" s="233"/>
      <c r="FN149" s="233"/>
      <c r="FO149" s="233"/>
      <c r="FP149" s="233"/>
      <c r="FQ149" s="233"/>
      <c r="FR149" s="233"/>
      <c r="FS149" s="233"/>
      <c r="FT149" s="233"/>
      <c r="FU149" s="233"/>
      <c r="FV149" s="233"/>
      <c r="FW149" s="233"/>
      <c r="FX149" s="233"/>
      <c r="FY149" s="233"/>
      <c r="FZ149" s="233"/>
      <c r="GA149" s="233"/>
      <c r="GB149" s="233"/>
      <c r="GC149" s="233"/>
      <c r="GD149" s="233"/>
      <c r="GE149" s="233"/>
      <c r="GF149" s="233"/>
      <c r="GG149" s="233"/>
      <c r="GH149" s="233"/>
      <c r="GI149" s="233"/>
      <c r="GJ149" s="233"/>
      <c r="GK149" s="233"/>
      <c r="GL149" s="233"/>
      <c r="GM149" s="233"/>
      <c r="GN149" s="233"/>
      <c r="GO149" s="233"/>
      <c r="GP149" s="233"/>
      <c r="GQ149" s="233"/>
      <c r="GR149" s="233"/>
      <c r="GS149" s="233"/>
      <c r="GT149" s="233"/>
      <c r="GU149" s="233"/>
      <c r="GV149" s="233"/>
      <c r="GW149" s="233"/>
      <c r="GX149" s="233"/>
      <c r="GY149" s="233"/>
      <c r="GZ149" s="233"/>
      <c r="HA149" s="233"/>
      <c r="HB149" s="233"/>
      <c r="HC149" s="233"/>
      <c r="HD149" s="233"/>
      <c r="HE149" s="233"/>
      <c r="HF149" s="233"/>
      <c r="HG149" s="233"/>
      <c r="HH149" s="233"/>
      <c r="HI149" s="233"/>
      <c r="HJ149" s="233"/>
      <c r="HK149" s="233"/>
      <c r="HL149" s="233"/>
      <c r="HM149" s="233"/>
      <c r="HN149" s="233"/>
      <c r="HO149" s="233"/>
      <c r="HP149" s="233"/>
      <c r="HQ149" s="233"/>
      <c r="HR149" s="233"/>
      <c r="HS149" s="233"/>
      <c r="HT149" s="233"/>
      <c r="HU149" s="233"/>
      <c r="HV149" s="233"/>
      <c r="HW149" s="233"/>
      <c r="HX149" s="233"/>
      <c r="HY149" s="233"/>
      <c r="HZ149" s="233"/>
      <c r="IA149" s="233"/>
      <c r="IB149" s="233"/>
      <c r="IC149" s="233"/>
      <c r="ID149" s="233"/>
      <c r="IE149" s="233"/>
      <c r="IF149" s="233"/>
      <c r="IG149" s="233"/>
      <c r="IH149" s="233"/>
      <c r="II149" s="233"/>
      <c r="IJ149" s="233"/>
      <c r="IK149" s="233"/>
      <c r="IL149" s="233"/>
      <c r="IM149" s="233"/>
      <c r="IN149" s="233"/>
      <c r="IO149" s="233"/>
      <c r="IP149" s="233"/>
      <c r="IQ149" s="233"/>
      <c r="IR149" s="233"/>
      <c r="IS149" s="233"/>
      <c r="IT149" s="233"/>
      <c r="IU149" s="233"/>
      <c r="IV149" s="233"/>
      <c r="IW149" s="233"/>
      <c r="IX149" s="233"/>
      <c r="IY149" s="233"/>
      <c r="IZ149" s="233"/>
      <c r="JA149" s="233"/>
      <c r="JB149" s="233"/>
      <c r="JC149" s="233"/>
      <c r="JD149" s="233"/>
      <c r="JE149" s="233"/>
      <c r="JF149" s="233"/>
      <c r="JG149" s="233"/>
      <c r="JH149" s="233"/>
      <c r="JI149" s="233"/>
      <c r="JJ149" s="233"/>
      <c r="JK149" s="233"/>
      <c r="JL149" s="233"/>
      <c r="JM149" s="233"/>
      <c r="JN149" s="233"/>
      <c r="JO149" s="233"/>
      <c r="JP149" s="233"/>
      <c r="JQ149" s="233"/>
      <c r="JR149" s="233"/>
      <c r="JS149" s="233"/>
      <c r="JT149" s="233"/>
      <c r="JU149" s="233"/>
      <c r="JV149" s="233"/>
      <c r="JW149" s="233"/>
      <c r="JX149" s="233"/>
      <c r="JY149" s="233"/>
      <c r="JZ149" s="233"/>
      <c r="KA149" s="233"/>
      <c r="KB149" s="233"/>
      <c r="KC149" s="233"/>
      <c r="KD149" s="233"/>
      <c r="KE149" s="233"/>
      <c r="KF149" s="233"/>
      <c r="KG149" s="233"/>
      <c r="KH149" s="233"/>
      <c r="KI149" s="233"/>
      <c r="KJ149" s="233"/>
      <c r="KK149" s="233"/>
      <c r="KL149" s="233"/>
      <c r="KM149" s="233"/>
      <c r="KN149" s="233"/>
      <c r="KO149" s="233"/>
      <c r="KP149" s="233"/>
      <c r="KQ149" s="233"/>
      <c r="KR149" s="233"/>
      <c r="KS149" s="233"/>
      <c r="KT149" s="233"/>
      <c r="KU149" s="233"/>
      <c r="KV149" s="233"/>
      <c r="KW149" s="233"/>
      <c r="KX149" s="233"/>
      <c r="KY149" s="233"/>
      <c r="KZ149" s="233"/>
      <c r="LA149" s="233"/>
      <c r="LB149" s="233"/>
      <c r="LC149" s="233"/>
      <c r="LD149" s="233"/>
      <c r="LE149" s="233"/>
      <c r="LF149" s="233"/>
      <c r="LG149" s="233"/>
      <c r="LH149" s="233"/>
      <c r="LI149" s="233"/>
      <c r="LJ149" s="233"/>
      <c r="LK149" s="233"/>
      <c r="LL149" s="233"/>
      <c r="LM149" s="233"/>
      <c r="LN149" s="233"/>
      <c r="LO149" s="233"/>
      <c r="LP149" s="233"/>
      <c r="LQ149" s="233"/>
      <c r="LR149" s="233"/>
      <c r="LS149" s="233"/>
      <c r="LT149" s="233"/>
      <c r="LU149" s="233"/>
      <c r="LV149" s="233"/>
      <c r="LW149" s="233"/>
      <c r="LX149" s="233"/>
      <c r="LY149" s="233"/>
      <c r="LZ149" s="233"/>
      <c r="MA149" s="233"/>
      <c r="MB149" s="233"/>
      <c r="MC149" s="233"/>
      <c r="MD149" s="233"/>
      <c r="ME149" s="233"/>
      <c r="MF149" s="233"/>
      <c r="MG149" s="233"/>
      <c r="MH149" s="233"/>
      <c r="MI149" s="233"/>
      <c r="MJ149" s="233"/>
      <c r="MK149" s="233"/>
      <c r="ML149" s="233"/>
      <c r="MM149" s="233"/>
      <c r="MN149" s="233"/>
      <c r="MO149" s="233"/>
      <c r="MP149" s="233"/>
      <c r="MQ149" s="233"/>
      <c r="MR149" s="233"/>
      <c r="MS149" s="233"/>
      <c r="MT149" s="233"/>
      <c r="MU149" s="233"/>
      <c r="MV149" s="233"/>
      <c r="MW149" s="233"/>
      <c r="MX149" s="233"/>
      <c r="MY149" s="233"/>
      <c r="MZ149" s="233"/>
      <c r="NA149" s="233"/>
      <c r="NB149" s="233"/>
      <c r="NC149" s="233"/>
      <c r="ND149" s="233"/>
      <c r="NE149" s="233"/>
      <c r="NF149" s="233"/>
      <c r="NG149" s="233"/>
      <c r="NH149" s="233"/>
      <c r="NI149" s="233"/>
      <c r="NJ149" s="233"/>
      <c r="NK149" s="233"/>
      <c r="NL149" s="233"/>
      <c r="NM149" s="233"/>
      <c r="NN149" s="233"/>
      <c r="NO149" s="233"/>
      <c r="NP149" s="233"/>
      <c r="NQ149" s="233"/>
      <c r="NR149" s="233"/>
      <c r="NS149" s="233"/>
      <c r="NT149" s="233"/>
      <c r="NU149" s="233"/>
      <c r="NV149" s="233"/>
      <c r="NW149" s="233"/>
      <c r="NX149" s="233"/>
      <c r="NY149" s="233"/>
      <c r="NZ149" s="233"/>
      <c r="OA149" s="233"/>
      <c r="OB149" s="233"/>
      <c r="OC149" s="233"/>
      <c r="OD149" s="233"/>
      <c r="OE149" s="233"/>
      <c r="OF149" s="233"/>
      <c r="OG149" s="233"/>
      <c r="OH149" s="233"/>
      <c r="OI149" s="233"/>
      <c r="OJ149" s="233"/>
      <c r="OK149" s="233"/>
      <c r="OL149" s="233"/>
      <c r="OM149" s="233"/>
      <c r="ON149" s="233"/>
      <c r="OO149" s="233"/>
      <c r="OP149" s="233"/>
      <c r="OQ149" s="233"/>
      <c r="OR149" s="233"/>
      <c r="OS149" s="233"/>
      <c r="OT149" s="233"/>
      <c r="OU149" s="233"/>
      <c r="OV149" s="233"/>
      <c r="OW149" s="233"/>
      <c r="OX149" s="233"/>
      <c r="OY149" s="233"/>
      <c r="OZ149" s="233"/>
      <c r="PA149" s="233"/>
      <c r="PB149" s="233"/>
      <c r="PC149" s="233"/>
      <c r="PD149" s="233"/>
      <c r="PE149" s="233"/>
      <c r="PF149" s="233"/>
      <c r="PG149" s="233"/>
    </row>
    <row r="150" spans="1:2507" s="239" customFormat="1" ht="36" customHeight="1" x14ac:dyDescent="0.25">
      <c r="A150" s="237"/>
      <c r="B150" s="777" t="s">
        <v>802</v>
      </c>
      <c r="C150" s="778" t="s">
        <v>803</v>
      </c>
      <c r="D150" s="461" t="s">
        <v>477</v>
      </c>
      <c r="E150" s="456" t="s">
        <v>615</v>
      </c>
      <c r="F150" s="456" t="s">
        <v>757</v>
      </c>
      <c r="G150" s="779" t="s">
        <v>479</v>
      </c>
      <c r="H150" s="780" t="s">
        <v>83</v>
      </c>
      <c r="I150" s="780" t="s">
        <v>83</v>
      </c>
      <c r="J150" s="238" t="s">
        <v>486</v>
      </c>
      <c r="K150" s="238" t="s">
        <v>473</v>
      </c>
      <c r="L150" s="238" t="s">
        <v>487</v>
      </c>
      <c r="M150" s="238">
        <v>166800</v>
      </c>
      <c r="N150" s="781" t="s">
        <v>86</v>
      </c>
      <c r="O150" s="779" t="s">
        <v>87</v>
      </c>
      <c r="P150" s="782" t="s">
        <v>440</v>
      </c>
      <c r="Q150" s="782" t="s">
        <v>89</v>
      </c>
      <c r="R150" s="782" t="s">
        <v>90</v>
      </c>
      <c r="S150" s="783" t="s">
        <v>170</v>
      </c>
      <c r="T150" s="491">
        <f>U150+U153</f>
        <v>25356371</v>
      </c>
      <c r="U150" s="500">
        <f>+V150+Y150</f>
        <v>18608250</v>
      </c>
      <c r="V150" s="500">
        <v>12405500</v>
      </c>
      <c r="W150" s="781"/>
      <c r="X150" s="781"/>
      <c r="Y150" s="500">
        <v>6202750</v>
      </c>
      <c r="Z150" s="781"/>
      <c r="AA150" s="781"/>
      <c r="AB150" s="500">
        <v>6202750</v>
      </c>
      <c r="AC150" s="491" t="s">
        <v>92</v>
      </c>
      <c r="AD150" s="491">
        <f>+U150</f>
        <v>18608250</v>
      </c>
      <c r="AE150" s="781"/>
      <c r="AF150" s="781"/>
      <c r="AG150" s="781"/>
      <c r="AH150" s="784">
        <v>45992</v>
      </c>
      <c r="AI150" s="784">
        <v>46054</v>
      </c>
      <c r="AJ150" s="785"/>
      <c r="AK150" s="233"/>
      <c r="AL150" s="233"/>
      <c r="AM150" s="233"/>
      <c r="AN150" s="233"/>
      <c r="AO150" s="233"/>
      <c r="AP150" s="233"/>
      <c r="AQ150" s="233"/>
      <c r="AR150" s="233"/>
      <c r="AS150" s="233"/>
      <c r="AT150" s="233"/>
      <c r="AU150" s="233"/>
      <c r="AV150" s="233"/>
      <c r="AW150" s="233"/>
      <c r="AX150" s="233"/>
      <c r="AY150" s="233"/>
      <c r="AZ150" s="233"/>
      <c r="BA150" s="233"/>
      <c r="BB150" s="233"/>
      <c r="BC150" s="233"/>
      <c r="BD150" s="233"/>
      <c r="BE150" s="233"/>
      <c r="BF150" s="233"/>
      <c r="BG150" s="233"/>
      <c r="BH150" s="233"/>
      <c r="BI150" s="233"/>
      <c r="BJ150" s="233"/>
      <c r="BK150" s="233"/>
      <c r="BL150" s="233"/>
      <c r="BM150" s="233"/>
      <c r="BN150" s="233"/>
      <c r="BO150" s="233"/>
      <c r="BP150" s="233"/>
      <c r="BQ150" s="233"/>
      <c r="BR150" s="233"/>
      <c r="BS150" s="233"/>
      <c r="BT150" s="233"/>
      <c r="BU150" s="233"/>
      <c r="BV150" s="233"/>
      <c r="BW150" s="233"/>
      <c r="BX150" s="233"/>
      <c r="BY150" s="233"/>
      <c r="BZ150" s="233"/>
      <c r="CA150" s="233"/>
      <c r="CB150" s="233"/>
      <c r="CC150" s="233"/>
      <c r="CD150" s="233"/>
      <c r="CE150" s="233"/>
      <c r="CF150" s="233"/>
      <c r="CG150" s="233"/>
      <c r="CH150" s="233"/>
      <c r="CI150" s="233"/>
      <c r="CJ150" s="233"/>
      <c r="CK150" s="233"/>
      <c r="CL150" s="233"/>
      <c r="CM150" s="233"/>
      <c r="CN150" s="233"/>
      <c r="CO150" s="233"/>
      <c r="CP150" s="233"/>
      <c r="CQ150" s="233"/>
      <c r="CR150" s="233"/>
      <c r="CS150" s="233"/>
      <c r="CT150" s="233"/>
      <c r="CU150" s="233"/>
      <c r="CV150" s="233"/>
      <c r="CW150" s="233"/>
      <c r="CX150" s="233"/>
      <c r="CY150" s="233"/>
      <c r="CZ150" s="233"/>
      <c r="DA150" s="233"/>
      <c r="DB150" s="233"/>
      <c r="DC150" s="233"/>
      <c r="DD150" s="233"/>
      <c r="DE150" s="233"/>
      <c r="DF150" s="233"/>
      <c r="DG150" s="233"/>
      <c r="DH150" s="233"/>
      <c r="DI150" s="233"/>
      <c r="DJ150" s="233"/>
      <c r="DK150" s="233"/>
      <c r="DL150" s="233"/>
      <c r="DM150" s="233"/>
      <c r="DN150" s="233"/>
      <c r="DO150" s="233"/>
      <c r="DP150" s="233"/>
      <c r="DQ150" s="233"/>
      <c r="DR150" s="233"/>
      <c r="DS150" s="233"/>
      <c r="DT150" s="233"/>
      <c r="DU150" s="233"/>
      <c r="DV150" s="233"/>
      <c r="DW150" s="233"/>
      <c r="DX150" s="233"/>
      <c r="DY150" s="233"/>
      <c r="DZ150" s="233"/>
      <c r="EA150" s="233"/>
      <c r="EB150" s="233"/>
      <c r="EC150" s="233"/>
      <c r="ED150" s="233"/>
      <c r="EE150" s="233"/>
      <c r="EF150" s="233"/>
      <c r="EG150" s="233"/>
      <c r="EH150" s="233"/>
      <c r="EI150" s="233"/>
      <c r="EJ150" s="233"/>
      <c r="EK150" s="233"/>
      <c r="EL150" s="233"/>
      <c r="EM150" s="233"/>
      <c r="EN150" s="233"/>
      <c r="EO150" s="233"/>
      <c r="EP150" s="233"/>
      <c r="EQ150" s="233"/>
      <c r="ER150" s="233"/>
      <c r="ES150" s="233"/>
      <c r="ET150" s="233"/>
      <c r="EU150" s="233"/>
      <c r="EV150" s="233"/>
      <c r="EW150" s="233"/>
      <c r="EX150" s="233"/>
      <c r="EY150" s="233"/>
      <c r="EZ150" s="233"/>
      <c r="FA150" s="233"/>
      <c r="FB150" s="233"/>
      <c r="FC150" s="233"/>
      <c r="FD150" s="233"/>
      <c r="FE150" s="233"/>
      <c r="FF150" s="233"/>
      <c r="FG150" s="233"/>
      <c r="FH150" s="233"/>
      <c r="FI150" s="233"/>
      <c r="FJ150" s="233"/>
      <c r="FK150" s="233"/>
      <c r="FL150" s="233"/>
      <c r="FM150" s="233"/>
      <c r="FN150" s="233"/>
      <c r="FO150" s="233"/>
      <c r="FP150" s="233"/>
      <c r="FQ150" s="233"/>
      <c r="FR150" s="233"/>
      <c r="FS150" s="233"/>
      <c r="FT150" s="233"/>
      <c r="FU150" s="233"/>
      <c r="FV150" s="233"/>
      <c r="FW150" s="233"/>
      <c r="FX150" s="233"/>
      <c r="FY150" s="233"/>
      <c r="FZ150" s="233"/>
      <c r="GA150" s="233"/>
      <c r="GB150" s="233"/>
      <c r="GC150" s="233"/>
      <c r="GD150" s="233"/>
      <c r="GE150" s="233"/>
      <c r="GF150" s="233"/>
      <c r="GG150" s="233"/>
      <c r="GH150" s="233"/>
      <c r="GI150" s="233"/>
      <c r="GJ150" s="233"/>
      <c r="GK150" s="233"/>
      <c r="GL150" s="233"/>
      <c r="GM150" s="233"/>
      <c r="GN150" s="233"/>
      <c r="GO150" s="233"/>
      <c r="GP150" s="233"/>
      <c r="GQ150" s="233"/>
      <c r="GR150" s="233"/>
      <c r="GS150" s="233"/>
      <c r="GT150" s="233"/>
      <c r="GU150" s="233"/>
      <c r="GV150" s="233"/>
      <c r="GW150" s="233"/>
      <c r="GX150" s="233"/>
      <c r="GY150" s="233"/>
      <c r="GZ150" s="233"/>
      <c r="HA150" s="233"/>
      <c r="HB150" s="233"/>
      <c r="HC150" s="233"/>
      <c r="HD150" s="233"/>
      <c r="HE150" s="233"/>
      <c r="HF150" s="233"/>
      <c r="HG150" s="233"/>
      <c r="HH150" s="233"/>
      <c r="HI150" s="233"/>
      <c r="HJ150" s="233"/>
      <c r="HK150" s="233"/>
      <c r="HL150" s="233"/>
      <c r="HM150" s="233"/>
      <c r="HN150" s="233"/>
      <c r="HO150" s="233"/>
      <c r="HP150" s="233"/>
      <c r="HQ150" s="233"/>
      <c r="HR150" s="233"/>
      <c r="HS150" s="233"/>
      <c r="HT150" s="233"/>
      <c r="HU150" s="233"/>
      <c r="HV150" s="233"/>
      <c r="HW150" s="233"/>
      <c r="HX150" s="233"/>
      <c r="HY150" s="233"/>
      <c r="HZ150" s="233"/>
      <c r="IA150" s="233"/>
      <c r="IB150" s="233"/>
      <c r="IC150" s="233"/>
      <c r="ID150" s="233"/>
      <c r="IE150" s="233"/>
      <c r="IF150" s="233"/>
      <c r="IG150" s="233"/>
      <c r="IH150" s="233"/>
      <c r="II150" s="233"/>
      <c r="IJ150" s="233"/>
      <c r="IK150" s="233"/>
      <c r="IL150" s="233"/>
      <c r="IM150" s="233"/>
      <c r="IN150" s="233"/>
      <c r="IO150" s="233"/>
      <c r="IP150" s="233"/>
      <c r="IQ150" s="233"/>
      <c r="IR150" s="233"/>
      <c r="IS150" s="233"/>
      <c r="IT150" s="233"/>
      <c r="IU150" s="233"/>
      <c r="IV150" s="233"/>
      <c r="IW150" s="233"/>
      <c r="IX150" s="233"/>
      <c r="IY150" s="233"/>
      <c r="IZ150" s="233"/>
      <c r="JA150" s="233"/>
      <c r="JB150" s="233"/>
      <c r="JC150" s="233"/>
      <c r="JD150" s="233"/>
      <c r="JE150" s="233"/>
      <c r="JF150" s="233"/>
      <c r="JG150" s="233"/>
      <c r="JH150" s="233"/>
      <c r="JI150" s="233"/>
      <c r="JJ150" s="233"/>
      <c r="JK150" s="233"/>
      <c r="JL150" s="233"/>
      <c r="JM150" s="233"/>
      <c r="JN150" s="233"/>
      <c r="JO150" s="233"/>
      <c r="JP150" s="233"/>
      <c r="JQ150" s="233"/>
      <c r="JR150" s="233"/>
      <c r="JS150" s="233"/>
      <c r="JT150" s="233"/>
      <c r="JU150" s="233"/>
      <c r="JV150" s="233"/>
      <c r="JW150" s="233"/>
      <c r="JX150" s="233"/>
      <c r="JY150" s="233"/>
      <c r="JZ150" s="233"/>
      <c r="KA150" s="233"/>
      <c r="KB150" s="233"/>
      <c r="KC150" s="233"/>
      <c r="KD150" s="233"/>
      <c r="KE150" s="233"/>
      <c r="KF150" s="233"/>
      <c r="KG150" s="233"/>
      <c r="KH150" s="233"/>
      <c r="KI150" s="233"/>
      <c r="KJ150" s="233"/>
      <c r="KK150" s="233"/>
      <c r="KL150" s="233"/>
      <c r="KM150" s="233"/>
      <c r="KN150" s="233"/>
      <c r="KO150" s="233"/>
      <c r="KP150" s="233"/>
      <c r="KQ150" s="233"/>
      <c r="KR150" s="233"/>
      <c r="KS150" s="233"/>
      <c r="KT150" s="233"/>
      <c r="KU150" s="233"/>
      <c r="KV150" s="233"/>
      <c r="KW150" s="233"/>
      <c r="KX150" s="233"/>
      <c r="KY150" s="233"/>
      <c r="KZ150" s="233"/>
      <c r="LA150" s="233"/>
      <c r="LB150" s="233"/>
      <c r="LC150" s="233"/>
      <c r="LD150" s="233"/>
      <c r="LE150" s="233"/>
      <c r="LF150" s="233"/>
      <c r="LG150" s="233"/>
      <c r="LH150" s="233"/>
      <c r="LI150" s="233"/>
      <c r="LJ150" s="233"/>
      <c r="LK150" s="233"/>
      <c r="LL150" s="233"/>
      <c r="LM150" s="233"/>
      <c r="LN150" s="233"/>
      <c r="LO150" s="233"/>
      <c r="LP150" s="233"/>
      <c r="LQ150" s="233"/>
      <c r="LR150" s="233"/>
      <c r="LS150" s="233"/>
      <c r="LT150" s="233"/>
      <c r="LU150" s="233"/>
      <c r="LV150" s="233"/>
      <c r="LW150" s="233"/>
      <c r="LX150" s="233"/>
      <c r="LY150" s="233"/>
      <c r="LZ150" s="233"/>
      <c r="MA150" s="233"/>
      <c r="MB150" s="233"/>
      <c r="MC150" s="233"/>
      <c r="MD150" s="233"/>
      <c r="ME150" s="233"/>
      <c r="MF150" s="233"/>
      <c r="MG150" s="233"/>
      <c r="MH150" s="233"/>
      <c r="MI150" s="233"/>
      <c r="MJ150" s="233"/>
      <c r="MK150" s="233"/>
      <c r="ML150" s="233"/>
      <c r="MM150" s="233"/>
      <c r="MN150" s="233"/>
      <c r="MO150" s="233"/>
      <c r="MP150" s="233"/>
      <c r="MQ150" s="233"/>
      <c r="MR150" s="233"/>
      <c r="MS150" s="233"/>
      <c r="MT150" s="233"/>
      <c r="MU150" s="233"/>
      <c r="MV150" s="233"/>
      <c r="MW150" s="233"/>
      <c r="MX150" s="233"/>
      <c r="MY150" s="233"/>
      <c r="MZ150" s="233"/>
      <c r="NA150" s="233"/>
      <c r="NB150" s="233"/>
      <c r="NC150" s="233"/>
      <c r="ND150" s="233"/>
      <c r="NE150" s="233"/>
      <c r="NF150" s="233"/>
      <c r="NG150" s="233"/>
      <c r="NH150" s="233"/>
      <c r="NI150" s="233"/>
      <c r="NJ150" s="233"/>
      <c r="NK150" s="233"/>
      <c r="NL150" s="233"/>
      <c r="NM150" s="233"/>
      <c r="NN150" s="233"/>
      <c r="NO150" s="233"/>
      <c r="NP150" s="233"/>
      <c r="NQ150" s="233"/>
      <c r="NR150" s="233"/>
      <c r="NS150" s="233"/>
      <c r="NT150" s="233"/>
      <c r="NU150" s="233"/>
      <c r="NV150" s="233"/>
      <c r="NW150" s="233"/>
      <c r="NX150" s="233"/>
      <c r="NY150" s="233"/>
      <c r="NZ150" s="233"/>
      <c r="OA150" s="233"/>
      <c r="OB150" s="233"/>
      <c r="OC150" s="233"/>
      <c r="OD150" s="233"/>
      <c r="OE150" s="233"/>
      <c r="OF150" s="233"/>
      <c r="OG150" s="233"/>
      <c r="OH150" s="233"/>
      <c r="OI150" s="233"/>
      <c r="OJ150" s="233"/>
      <c r="OK150" s="233"/>
      <c r="OL150" s="233"/>
      <c r="OM150" s="233"/>
      <c r="ON150" s="233"/>
      <c r="OO150" s="233"/>
      <c r="OP150" s="233"/>
      <c r="OQ150" s="233"/>
      <c r="OR150" s="233"/>
      <c r="OS150" s="233"/>
      <c r="OT150" s="233"/>
      <c r="OU150" s="233"/>
      <c r="OV150" s="233"/>
      <c r="OW150" s="233"/>
      <c r="OX150" s="233"/>
      <c r="OY150" s="233"/>
      <c r="OZ150" s="233"/>
      <c r="PA150" s="233"/>
      <c r="PB150" s="233"/>
      <c r="PC150" s="233"/>
      <c r="PD150" s="233"/>
      <c r="PE150" s="233"/>
      <c r="PF150" s="233"/>
      <c r="PG150" s="233"/>
    </row>
    <row r="151" spans="1:2507" s="239" customFormat="1" ht="48" customHeight="1" x14ac:dyDescent="0.25">
      <c r="A151" s="237"/>
      <c r="B151" s="786"/>
      <c r="C151" s="470"/>
      <c r="D151" s="455"/>
      <c r="E151" s="471"/>
      <c r="F151" s="471"/>
      <c r="G151" s="465"/>
      <c r="H151" s="472"/>
      <c r="I151" s="472"/>
      <c r="J151" s="240" t="s">
        <v>488</v>
      </c>
      <c r="K151" s="240" t="s">
        <v>489</v>
      </c>
      <c r="L151" s="240" t="s">
        <v>444</v>
      </c>
      <c r="M151" s="240">
        <v>10203</v>
      </c>
      <c r="N151" s="463"/>
      <c r="O151" s="465"/>
      <c r="P151" s="466"/>
      <c r="Q151" s="466"/>
      <c r="R151" s="466"/>
      <c r="S151" s="467"/>
      <c r="T151" s="458"/>
      <c r="U151" s="460"/>
      <c r="V151" s="460"/>
      <c r="W151" s="463"/>
      <c r="X151" s="463"/>
      <c r="Y151" s="460"/>
      <c r="Z151" s="463"/>
      <c r="AA151" s="463"/>
      <c r="AB151" s="460"/>
      <c r="AC151" s="458"/>
      <c r="AD151" s="458"/>
      <c r="AE151" s="463"/>
      <c r="AF151" s="463"/>
      <c r="AG151" s="463"/>
      <c r="AH151" s="464"/>
      <c r="AI151" s="464"/>
      <c r="AJ151" s="787"/>
      <c r="AK151" s="233"/>
      <c r="AL151" s="233"/>
      <c r="AM151" s="233"/>
      <c r="AN151" s="233"/>
      <c r="AO151" s="233"/>
      <c r="AP151" s="233"/>
      <c r="AQ151" s="233"/>
      <c r="AR151" s="233"/>
      <c r="AS151" s="233"/>
      <c r="AT151" s="233"/>
      <c r="AU151" s="233"/>
      <c r="AV151" s="233"/>
      <c r="AW151" s="233"/>
      <c r="AX151" s="233"/>
      <c r="AY151" s="233"/>
      <c r="AZ151" s="233"/>
      <c r="BA151" s="233"/>
      <c r="BB151" s="233"/>
      <c r="BC151" s="233"/>
      <c r="BD151" s="233"/>
      <c r="BE151" s="233"/>
      <c r="BF151" s="233"/>
      <c r="BG151" s="233"/>
      <c r="BH151" s="233"/>
      <c r="BI151" s="233"/>
      <c r="BJ151" s="233"/>
      <c r="BK151" s="233"/>
      <c r="BL151" s="233"/>
      <c r="BM151" s="233"/>
      <c r="BN151" s="233"/>
      <c r="BO151" s="233"/>
      <c r="BP151" s="233"/>
      <c r="BQ151" s="233"/>
      <c r="BR151" s="233"/>
      <c r="BS151" s="233"/>
      <c r="BT151" s="233"/>
      <c r="BU151" s="233"/>
      <c r="BV151" s="233"/>
      <c r="BW151" s="233"/>
      <c r="BX151" s="233"/>
      <c r="BY151" s="233"/>
      <c r="BZ151" s="233"/>
      <c r="CA151" s="233"/>
      <c r="CB151" s="233"/>
      <c r="CC151" s="233"/>
      <c r="CD151" s="233"/>
      <c r="CE151" s="233"/>
      <c r="CF151" s="233"/>
      <c r="CG151" s="233"/>
      <c r="CH151" s="233"/>
      <c r="CI151" s="233"/>
      <c r="CJ151" s="233"/>
      <c r="CK151" s="233"/>
      <c r="CL151" s="233"/>
      <c r="CM151" s="233"/>
      <c r="CN151" s="233"/>
      <c r="CO151" s="233"/>
      <c r="CP151" s="233"/>
      <c r="CQ151" s="233"/>
      <c r="CR151" s="233"/>
      <c r="CS151" s="233"/>
      <c r="CT151" s="233"/>
      <c r="CU151" s="233"/>
      <c r="CV151" s="233"/>
      <c r="CW151" s="233"/>
      <c r="CX151" s="233"/>
      <c r="CY151" s="233"/>
      <c r="CZ151" s="233"/>
      <c r="DA151" s="233"/>
      <c r="DB151" s="233"/>
      <c r="DC151" s="233"/>
      <c r="DD151" s="233"/>
      <c r="DE151" s="233"/>
      <c r="DF151" s="233"/>
      <c r="DG151" s="233"/>
      <c r="DH151" s="233"/>
      <c r="DI151" s="233"/>
      <c r="DJ151" s="233"/>
      <c r="DK151" s="233"/>
      <c r="DL151" s="233"/>
      <c r="DM151" s="233"/>
      <c r="DN151" s="233"/>
      <c r="DO151" s="233"/>
      <c r="DP151" s="233"/>
      <c r="DQ151" s="233"/>
      <c r="DR151" s="233"/>
      <c r="DS151" s="233"/>
      <c r="DT151" s="233"/>
      <c r="DU151" s="233"/>
      <c r="DV151" s="233"/>
      <c r="DW151" s="233"/>
      <c r="DX151" s="233"/>
      <c r="DY151" s="233"/>
      <c r="DZ151" s="233"/>
      <c r="EA151" s="233"/>
      <c r="EB151" s="233"/>
      <c r="EC151" s="233"/>
      <c r="ED151" s="233"/>
      <c r="EE151" s="233"/>
      <c r="EF151" s="233"/>
      <c r="EG151" s="233"/>
      <c r="EH151" s="233"/>
      <c r="EI151" s="233"/>
      <c r="EJ151" s="233"/>
      <c r="EK151" s="233"/>
      <c r="EL151" s="233"/>
      <c r="EM151" s="233"/>
      <c r="EN151" s="233"/>
      <c r="EO151" s="233"/>
      <c r="EP151" s="233"/>
      <c r="EQ151" s="233"/>
      <c r="ER151" s="233"/>
      <c r="ES151" s="233"/>
      <c r="ET151" s="233"/>
      <c r="EU151" s="233"/>
      <c r="EV151" s="233"/>
      <c r="EW151" s="233"/>
      <c r="EX151" s="233"/>
      <c r="EY151" s="233"/>
      <c r="EZ151" s="233"/>
      <c r="FA151" s="233"/>
      <c r="FB151" s="233"/>
      <c r="FC151" s="233"/>
      <c r="FD151" s="233"/>
      <c r="FE151" s="233"/>
      <c r="FF151" s="233"/>
      <c r="FG151" s="233"/>
      <c r="FH151" s="233"/>
      <c r="FI151" s="233"/>
      <c r="FJ151" s="233"/>
      <c r="FK151" s="233"/>
      <c r="FL151" s="233"/>
      <c r="FM151" s="233"/>
      <c r="FN151" s="233"/>
      <c r="FO151" s="233"/>
      <c r="FP151" s="233"/>
      <c r="FQ151" s="233"/>
      <c r="FR151" s="233"/>
      <c r="FS151" s="233"/>
      <c r="FT151" s="233"/>
      <c r="FU151" s="233"/>
      <c r="FV151" s="233"/>
      <c r="FW151" s="233"/>
      <c r="FX151" s="233"/>
      <c r="FY151" s="233"/>
      <c r="FZ151" s="233"/>
      <c r="GA151" s="233"/>
      <c r="GB151" s="233"/>
      <c r="GC151" s="233"/>
      <c r="GD151" s="233"/>
      <c r="GE151" s="233"/>
      <c r="GF151" s="233"/>
      <c r="GG151" s="233"/>
      <c r="GH151" s="233"/>
      <c r="GI151" s="233"/>
      <c r="GJ151" s="233"/>
      <c r="GK151" s="233"/>
      <c r="GL151" s="233"/>
      <c r="GM151" s="233"/>
      <c r="GN151" s="233"/>
      <c r="GO151" s="233"/>
      <c r="GP151" s="233"/>
      <c r="GQ151" s="233"/>
      <c r="GR151" s="233"/>
      <c r="GS151" s="233"/>
      <c r="GT151" s="233"/>
      <c r="GU151" s="233"/>
      <c r="GV151" s="233"/>
      <c r="GW151" s="233"/>
      <c r="GX151" s="233"/>
      <c r="GY151" s="233"/>
      <c r="GZ151" s="233"/>
      <c r="HA151" s="233"/>
      <c r="HB151" s="233"/>
      <c r="HC151" s="233"/>
      <c r="HD151" s="233"/>
      <c r="HE151" s="233"/>
      <c r="HF151" s="233"/>
      <c r="HG151" s="233"/>
      <c r="HH151" s="233"/>
      <c r="HI151" s="233"/>
      <c r="HJ151" s="233"/>
      <c r="HK151" s="233"/>
      <c r="HL151" s="233"/>
      <c r="HM151" s="233"/>
      <c r="HN151" s="233"/>
      <c r="HO151" s="233"/>
      <c r="HP151" s="233"/>
      <c r="HQ151" s="233"/>
      <c r="HR151" s="233"/>
      <c r="HS151" s="233"/>
      <c r="HT151" s="233"/>
      <c r="HU151" s="233"/>
      <c r="HV151" s="233"/>
      <c r="HW151" s="233"/>
      <c r="HX151" s="233"/>
      <c r="HY151" s="233"/>
      <c r="HZ151" s="233"/>
      <c r="IA151" s="233"/>
      <c r="IB151" s="233"/>
      <c r="IC151" s="233"/>
      <c r="ID151" s="233"/>
      <c r="IE151" s="233"/>
      <c r="IF151" s="233"/>
      <c r="IG151" s="233"/>
      <c r="IH151" s="233"/>
      <c r="II151" s="233"/>
      <c r="IJ151" s="233"/>
      <c r="IK151" s="233"/>
      <c r="IL151" s="233"/>
      <c r="IM151" s="233"/>
      <c r="IN151" s="233"/>
      <c r="IO151" s="233"/>
      <c r="IP151" s="233"/>
      <c r="IQ151" s="233"/>
      <c r="IR151" s="233"/>
      <c r="IS151" s="233"/>
      <c r="IT151" s="233"/>
      <c r="IU151" s="233"/>
      <c r="IV151" s="233"/>
      <c r="IW151" s="233"/>
      <c r="IX151" s="233"/>
      <c r="IY151" s="233"/>
      <c r="IZ151" s="233"/>
      <c r="JA151" s="233"/>
      <c r="JB151" s="233"/>
      <c r="JC151" s="233"/>
      <c r="JD151" s="233"/>
      <c r="JE151" s="233"/>
      <c r="JF151" s="233"/>
      <c r="JG151" s="233"/>
      <c r="JH151" s="233"/>
      <c r="JI151" s="233"/>
      <c r="JJ151" s="233"/>
      <c r="JK151" s="233"/>
      <c r="JL151" s="233"/>
      <c r="JM151" s="233"/>
      <c r="JN151" s="233"/>
      <c r="JO151" s="233"/>
      <c r="JP151" s="233"/>
      <c r="JQ151" s="233"/>
      <c r="JR151" s="233"/>
      <c r="JS151" s="233"/>
      <c r="JT151" s="233"/>
      <c r="JU151" s="233"/>
      <c r="JV151" s="233"/>
      <c r="JW151" s="233"/>
      <c r="JX151" s="233"/>
      <c r="JY151" s="233"/>
      <c r="JZ151" s="233"/>
      <c r="KA151" s="233"/>
      <c r="KB151" s="233"/>
      <c r="KC151" s="233"/>
      <c r="KD151" s="233"/>
      <c r="KE151" s="233"/>
      <c r="KF151" s="233"/>
      <c r="KG151" s="233"/>
      <c r="KH151" s="233"/>
      <c r="KI151" s="233"/>
      <c r="KJ151" s="233"/>
      <c r="KK151" s="233"/>
      <c r="KL151" s="233"/>
      <c r="KM151" s="233"/>
      <c r="KN151" s="233"/>
      <c r="KO151" s="233"/>
      <c r="KP151" s="233"/>
      <c r="KQ151" s="233"/>
      <c r="KR151" s="233"/>
      <c r="KS151" s="233"/>
      <c r="KT151" s="233"/>
      <c r="KU151" s="233"/>
      <c r="KV151" s="233"/>
      <c r="KW151" s="233"/>
      <c r="KX151" s="233"/>
      <c r="KY151" s="233"/>
      <c r="KZ151" s="233"/>
      <c r="LA151" s="233"/>
      <c r="LB151" s="233"/>
      <c r="LC151" s="233"/>
      <c r="LD151" s="233"/>
      <c r="LE151" s="233"/>
      <c r="LF151" s="233"/>
      <c r="LG151" s="233"/>
      <c r="LH151" s="233"/>
      <c r="LI151" s="233"/>
      <c r="LJ151" s="233"/>
      <c r="LK151" s="233"/>
      <c r="LL151" s="233"/>
      <c r="LM151" s="233"/>
      <c r="LN151" s="233"/>
      <c r="LO151" s="233"/>
      <c r="LP151" s="233"/>
      <c r="LQ151" s="233"/>
      <c r="LR151" s="233"/>
      <c r="LS151" s="233"/>
      <c r="LT151" s="233"/>
      <c r="LU151" s="233"/>
      <c r="LV151" s="233"/>
      <c r="LW151" s="233"/>
      <c r="LX151" s="233"/>
      <c r="LY151" s="233"/>
      <c r="LZ151" s="233"/>
      <c r="MA151" s="233"/>
      <c r="MB151" s="233"/>
      <c r="MC151" s="233"/>
      <c r="MD151" s="233"/>
      <c r="ME151" s="233"/>
      <c r="MF151" s="233"/>
      <c r="MG151" s="233"/>
      <c r="MH151" s="233"/>
      <c r="MI151" s="233"/>
      <c r="MJ151" s="233"/>
      <c r="MK151" s="233"/>
      <c r="ML151" s="233"/>
      <c r="MM151" s="233"/>
      <c r="MN151" s="233"/>
      <c r="MO151" s="233"/>
      <c r="MP151" s="233"/>
      <c r="MQ151" s="233"/>
      <c r="MR151" s="233"/>
      <c r="MS151" s="233"/>
      <c r="MT151" s="233"/>
      <c r="MU151" s="233"/>
      <c r="MV151" s="233"/>
      <c r="MW151" s="233"/>
      <c r="MX151" s="233"/>
      <c r="MY151" s="233"/>
      <c r="MZ151" s="233"/>
      <c r="NA151" s="233"/>
      <c r="NB151" s="233"/>
      <c r="NC151" s="233"/>
      <c r="ND151" s="233"/>
      <c r="NE151" s="233"/>
      <c r="NF151" s="233"/>
      <c r="NG151" s="233"/>
      <c r="NH151" s="233"/>
      <c r="NI151" s="233"/>
      <c r="NJ151" s="233"/>
      <c r="NK151" s="233"/>
      <c r="NL151" s="233"/>
      <c r="NM151" s="233"/>
      <c r="NN151" s="233"/>
      <c r="NO151" s="233"/>
      <c r="NP151" s="233"/>
      <c r="NQ151" s="233"/>
      <c r="NR151" s="233"/>
      <c r="NS151" s="233"/>
      <c r="NT151" s="233"/>
      <c r="NU151" s="233"/>
      <c r="NV151" s="233"/>
      <c r="NW151" s="233"/>
      <c r="NX151" s="233"/>
      <c r="NY151" s="233"/>
      <c r="NZ151" s="233"/>
      <c r="OA151" s="233"/>
      <c r="OB151" s="233"/>
      <c r="OC151" s="233"/>
      <c r="OD151" s="233"/>
      <c r="OE151" s="233"/>
      <c r="OF151" s="233"/>
      <c r="OG151" s="233"/>
      <c r="OH151" s="233"/>
      <c r="OI151" s="233"/>
      <c r="OJ151" s="233"/>
      <c r="OK151" s="233"/>
      <c r="OL151" s="233"/>
      <c r="OM151" s="233"/>
      <c r="ON151" s="233"/>
      <c r="OO151" s="233"/>
      <c r="OP151" s="233"/>
      <c r="OQ151" s="233"/>
      <c r="OR151" s="233"/>
      <c r="OS151" s="233"/>
      <c r="OT151" s="233"/>
      <c r="OU151" s="233"/>
      <c r="OV151" s="233"/>
      <c r="OW151" s="233"/>
      <c r="OX151" s="233"/>
      <c r="OY151" s="233"/>
      <c r="OZ151" s="233"/>
      <c r="PA151" s="233"/>
      <c r="PB151" s="233"/>
      <c r="PC151" s="233"/>
      <c r="PD151" s="233"/>
      <c r="PE151" s="233"/>
      <c r="PF151" s="233"/>
      <c r="PG151" s="233"/>
    </row>
    <row r="152" spans="1:2507" s="239" customFormat="1" ht="24" x14ac:dyDescent="0.25">
      <c r="A152" s="237"/>
      <c r="B152" s="786"/>
      <c r="C152" s="470"/>
      <c r="D152" s="455"/>
      <c r="E152" s="471"/>
      <c r="F152" s="448"/>
      <c r="G152" s="465"/>
      <c r="H152" s="472"/>
      <c r="I152" s="472"/>
      <c r="J152" s="240" t="s">
        <v>445</v>
      </c>
      <c r="K152" s="240" t="s">
        <v>446</v>
      </c>
      <c r="L152" s="240" t="s">
        <v>485</v>
      </c>
      <c r="M152" s="240">
        <v>1</v>
      </c>
      <c r="N152" s="463"/>
      <c r="O152" s="465"/>
      <c r="P152" s="466"/>
      <c r="Q152" s="466"/>
      <c r="R152" s="466"/>
      <c r="S152" s="467"/>
      <c r="T152" s="458"/>
      <c r="U152" s="460"/>
      <c r="V152" s="460"/>
      <c r="W152" s="463"/>
      <c r="X152" s="463"/>
      <c r="Y152" s="460"/>
      <c r="Z152" s="463"/>
      <c r="AA152" s="463"/>
      <c r="AB152" s="460"/>
      <c r="AC152" s="458"/>
      <c r="AD152" s="458"/>
      <c r="AE152" s="463"/>
      <c r="AF152" s="463"/>
      <c r="AG152" s="463"/>
      <c r="AH152" s="464"/>
      <c r="AI152" s="464"/>
      <c r="AJ152" s="787"/>
      <c r="AK152" s="233"/>
      <c r="AL152" s="233"/>
      <c r="AM152" s="233"/>
      <c r="AN152" s="233"/>
      <c r="AO152" s="233"/>
      <c r="AP152" s="233"/>
      <c r="AQ152" s="233"/>
      <c r="AR152" s="233"/>
      <c r="AS152" s="233"/>
      <c r="AT152" s="233"/>
      <c r="AU152" s="233"/>
      <c r="AV152" s="233"/>
      <c r="AW152" s="233"/>
      <c r="AX152" s="233"/>
      <c r="AY152" s="233"/>
      <c r="AZ152" s="233"/>
      <c r="BA152" s="233"/>
      <c r="BB152" s="233"/>
      <c r="BC152" s="233"/>
      <c r="BD152" s="233"/>
      <c r="BE152" s="233"/>
      <c r="BF152" s="233"/>
      <c r="BG152" s="233"/>
      <c r="BH152" s="233"/>
      <c r="BI152" s="233"/>
      <c r="BJ152" s="233"/>
      <c r="BK152" s="233"/>
      <c r="BL152" s="233"/>
      <c r="BM152" s="233"/>
      <c r="BN152" s="233"/>
      <c r="BO152" s="233"/>
      <c r="BP152" s="233"/>
      <c r="BQ152" s="233"/>
      <c r="BR152" s="233"/>
      <c r="BS152" s="233"/>
      <c r="BT152" s="233"/>
      <c r="BU152" s="233"/>
      <c r="BV152" s="233"/>
      <c r="BW152" s="233"/>
      <c r="BX152" s="233"/>
      <c r="BY152" s="233"/>
      <c r="BZ152" s="233"/>
      <c r="CA152" s="233"/>
      <c r="CB152" s="233"/>
      <c r="CC152" s="233"/>
      <c r="CD152" s="233"/>
      <c r="CE152" s="233"/>
      <c r="CF152" s="233"/>
      <c r="CG152" s="233"/>
      <c r="CH152" s="233"/>
      <c r="CI152" s="233"/>
      <c r="CJ152" s="233"/>
      <c r="CK152" s="233"/>
      <c r="CL152" s="233"/>
      <c r="CM152" s="233"/>
      <c r="CN152" s="233"/>
      <c r="CO152" s="233"/>
      <c r="CP152" s="233"/>
      <c r="CQ152" s="233"/>
      <c r="CR152" s="233"/>
      <c r="CS152" s="233"/>
      <c r="CT152" s="233"/>
      <c r="CU152" s="233"/>
      <c r="CV152" s="233"/>
      <c r="CW152" s="233"/>
      <c r="CX152" s="233"/>
      <c r="CY152" s="233"/>
      <c r="CZ152" s="233"/>
      <c r="DA152" s="233"/>
      <c r="DB152" s="233"/>
      <c r="DC152" s="233"/>
      <c r="DD152" s="233"/>
      <c r="DE152" s="233"/>
      <c r="DF152" s="233"/>
      <c r="DG152" s="233"/>
      <c r="DH152" s="233"/>
      <c r="DI152" s="233"/>
      <c r="DJ152" s="233"/>
      <c r="DK152" s="233"/>
      <c r="DL152" s="233"/>
      <c r="DM152" s="233"/>
      <c r="DN152" s="233"/>
      <c r="DO152" s="233"/>
      <c r="DP152" s="233"/>
      <c r="DQ152" s="233"/>
      <c r="DR152" s="233"/>
      <c r="DS152" s="233"/>
      <c r="DT152" s="233"/>
      <c r="DU152" s="233"/>
      <c r="DV152" s="233"/>
      <c r="DW152" s="233"/>
      <c r="DX152" s="233"/>
      <c r="DY152" s="233"/>
      <c r="DZ152" s="233"/>
      <c r="EA152" s="233"/>
      <c r="EB152" s="233"/>
      <c r="EC152" s="233"/>
      <c r="ED152" s="233"/>
      <c r="EE152" s="233"/>
      <c r="EF152" s="233"/>
      <c r="EG152" s="233"/>
      <c r="EH152" s="233"/>
      <c r="EI152" s="233"/>
      <c r="EJ152" s="233"/>
      <c r="EK152" s="233"/>
      <c r="EL152" s="233"/>
      <c r="EM152" s="233"/>
      <c r="EN152" s="233"/>
      <c r="EO152" s="233"/>
      <c r="EP152" s="233"/>
      <c r="EQ152" s="233"/>
      <c r="ER152" s="233"/>
      <c r="ES152" s="233"/>
      <c r="ET152" s="233"/>
      <c r="EU152" s="233"/>
      <c r="EV152" s="233"/>
      <c r="EW152" s="233"/>
      <c r="EX152" s="233"/>
      <c r="EY152" s="233"/>
      <c r="EZ152" s="233"/>
      <c r="FA152" s="233"/>
      <c r="FB152" s="233"/>
      <c r="FC152" s="233"/>
      <c r="FD152" s="233"/>
      <c r="FE152" s="233"/>
      <c r="FF152" s="233"/>
      <c r="FG152" s="233"/>
      <c r="FH152" s="233"/>
      <c r="FI152" s="233"/>
      <c r="FJ152" s="233"/>
      <c r="FK152" s="233"/>
      <c r="FL152" s="233"/>
      <c r="FM152" s="233"/>
      <c r="FN152" s="233"/>
      <c r="FO152" s="233"/>
      <c r="FP152" s="233"/>
      <c r="FQ152" s="233"/>
      <c r="FR152" s="233"/>
      <c r="FS152" s="233"/>
      <c r="FT152" s="233"/>
      <c r="FU152" s="233"/>
      <c r="FV152" s="233"/>
      <c r="FW152" s="233"/>
      <c r="FX152" s="233"/>
      <c r="FY152" s="233"/>
      <c r="FZ152" s="233"/>
      <c r="GA152" s="233"/>
      <c r="GB152" s="233"/>
      <c r="GC152" s="233"/>
      <c r="GD152" s="233"/>
      <c r="GE152" s="233"/>
      <c r="GF152" s="233"/>
      <c r="GG152" s="233"/>
      <c r="GH152" s="233"/>
      <c r="GI152" s="233"/>
      <c r="GJ152" s="233"/>
      <c r="GK152" s="233"/>
      <c r="GL152" s="233"/>
      <c r="GM152" s="233"/>
      <c r="GN152" s="233"/>
      <c r="GO152" s="233"/>
      <c r="GP152" s="233"/>
      <c r="GQ152" s="233"/>
      <c r="GR152" s="233"/>
      <c r="GS152" s="233"/>
      <c r="GT152" s="233"/>
      <c r="GU152" s="233"/>
      <c r="GV152" s="233"/>
      <c r="GW152" s="233"/>
      <c r="GX152" s="233"/>
      <c r="GY152" s="233"/>
      <c r="GZ152" s="233"/>
      <c r="HA152" s="233"/>
      <c r="HB152" s="233"/>
      <c r="HC152" s="233"/>
      <c r="HD152" s="233"/>
      <c r="HE152" s="233"/>
      <c r="HF152" s="233"/>
      <c r="HG152" s="233"/>
      <c r="HH152" s="233"/>
      <c r="HI152" s="233"/>
      <c r="HJ152" s="233"/>
      <c r="HK152" s="233"/>
      <c r="HL152" s="233"/>
      <c r="HM152" s="233"/>
      <c r="HN152" s="233"/>
      <c r="HO152" s="233"/>
      <c r="HP152" s="233"/>
      <c r="HQ152" s="233"/>
      <c r="HR152" s="233"/>
      <c r="HS152" s="233"/>
      <c r="HT152" s="233"/>
      <c r="HU152" s="233"/>
      <c r="HV152" s="233"/>
      <c r="HW152" s="233"/>
      <c r="HX152" s="233"/>
      <c r="HY152" s="233"/>
      <c r="HZ152" s="233"/>
      <c r="IA152" s="233"/>
      <c r="IB152" s="233"/>
      <c r="IC152" s="233"/>
      <c r="ID152" s="233"/>
      <c r="IE152" s="233"/>
      <c r="IF152" s="233"/>
      <c r="IG152" s="233"/>
      <c r="IH152" s="233"/>
      <c r="II152" s="233"/>
      <c r="IJ152" s="233"/>
      <c r="IK152" s="233"/>
      <c r="IL152" s="233"/>
      <c r="IM152" s="233"/>
      <c r="IN152" s="233"/>
      <c r="IO152" s="233"/>
      <c r="IP152" s="233"/>
      <c r="IQ152" s="233"/>
      <c r="IR152" s="233"/>
      <c r="IS152" s="233"/>
      <c r="IT152" s="233"/>
      <c r="IU152" s="233"/>
      <c r="IV152" s="233"/>
      <c r="IW152" s="233"/>
      <c r="IX152" s="233"/>
      <c r="IY152" s="233"/>
      <c r="IZ152" s="233"/>
      <c r="JA152" s="233"/>
      <c r="JB152" s="233"/>
      <c r="JC152" s="233"/>
      <c r="JD152" s="233"/>
      <c r="JE152" s="233"/>
      <c r="JF152" s="233"/>
      <c r="JG152" s="233"/>
      <c r="JH152" s="233"/>
      <c r="JI152" s="233"/>
      <c r="JJ152" s="233"/>
      <c r="JK152" s="233"/>
      <c r="JL152" s="233"/>
      <c r="JM152" s="233"/>
      <c r="JN152" s="233"/>
      <c r="JO152" s="233"/>
      <c r="JP152" s="233"/>
      <c r="JQ152" s="233"/>
      <c r="JR152" s="233"/>
      <c r="JS152" s="233"/>
      <c r="JT152" s="233"/>
      <c r="JU152" s="233"/>
      <c r="JV152" s="233"/>
      <c r="JW152" s="233"/>
      <c r="JX152" s="233"/>
      <c r="JY152" s="233"/>
      <c r="JZ152" s="233"/>
      <c r="KA152" s="233"/>
      <c r="KB152" s="233"/>
      <c r="KC152" s="233"/>
      <c r="KD152" s="233"/>
      <c r="KE152" s="233"/>
      <c r="KF152" s="233"/>
      <c r="KG152" s="233"/>
      <c r="KH152" s="233"/>
      <c r="KI152" s="233"/>
      <c r="KJ152" s="233"/>
      <c r="KK152" s="233"/>
      <c r="KL152" s="233"/>
      <c r="KM152" s="233"/>
      <c r="KN152" s="233"/>
      <c r="KO152" s="233"/>
      <c r="KP152" s="233"/>
      <c r="KQ152" s="233"/>
      <c r="KR152" s="233"/>
      <c r="KS152" s="233"/>
      <c r="KT152" s="233"/>
      <c r="KU152" s="233"/>
      <c r="KV152" s="233"/>
      <c r="KW152" s="233"/>
      <c r="KX152" s="233"/>
      <c r="KY152" s="233"/>
      <c r="KZ152" s="233"/>
      <c r="LA152" s="233"/>
      <c r="LB152" s="233"/>
      <c r="LC152" s="233"/>
      <c r="LD152" s="233"/>
      <c r="LE152" s="233"/>
      <c r="LF152" s="233"/>
      <c r="LG152" s="233"/>
      <c r="LH152" s="233"/>
      <c r="LI152" s="233"/>
      <c r="LJ152" s="233"/>
      <c r="LK152" s="233"/>
      <c r="LL152" s="233"/>
      <c r="LM152" s="233"/>
      <c r="LN152" s="233"/>
      <c r="LO152" s="233"/>
      <c r="LP152" s="233"/>
      <c r="LQ152" s="233"/>
      <c r="LR152" s="233"/>
      <c r="LS152" s="233"/>
      <c r="LT152" s="233"/>
      <c r="LU152" s="233"/>
      <c r="LV152" s="233"/>
      <c r="LW152" s="233"/>
      <c r="LX152" s="233"/>
      <c r="LY152" s="233"/>
      <c r="LZ152" s="233"/>
      <c r="MA152" s="233"/>
      <c r="MB152" s="233"/>
      <c r="MC152" s="233"/>
      <c r="MD152" s="233"/>
      <c r="ME152" s="233"/>
      <c r="MF152" s="233"/>
      <c r="MG152" s="233"/>
      <c r="MH152" s="233"/>
      <c r="MI152" s="233"/>
      <c r="MJ152" s="233"/>
      <c r="MK152" s="233"/>
      <c r="ML152" s="233"/>
      <c r="MM152" s="233"/>
      <c r="MN152" s="233"/>
      <c r="MO152" s="233"/>
      <c r="MP152" s="233"/>
      <c r="MQ152" s="233"/>
      <c r="MR152" s="233"/>
      <c r="MS152" s="233"/>
      <c r="MT152" s="233"/>
      <c r="MU152" s="233"/>
      <c r="MV152" s="233"/>
      <c r="MW152" s="233"/>
      <c r="MX152" s="233"/>
      <c r="MY152" s="233"/>
      <c r="MZ152" s="233"/>
      <c r="NA152" s="233"/>
      <c r="NB152" s="233"/>
      <c r="NC152" s="233"/>
      <c r="ND152" s="233"/>
      <c r="NE152" s="233"/>
      <c r="NF152" s="233"/>
      <c r="NG152" s="233"/>
      <c r="NH152" s="233"/>
      <c r="NI152" s="233"/>
      <c r="NJ152" s="233"/>
      <c r="NK152" s="233"/>
      <c r="NL152" s="233"/>
      <c r="NM152" s="233"/>
      <c r="NN152" s="233"/>
      <c r="NO152" s="233"/>
      <c r="NP152" s="233"/>
      <c r="NQ152" s="233"/>
      <c r="NR152" s="233"/>
      <c r="NS152" s="233"/>
      <c r="NT152" s="233"/>
      <c r="NU152" s="233"/>
      <c r="NV152" s="233"/>
      <c r="NW152" s="233"/>
      <c r="NX152" s="233"/>
      <c r="NY152" s="233"/>
      <c r="NZ152" s="233"/>
      <c r="OA152" s="233"/>
      <c r="OB152" s="233"/>
      <c r="OC152" s="233"/>
      <c r="OD152" s="233"/>
      <c r="OE152" s="233"/>
      <c r="OF152" s="233"/>
      <c r="OG152" s="233"/>
      <c r="OH152" s="233"/>
      <c r="OI152" s="233"/>
      <c r="OJ152" s="233"/>
      <c r="OK152" s="233"/>
      <c r="OL152" s="233"/>
      <c r="OM152" s="233"/>
      <c r="ON152" s="233"/>
      <c r="OO152" s="233"/>
      <c r="OP152" s="233"/>
      <c r="OQ152" s="233"/>
      <c r="OR152" s="233"/>
      <c r="OS152" s="233"/>
      <c r="OT152" s="233"/>
      <c r="OU152" s="233"/>
      <c r="OV152" s="233"/>
      <c r="OW152" s="233"/>
      <c r="OX152" s="233"/>
      <c r="OY152" s="233"/>
      <c r="OZ152" s="233"/>
      <c r="PA152" s="233"/>
      <c r="PB152" s="233"/>
      <c r="PC152" s="233"/>
      <c r="PD152" s="233"/>
      <c r="PE152" s="233"/>
      <c r="PF152" s="233"/>
      <c r="PG152" s="233"/>
    </row>
    <row r="153" spans="1:2507" s="239" customFormat="1" ht="72" customHeight="1" x14ac:dyDescent="0.25">
      <c r="A153" s="237"/>
      <c r="B153" s="786"/>
      <c r="C153" s="470"/>
      <c r="D153" s="455"/>
      <c r="E153" s="471"/>
      <c r="F153" s="455" t="s">
        <v>755</v>
      </c>
      <c r="G153" s="465"/>
      <c r="H153" s="472"/>
      <c r="I153" s="472"/>
      <c r="J153" s="240" t="s">
        <v>438</v>
      </c>
      <c r="K153" s="240" t="s">
        <v>480</v>
      </c>
      <c r="L153" s="240" t="s">
        <v>481</v>
      </c>
      <c r="M153" s="240">
        <v>2.63</v>
      </c>
      <c r="N153" s="463"/>
      <c r="O153" s="465"/>
      <c r="P153" s="466"/>
      <c r="Q153" s="466"/>
      <c r="R153" s="466"/>
      <c r="S153" s="467"/>
      <c r="T153" s="458"/>
      <c r="U153" s="460">
        <f>+V153+Y153</f>
        <v>6748121</v>
      </c>
      <c r="V153" s="460">
        <v>4498747</v>
      </c>
      <c r="W153" s="463"/>
      <c r="X153" s="463"/>
      <c r="Y153" s="460">
        <v>2249374</v>
      </c>
      <c r="Z153" s="463"/>
      <c r="AA153" s="463"/>
      <c r="AB153" s="460">
        <v>2249374</v>
      </c>
      <c r="AC153" s="458" t="s">
        <v>92</v>
      </c>
      <c r="AD153" s="458">
        <f>+U153</f>
        <v>6748121</v>
      </c>
      <c r="AE153" s="463"/>
      <c r="AF153" s="463"/>
      <c r="AG153" s="463"/>
      <c r="AH153" s="464"/>
      <c r="AI153" s="464"/>
      <c r="AJ153" s="787"/>
      <c r="AK153" s="233"/>
      <c r="AL153" s="233"/>
      <c r="AM153" s="233"/>
      <c r="AN153" s="233"/>
      <c r="AO153" s="233"/>
      <c r="AP153" s="233"/>
      <c r="AQ153" s="233"/>
      <c r="AR153" s="233"/>
      <c r="AS153" s="233"/>
      <c r="AT153" s="233"/>
      <c r="AU153" s="233"/>
      <c r="AV153" s="233"/>
      <c r="AW153" s="233"/>
      <c r="AX153" s="233"/>
      <c r="AY153" s="233"/>
      <c r="AZ153" s="233"/>
      <c r="BA153" s="233"/>
      <c r="BB153" s="233"/>
      <c r="BC153" s="233"/>
      <c r="BD153" s="233"/>
      <c r="BE153" s="233"/>
      <c r="BF153" s="233"/>
      <c r="BG153" s="233"/>
      <c r="BH153" s="233"/>
      <c r="BI153" s="233"/>
      <c r="BJ153" s="233"/>
      <c r="BK153" s="233"/>
      <c r="BL153" s="233"/>
      <c r="BM153" s="233"/>
      <c r="BN153" s="233"/>
      <c r="BO153" s="233"/>
      <c r="BP153" s="233"/>
      <c r="BQ153" s="233"/>
      <c r="BR153" s="233"/>
      <c r="BS153" s="233"/>
      <c r="BT153" s="233"/>
      <c r="BU153" s="233"/>
      <c r="BV153" s="233"/>
      <c r="BW153" s="233"/>
      <c r="BX153" s="233"/>
      <c r="BY153" s="233"/>
      <c r="BZ153" s="233"/>
      <c r="CA153" s="233"/>
      <c r="CB153" s="233"/>
      <c r="CC153" s="233"/>
      <c r="CD153" s="233"/>
      <c r="CE153" s="233"/>
      <c r="CF153" s="233"/>
      <c r="CG153" s="233"/>
      <c r="CH153" s="233"/>
      <c r="CI153" s="233"/>
      <c r="CJ153" s="233"/>
      <c r="CK153" s="233"/>
      <c r="CL153" s="233"/>
      <c r="CM153" s="233"/>
      <c r="CN153" s="233"/>
      <c r="CO153" s="233"/>
      <c r="CP153" s="233"/>
      <c r="CQ153" s="233"/>
      <c r="CR153" s="233"/>
      <c r="CS153" s="233"/>
      <c r="CT153" s="233"/>
      <c r="CU153" s="233"/>
      <c r="CV153" s="233"/>
      <c r="CW153" s="233"/>
      <c r="CX153" s="233"/>
      <c r="CY153" s="233"/>
      <c r="CZ153" s="233"/>
      <c r="DA153" s="233"/>
      <c r="DB153" s="233"/>
      <c r="DC153" s="233"/>
      <c r="DD153" s="233"/>
      <c r="DE153" s="233"/>
      <c r="DF153" s="233"/>
      <c r="DG153" s="233"/>
      <c r="DH153" s="233"/>
      <c r="DI153" s="233"/>
      <c r="DJ153" s="233"/>
      <c r="DK153" s="233"/>
      <c r="DL153" s="233"/>
      <c r="DM153" s="233"/>
      <c r="DN153" s="233"/>
      <c r="DO153" s="233"/>
      <c r="DP153" s="233"/>
      <c r="DQ153" s="233"/>
      <c r="DR153" s="233"/>
      <c r="DS153" s="233"/>
      <c r="DT153" s="233"/>
      <c r="DU153" s="233"/>
      <c r="DV153" s="233"/>
      <c r="DW153" s="233"/>
      <c r="DX153" s="233"/>
      <c r="DY153" s="233"/>
      <c r="DZ153" s="233"/>
      <c r="EA153" s="233"/>
      <c r="EB153" s="233"/>
      <c r="EC153" s="233"/>
      <c r="ED153" s="233"/>
      <c r="EE153" s="233"/>
      <c r="EF153" s="233"/>
      <c r="EG153" s="233"/>
      <c r="EH153" s="233"/>
      <c r="EI153" s="233"/>
      <c r="EJ153" s="233"/>
      <c r="EK153" s="233"/>
      <c r="EL153" s="233"/>
      <c r="EM153" s="233"/>
      <c r="EN153" s="233"/>
      <c r="EO153" s="233"/>
      <c r="EP153" s="233"/>
      <c r="EQ153" s="233"/>
      <c r="ER153" s="233"/>
      <c r="ES153" s="233"/>
      <c r="ET153" s="233"/>
      <c r="EU153" s="233"/>
      <c r="EV153" s="233"/>
      <c r="EW153" s="233"/>
      <c r="EX153" s="233"/>
      <c r="EY153" s="233"/>
      <c r="EZ153" s="233"/>
      <c r="FA153" s="233"/>
      <c r="FB153" s="233"/>
      <c r="FC153" s="233"/>
      <c r="FD153" s="233"/>
      <c r="FE153" s="233"/>
      <c r="FF153" s="233"/>
      <c r="FG153" s="233"/>
      <c r="FH153" s="233"/>
      <c r="FI153" s="233"/>
      <c r="FJ153" s="233"/>
      <c r="FK153" s="233"/>
      <c r="FL153" s="233"/>
      <c r="FM153" s="233"/>
      <c r="FN153" s="233"/>
      <c r="FO153" s="233"/>
      <c r="FP153" s="233"/>
      <c r="FQ153" s="233"/>
      <c r="FR153" s="233"/>
      <c r="FS153" s="233"/>
      <c r="FT153" s="233"/>
      <c r="FU153" s="233"/>
      <c r="FV153" s="233"/>
      <c r="FW153" s="233"/>
      <c r="FX153" s="233"/>
      <c r="FY153" s="233"/>
      <c r="FZ153" s="233"/>
      <c r="GA153" s="233"/>
      <c r="GB153" s="233"/>
      <c r="GC153" s="233"/>
      <c r="GD153" s="233"/>
      <c r="GE153" s="233"/>
      <c r="GF153" s="233"/>
      <c r="GG153" s="233"/>
      <c r="GH153" s="233"/>
      <c r="GI153" s="233"/>
      <c r="GJ153" s="233"/>
      <c r="GK153" s="233"/>
      <c r="GL153" s="233"/>
      <c r="GM153" s="233"/>
      <c r="GN153" s="233"/>
      <c r="GO153" s="233"/>
      <c r="GP153" s="233"/>
      <c r="GQ153" s="233"/>
      <c r="GR153" s="233"/>
      <c r="GS153" s="233"/>
      <c r="GT153" s="233"/>
      <c r="GU153" s="233"/>
      <c r="GV153" s="233"/>
      <c r="GW153" s="233"/>
      <c r="GX153" s="233"/>
      <c r="GY153" s="233"/>
      <c r="GZ153" s="233"/>
      <c r="HA153" s="233"/>
      <c r="HB153" s="233"/>
      <c r="HC153" s="233"/>
      <c r="HD153" s="233"/>
      <c r="HE153" s="233"/>
      <c r="HF153" s="233"/>
      <c r="HG153" s="233"/>
      <c r="HH153" s="233"/>
      <c r="HI153" s="233"/>
      <c r="HJ153" s="233"/>
      <c r="HK153" s="233"/>
      <c r="HL153" s="233"/>
      <c r="HM153" s="233"/>
      <c r="HN153" s="233"/>
      <c r="HO153" s="233"/>
      <c r="HP153" s="233"/>
      <c r="HQ153" s="233"/>
      <c r="HR153" s="233"/>
      <c r="HS153" s="233"/>
      <c r="HT153" s="233"/>
      <c r="HU153" s="233"/>
      <c r="HV153" s="233"/>
      <c r="HW153" s="233"/>
      <c r="HX153" s="233"/>
      <c r="HY153" s="233"/>
      <c r="HZ153" s="233"/>
      <c r="IA153" s="233"/>
      <c r="IB153" s="233"/>
      <c r="IC153" s="233"/>
      <c r="ID153" s="233"/>
      <c r="IE153" s="233"/>
      <c r="IF153" s="233"/>
      <c r="IG153" s="233"/>
      <c r="IH153" s="233"/>
      <c r="II153" s="233"/>
      <c r="IJ153" s="233"/>
      <c r="IK153" s="233"/>
      <c r="IL153" s="233"/>
      <c r="IM153" s="233"/>
      <c r="IN153" s="233"/>
      <c r="IO153" s="233"/>
      <c r="IP153" s="233"/>
      <c r="IQ153" s="233"/>
      <c r="IR153" s="233"/>
      <c r="IS153" s="233"/>
      <c r="IT153" s="233"/>
      <c r="IU153" s="233"/>
      <c r="IV153" s="233"/>
      <c r="IW153" s="233"/>
      <c r="IX153" s="233"/>
      <c r="IY153" s="233"/>
      <c r="IZ153" s="233"/>
      <c r="JA153" s="233"/>
      <c r="JB153" s="233"/>
      <c r="JC153" s="233"/>
      <c r="JD153" s="233"/>
      <c r="JE153" s="233"/>
      <c r="JF153" s="233"/>
      <c r="JG153" s="233"/>
      <c r="JH153" s="233"/>
      <c r="JI153" s="233"/>
      <c r="JJ153" s="233"/>
      <c r="JK153" s="233"/>
      <c r="JL153" s="233"/>
      <c r="JM153" s="233"/>
      <c r="JN153" s="233"/>
      <c r="JO153" s="233"/>
      <c r="JP153" s="233"/>
      <c r="JQ153" s="233"/>
      <c r="JR153" s="233"/>
      <c r="JS153" s="233"/>
      <c r="JT153" s="233"/>
      <c r="JU153" s="233"/>
      <c r="JV153" s="233"/>
      <c r="JW153" s="233"/>
      <c r="JX153" s="233"/>
      <c r="JY153" s="233"/>
      <c r="JZ153" s="233"/>
      <c r="KA153" s="233"/>
      <c r="KB153" s="233"/>
      <c r="KC153" s="233"/>
      <c r="KD153" s="233"/>
      <c r="KE153" s="233"/>
      <c r="KF153" s="233"/>
      <c r="KG153" s="233"/>
      <c r="KH153" s="233"/>
      <c r="KI153" s="233"/>
      <c r="KJ153" s="233"/>
      <c r="KK153" s="233"/>
      <c r="KL153" s="233"/>
      <c r="KM153" s="233"/>
      <c r="KN153" s="233"/>
      <c r="KO153" s="233"/>
      <c r="KP153" s="233"/>
      <c r="KQ153" s="233"/>
      <c r="KR153" s="233"/>
      <c r="KS153" s="233"/>
      <c r="KT153" s="233"/>
      <c r="KU153" s="233"/>
      <c r="KV153" s="233"/>
      <c r="KW153" s="233"/>
      <c r="KX153" s="233"/>
      <c r="KY153" s="233"/>
      <c r="KZ153" s="233"/>
      <c r="LA153" s="233"/>
      <c r="LB153" s="233"/>
      <c r="LC153" s="233"/>
      <c r="LD153" s="233"/>
      <c r="LE153" s="233"/>
      <c r="LF153" s="233"/>
      <c r="LG153" s="233"/>
      <c r="LH153" s="233"/>
      <c r="LI153" s="233"/>
      <c r="LJ153" s="233"/>
      <c r="LK153" s="233"/>
      <c r="LL153" s="233"/>
      <c r="LM153" s="233"/>
      <c r="LN153" s="233"/>
      <c r="LO153" s="233"/>
      <c r="LP153" s="233"/>
      <c r="LQ153" s="233"/>
      <c r="LR153" s="233"/>
      <c r="LS153" s="233"/>
      <c r="LT153" s="233"/>
      <c r="LU153" s="233"/>
      <c r="LV153" s="233"/>
      <c r="LW153" s="233"/>
      <c r="LX153" s="233"/>
      <c r="LY153" s="233"/>
      <c r="LZ153" s="233"/>
      <c r="MA153" s="233"/>
      <c r="MB153" s="233"/>
      <c r="MC153" s="233"/>
      <c r="MD153" s="233"/>
      <c r="ME153" s="233"/>
      <c r="MF153" s="233"/>
      <c r="MG153" s="233"/>
      <c r="MH153" s="233"/>
      <c r="MI153" s="233"/>
      <c r="MJ153" s="233"/>
      <c r="MK153" s="233"/>
      <c r="ML153" s="233"/>
      <c r="MM153" s="233"/>
      <c r="MN153" s="233"/>
      <c r="MO153" s="233"/>
      <c r="MP153" s="233"/>
      <c r="MQ153" s="233"/>
      <c r="MR153" s="233"/>
      <c r="MS153" s="233"/>
      <c r="MT153" s="233"/>
      <c r="MU153" s="233"/>
      <c r="MV153" s="233"/>
      <c r="MW153" s="233"/>
      <c r="MX153" s="233"/>
      <c r="MY153" s="233"/>
      <c r="MZ153" s="233"/>
      <c r="NA153" s="233"/>
      <c r="NB153" s="233"/>
      <c r="NC153" s="233"/>
      <c r="ND153" s="233"/>
      <c r="NE153" s="233"/>
      <c r="NF153" s="233"/>
      <c r="NG153" s="233"/>
      <c r="NH153" s="233"/>
      <c r="NI153" s="233"/>
      <c r="NJ153" s="233"/>
      <c r="NK153" s="233"/>
      <c r="NL153" s="233"/>
      <c r="NM153" s="233"/>
      <c r="NN153" s="233"/>
      <c r="NO153" s="233"/>
      <c r="NP153" s="233"/>
      <c r="NQ153" s="233"/>
      <c r="NR153" s="233"/>
      <c r="NS153" s="233"/>
      <c r="NT153" s="233"/>
      <c r="NU153" s="233"/>
      <c r="NV153" s="233"/>
      <c r="NW153" s="233"/>
      <c r="NX153" s="233"/>
      <c r="NY153" s="233"/>
      <c r="NZ153" s="233"/>
      <c r="OA153" s="233"/>
      <c r="OB153" s="233"/>
      <c r="OC153" s="233"/>
      <c r="OD153" s="233"/>
      <c r="OE153" s="233"/>
      <c r="OF153" s="233"/>
      <c r="OG153" s="233"/>
      <c r="OH153" s="233"/>
      <c r="OI153" s="233"/>
      <c r="OJ153" s="233"/>
      <c r="OK153" s="233"/>
      <c r="OL153" s="233"/>
      <c r="OM153" s="233"/>
      <c r="ON153" s="233"/>
      <c r="OO153" s="233"/>
      <c r="OP153" s="233"/>
      <c r="OQ153" s="233"/>
      <c r="OR153" s="233"/>
      <c r="OS153" s="233"/>
      <c r="OT153" s="233"/>
      <c r="OU153" s="233"/>
      <c r="OV153" s="233"/>
      <c r="OW153" s="233"/>
      <c r="OX153" s="233"/>
      <c r="OY153" s="233"/>
      <c r="OZ153" s="233"/>
      <c r="PA153" s="233"/>
      <c r="PB153" s="233"/>
      <c r="PC153" s="233"/>
      <c r="PD153" s="233"/>
      <c r="PE153" s="233"/>
      <c r="PF153" s="233"/>
      <c r="PG153" s="233"/>
    </row>
    <row r="154" spans="1:2507" s="239" customFormat="1" ht="48" customHeight="1" x14ac:dyDescent="0.25">
      <c r="A154" s="237"/>
      <c r="B154" s="786"/>
      <c r="C154" s="470"/>
      <c r="D154" s="455"/>
      <c r="E154" s="471"/>
      <c r="F154" s="455"/>
      <c r="G154" s="465"/>
      <c r="H154" s="472"/>
      <c r="I154" s="472"/>
      <c r="J154" s="240" t="s">
        <v>486</v>
      </c>
      <c r="K154" s="240" t="s">
        <v>473</v>
      </c>
      <c r="L154" s="240" t="s">
        <v>487</v>
      </c>
      <c r="M154" s="240">
        <v>4200</v>
      </c>
      <c r="N154" s="463"/>
      <c r="O154" s="465"/>
      <c r="P154" s="466"/>
      <c r="Q154" s="466"/>
      <c r="R154" s="466"/>
      <c r="S154" s="467"/>
      <c r="T154" s="458"/>
      <c r="U154" s="460"/>
      <c r="V154" s="460"/>
      <c r="W154" s="463"/>
      <c r="X154" s="463"/>
      <c r="Y154" s="460"/>
      <c r="Z154" s="463"/>
      <c r="AA154" s="463"/>
      <c r="AB154" s="460"/>
      <c r="AC154" s="458"/>
      <c r="AD154" s="458"/>
      <c r="AE154" s="463"/>
      <c r="AF154" s="463"/>
      <c r="AG154" s="463"/>
      <c r="AH154" s="464"/>
      <c r="AI154" s="464"/>
      <c r="AJ154" s="787"/>
      <c r="AK154" s="233"/>
      <c r="AL154" s="233"/>
      <c r="AM154" s="233"/>
      <c r="AN154" s="233"/>
      <c r="AO154" s="233"/>
      <c r="AP154" s="233"/>
      <c r="AQ154" s="233"/>
      <c r="AR154" s="233"/>
      <c r="AS154" s="233"/>
      <c r="AT154" s="233"/>
      <c r="AU154" s="233"/>
      <c r="AV154" s="233"/>
      <c r="AW154" s="233"/>
      <c r="AX154" s="233"/>
      <c r="AY154" s="233"/>
      <c r="AZ154" s="233"/>
      <c r="BA154" s="233"/>
      <c r="BB154" s="233"/>
      <c r="BC154" s="233"/>
      <c r="BD154" s="233"/>
      <c r="BE154" s="233"/>
      <c r="BF154" s="233"/>
      <c r="BG154" s="233"/>
      <c r="BH154" s="233"/>
      <c r="BI154" s="233"/>
      <c r="BJ154" s="233"/>
      <c r="BK154" s="233"/>
      <c r="BL154" s="233"/>
      <c r="BM154" s="233"/>
      <c r="BN154" s="233"/>
      <c r="BO154" s="233"/>
      <c r="BP154" s="233"/>
      <c r="BQ154" s="233"/>
      <c r="BR154" s="233"/>
      <c r="BS154" s="233"/>
      <c r="BT154" s="233"/>
      <c r="BU154" s="233"/>
      <c r="BV154" s="233"/>
      <c r="BW154" s="233"/>
      <c r="BX154" s="233"/>
      <c r="BY154" s="233"/>
      <c r="BZ154" s="233"/>
      <c r="CA154" s="233"/>
      <c r="CB154" s="233"/>
      <c r="CC154" s="233"/>
      <c r="CD154" s="233"/>
      <c r="CE154" s="233"/>
      <c r="CF154" s="233"/>
      <c r="CG154" s="233"/>
      <c r="CH154" s="233"/>
      <c r="CI154" s="233"/>
      <c r="CJ154" s="233"/>
      <c r="CK154" s="233"/>
      <c r="CL154" s="233"/>
      <c r="CM154" s="233"/>
      <c r="CN154" s="233"/>
      <c r="CO154" s="233"/>
      <c r="CP154" s="233"/>
      <c r="CQ154" s="233"/>
      <c r="CR154" s="233"/>
      <c r="CS154" s="233"/>
      <c r="CT154" s="233"/>
      <c r="CU154" s="233"/>
      <c r="CV154" s="233"/>
      <c r="CW154" s="233"/>
      <c r="CX154" s="233"/>
      <c r="CY154" s="233"/>
      <c r="CZ154" s="233"/>
      <c r="DA154" s="233"/>
      <c r="DB154" s="233"/>
      <c r="DC154" s="233"/>
      <c r="DD154" s="233"/>
      <c r="DE154" s="233"/>
      <c r="DF154" s="233"/>
      <c r="DG154" s="233"/>
      <c r="DH154" s="233"/>
      <c r="DI154" s="233"/>
      <c r="DJ154" s="233"/>
      <c r="DK154" s="233"/>
      <c r="DL154" s="233"/>
      <c r="DM154" s="233"/>
      <c r="DN154" s="233"/>
      <c r="DO154" s="233"/>
      <c r="DP154" s="233"/>
      <c r="DQ154" s="233"/>
      <c r="DR154" s="233"/>
      <c r="DS154" s="233"/>
      <c r="DT154" s="233"/>
      <c r="DU154" s="233"/>
      <c r="DV154" s="233"/>
      <c r="DW154" s="233"/>
      <c r="DX154" s="233"/>
      <c r="DY154" s="233"/>
      <c r="DZ154" s="233"/>
      <c r="EA154" s="233"/>
      <c r="EB154" s="233"/>
      <c r="EC154" s="233"/>
      <c r="ED154" s="233"/>
      <c r="EE154" s="233"/>
      <c r="EF154" s="233"/>
      <c r="EG154" s="233"/>
      <c r="EH154" s="233"/>
      <c r="EI154" s="233"/>
      <c r="EJ154" s="233"/>
      <c r="EK154" s="233"/>
      <c r="EL154" s="233"/>
      <c r="EM154" s="233"/>
      <c r="EN154" s="233"/>
      <c r="EO154" s="233"/>
      <c r="EP154" s="233"/>
      <c r="EQ154" s="233"/>
      <c r="ER154" s="233"/>
      <c r="ES154" s="233"/>
      <c r="ET154" s="233"/>
      <c r="EU154" s="233"/>
      <c r="EV154" s="233"/>
      <c r="EW154" s="233"/>
      <c r="EX154" s="233"/>
      <c r="EY154" s="233"/>
      <c r="EZ154" s="233"/>
      <c r="FA154" s="233"/>
      <c r="FB154" s="233"/>
      <c r="FC154" s="233"/>
      <c r="FD154" s="233"/>
      <c r="FE154" s="233"/>
      <c r="FF154" s="233"/>
      <c r="FG154" s="233"/>
      <c r="FH154" s="233"/>
      <c r="FI154" s="233"/>
      <c r="FJ154" s="233"/>
      <c r="FK154" s="233"/>
      <c r="FL154" s="233"/>
      <c r="FM154" s="233"/>
      <c r="FN154" s="233"/>
      <c r="FO154" s="233"/>
      <c r="FP154" s="233"/>
      <c r="FQ154" s="233"/>
      <c r="FR154" s="233"/>
      <c r="FS154" s="233"/>
      <c r="FT154" s="233"/>
      <c r="FU154" s="233"/>
      <c r="FV154" s="233"/>
      <c r="FW154" s="233"/>
      <c r="FX154" s="233"/>
      <c r="FY154" s="233"/>
      <c r="FZ154" s="233"/>
      <c r="GA154" s="233"/>
      <c r="GB154" s="233"/>
      <c r="GC154" s="233"/>
      <c r="GD154" s="233"/>
      <c r="GE154" s="233"/>
      <c r="GF154" s="233"/>
      <c r="GG154" s="233"/>
      <c r="GH154" s="233"/>
      <c r="GI154" s="233"/>
      <c r="GJ154" s="233"/>
      <c r="GK154" s="233"/>
      <c r="GL154" s="233"/>
      <c r="GM154" s="233"/>
      <c r="GN154" s="233"/>
      <c r="GO154" s="233"/>
      <c r="GP154" s="233"/>
      <c r="GQ154" s="233"/>
      <c r="GR154" s="233"/>
      <c r="GS154" s="233"/>
      <c r="GT154" s="233"/>
      <c r="GU154" s="233"/>
      <c r="GV154" s="233"/>
      <c r="GW154" s="233"/>
      <c r="GX154" s="233"/>
      <c r="GY154" s="233"/>
      <c r="GZ154" s="233"/>
      <c r="HA154" s="233"/>
      <c r="HB154" s="233"/>
      <c r="HC154" s="233"/>
      <c r="HD154" s="233"/>
      <c r="HE154" s="233"/>
      <c r="HF154" s="233"/>
      <c r="HG154" s="233"/>
      <c r="HH154" s="233"/>
      <c r="HI154" s="233"/>
      <c r="HJ154" s="233"/>
      <c r="HK154" s="233"/>
      <c r="HL154" s="233"/>
      <c r="HM154" s="233"/>
      <c r="HN154" s="233"/>
      <c r="HO154" s="233"/>
      <c r="HP154" s="233"/>
      <c r="HQ154" s="233"/>
      <c r="HR154" s="233"/>
      <c r="HS154" s="233"/>
      <c r="HT154" s="233"/>
      <c r="HU154" s="233"/>
      <c r="HV154" s="233"/>
      <c r="HW154" s="233"/>
      <c r="HX154" s="233"/>
      <c r="HY154" s="233"/>
      <c r="HZ154" s="233"/>
      <c r="IA154" s="233"/>
      <c r="IB154" s="233"/>
      <c r="IC154" s="233"/>
      <c r="ID154" s="233"/>
      <c r="IE154" s="233"/>
      <c r="IF154" s="233"/>
      <c r="IG154" s="233"/>
      <c r="IH154" s="233"/>
      <c r="II154" s="233"/>
      <c r="IJ154" s="233"/>
      <c r="IK154" s="233"/>
      <c r="IL154" s="233"/>
      <c r="IM154" s="233"/>
      <c r="IN154" s="233"/>
      <c r="IO154" s="233"/>
      <c r="IP154" s="233"/>
      <c r="IQ154" s="233"/>
      <c r="IR154" s="233"/>
      <c r="IS154" s="233"/>
      <c r="IT154" s="233"/>
      <c r="IU154" s="233"/>
      <c r="IV154" s="233"/>
      <c r="IW154" s="233"/>
      <c r="IX154" s="233"/>
      <c r="IY154" s="233"/>
      <c r="IZ154" s="233"/>
      <c r="JA154" s="233"/>
      <c r="JB154" s="233"/>
      <c r="JC154" s="233"/>
      <c r="JD154" s="233"/>
      <c r="JE154" s="233"/>
      <c r="JF154" s="233"/>
      <c r="JG154" s="233"/>
      <c r="JH154" s="233"/>
      <c r="JI154" s="233"/>
      <c r="JJ154" s="233"/>
      <c r="JK154" s="233"/>
      <c r="JL154" s="233"/>
      <c r="JM154" s="233"/>
      <c r="JN154" s="233"/>
      <c r="JO154" s="233"/>
      <c r="JP154" s="233"/>
      <c r="JQ154" s="233"/>
      <c r="JR154" s="233"/>
      <c r="JS154" s="233"/>
      <c r="JT154" s="233"/>
      <c r="JU154" s="233"/>
      <c r="JV154" s="233"/>
      <c r="JW154" s="233"/>
      <c r="JX154" s="233"/>
      <c r="JY154" s="233"/>
      <c r="JZ154" s="233"/>
      <c r="KA154" s="233"/>
      <c r="KB154" s="233"/>
      <c r="KC154" s="233"/>
      <c r="KD154" s="233"/>
      <c r="KE154" s="233"/>
      <c r="KF154" s="233"/>
      <c r="KG154" s="233"/>
      <c r="KH154" s="233"/>
      <c r="KI154" s="233"/>
      <c r="KJ154" s="233"/>
      <c r="KK154" s="233"/>
      <c r="KL154" s="233"/>
      <c r="KM154" s="233"/>
      <c r="KN154" s="233"/>
      <c r="KO154" s="233"/>
      <c r="KP154" s="233"/>
      <c r="KQ154" s="233"/>
      <c r="KR154" s="233"/>
      <c r="KS154" s="233"/>
      <c r="KT154" s="233"/>
      <c r="KU154" s="233"/>
      <c r="KV154" s="233"/>
      <c r="KW154" s="233"/>
      <c r="KX154" s="233"/>
      <c r="KY154" s="233"/>
      <c r="KZ154" s="233"/>
      <c r="LA154" s="233"/>
      <c r="LB154" s="233"/>
      <c r="LC154" s="233"/>
      <c r="LD154" s="233"/>
      <c r="LE154" s="233"/>
      <c r="LF154" s="233"/>
      <c r="LG154" s="233"/>
      <c r="LH154" s="233"/>
      <c r="LI154" s="233"/>
      <c r="LJ154" s="233"/>
      <c r="LK154" s="233"/>
      <c r="LL154" s="233"/>
      <c r="LM154" s="233"/>
      <c r="LN154" s="233"/>
      <c r="LO154" s="233"/>
      <c r="LP154" s="233"/>
      <c r="LQ154" s="233"/>
      <c r="LR154" s="233"/>
      <c r="LS154" s="233"/>
      <c r="LT154" s="233"/>
      <c r="LU154" s="233"/>
      <c r="LV154" s="233"/>
      <c r="LW154" s="233"/>
      <c r="LX154" s="233"/>
      <c r="LY154" s="233"/>
      <c r="LZ154" s="233"/>
      <c r="MA154" s="233"/>
      <c r="MB154" s="233"/>
      <c r="MC154" s="233"/>
      <c r="MD154" s="233"/>
      <c r="ME154" s="233"/>
      <c r="MF154" s="233"/>
      <c r="MG154" s="233"/>
      <c r="MH154" s="233"/>
      <c r="MI154" s="233"/>
      <c r="MJ154" s="233"/>
      <c r="MK154" s="233"/>
      <c r="ML154" s="233"/>
      <c r="MM154" s="233"/>
      <c r="MN154" s="233"/>
      <c r="MO154" s="233"/>
      <c r="MP154" s="233"/>
      <c r="MQ154" s="233"/>
      <c r="MR154" s="233"/>
      <c r="MS154" s="233"/>
      <c r="MT154" s="233"/>
      <c r="MU154" s="233"/>
      <c r="MV154" s="233"/>
      <c r="MW154" s="233"/>
      <c r="MX154" s="233"/>
      <c r="MY154" s="233"/>
      <c r="MZ154" s="233"/>
      <c r="NA154" s="233"/>
      <c r="NB154" s="233"/>
      <c r="NC154" s="233"/>
      <c r="ND154" s="233"/>
      <c r="NE154" s="233"/>
      <c r="NF154" s="233"/>
      <c r="NG154" s="233"/>
      <c r="NH154" s="233"/>
      <c r="NI154" s="233"/>
      <c r="NJ154" s="233"/>
      <c r="NK154" s="233"/>
      <c r="NL154" s="233"/>
      <c r="NM154" s="233"/>
      <c r="NN154" s="233"/>
      <c r="NO154" s="233"/>
      <c r="NP154" s="233"/>
      <c r="NQ154" s="233"/>
      <c r="NR154" s="233"/>
      <c r="NS154" s="233"/>
      <c r="NT154" s="233"/>
      <c r="NU154" s="233"/>
      <c r="NV154" s="233"/>
      <c r="NW154" s="233"/>
      <c r="NX154" s="233"/>
      <c r="NY154" s="233"/>
      <c r="NZ154" s="233"/>
      <c r="OA154" s="233"/>
      <c r="OB154" s="233"/>
      <c r="OC154" s="233"/>
      <c r="OD154" s="233"/>
      <c r="OE154" s="233"/>
      <c r="OF154" s="233"/>
      <c r="OG154" s="233"/>
      <c r="OH154" s="233"/>
      <c r="OI154" s="233"/>
      <c r="OJ154" s="233"/>
      <c r="OK154" s="233"/>
      <c r="OL154" s="233"/>
      <c r="OM154" s="233"/>
      <c r="ON154" s="233"/>
      <c r="OO154" s="233"/>
      <c r="OP154" s="233"/>
      <c r="OQ154" s="233"/>
      <c r="OR154" s="233"/>
      <c r="OS154" s="233"/>
      <c r="OT154" s="233"/>
      <c r="OU154" s="233"/>
      <c r="OV154" s="233"/>
      <c r="OW154" s="233"/>
      <c r="OX154" s="233"/>
      <c r="OY154" s="233"/>
      <c r="OZ154" s="233"/>
      <c r="PA154" s="233"/>
      <c r="PB154" s="233"/>
      <c r="PC154" s="233"/>
      <c r="PD154" s="233"/>
      <c r="PE154" s="233"/>
      <c r="PF154" s="233"/>
      <c r="PG154" s="233"/>
    </row>
    <row r="155" spans="1:2507" s="239" customFormat="1" ht="60" x14ac:dyDescent="0.25">
      <c r="A155" s="237"/>
      <c r="B155" s="786"/>
      <c r="C155" s="470"/>
      <c r="D155" s="455"/>
      <c r="E155" s="471"/>
      <c r="F155" s="455"/>
      <c r="G155" s="465"/>
      <c r="H155" s="472"/>
      <c r="I155" s="472"/>
      <c r="J155" s="240" t="s">
        <v>369</v>
      </c>
      <c r="K155" s="240" t="s">
        <v>492</v>
      </c>
      <c r="L155" s="240" t="s">
        <v>481</v>
      </c>
      <c r="M155" s="240">
        <v>2.4300000000000002</v>
      </c>
      <c r="N155" s="463"/>
      <c r="O155" s="465"/>
      <c r="P155" s="466"/>
      <c r="Q155" s="466"/>
      <c r="R155" s="466"/>
      <c r="S155" s="467"/>
      <c r="T155" s="458"/>
      <c r="U155" s="460"/>
      <c r="V155" s="460"/>
      <c r="W155" s="463"/>
      <c r="X155" s="463"/>
      <c r="Y155" s="460"/>
      <c r="Z155" s="463"/>
      <c r="AA155" s="463"/>
      <c r="AB155" s="460"/>
      <c r="AC155" s="458"/>
      <c r="AD155" s="458"/>
      <c r="AE155" s="463"/>
      <c r="AF155" s="463"/>
      <c r="AG155" s="463"/>
      <c r="AH155" s="464"/>
      <c r="AI155" s="464"/>
      <c r="AJ155" s="787"/>
      <c r="AK155" s="233"/>
      <c r="AL155" s="233"/>
      <c r="AM155" s="233"/>
      <c r="AN155" s="233"/>
      <c r="AO155" s="233"/>
      <c r="AP155" s="233"/>
      <c r="AQ155" s="233"/>
      <c r="AR155" s="233"/>
      <c r="AS155" s="233"/>
      <c r="AT155" s="233"/>
      <c r="AU155" s="233"/>
      <c r="AV155" s="233"/>
      <c r="AW155" s="233"/>
      <c r="AX155" s="233"/>
      <c r="AY155" s="233"/>
      <c r="AZ155" s="233"/>
      <c r="BA155" s="233"/>
      <c r="BB155" s="233"/>
      <c r="BC155" s="233"/>
      <c r="BD155" s="233"/>
      <c r="BE155" s="233"/>
      <c r="BF155" s="233"/>
      <c r="BG155" s="233"/>
      <c r="BH155" s="233"/>
      <c r="BI155" s="233"/>
      <c r="BJ155" s="233"/>
      <c r="BK155" s="233"/>
      <c r="BL155" s="233"/>
      <c r="BM155" s="233"/>
      <c r="BN155" s="233"/>
      <c r="BO155" s="233"/>
      <c r="BP155" s="233"/>
      <c r="BQ155" s="233"/>
      <c r="BR155" s="233"/>
      <c r="BS155" s="233"/>
      <c r="BT155" s="233"/>
      <c r="BU155" s="233"/>
      <c r="BV155" s="233"/>
      <c r="BW155" s="233"/>
      <c r="BX155" s="233"/>
      <c r="BY155" s="233"/>
      <c r="BZ155" s="233"/>
      <c r="CA155" s="233"/>
      <c r="CB155" s="233"/>
      <c r="CC155" s="233"/>
      <c r="CD155" s="233"/>
      <c r="CE155" s="233"/>
      <c r="CF155" s="233"/>
      <c r="CG155" s="233"/>
      <c r="CH155" s="233"/>
      <c r="CI155" s="233"/>
      <c r="CJ155" s="233"/>
      <c r="CK155" s="233"/>
      <c r="CL155" s="233"/>
      <c r="CM155" s="233"/>
      <c r="CN155" s="233"/>
      <c r="CO155" s="233"/>
      <c r="CP155" s="233"/>
      <c r="CQ155" s="233"/>
      <c r="CR155" s="233"/>
      <c r="CS155" s="233"/>
      <c r="CT155" s="233"/>
      <c r="CU155" s="233"/>
      <c r="CV155" s="233"/>
      <c r="CW155" s="233"/>
      <c r="CX155" s="233"/>
      <c r="CY155" s="233"/>
      <c r="CZ155" s="233"/>
      <c r="DA155" s="233"/>
      <c r="DB155" s="233"/>
      <c r="DC155" s="233"/>
      <c r="DD155" s="233"/>
      <c r="DE155" s="233"/>
      <c r="DF155" s="233"/>
      <c r="DG155" s="233"/>
      <c r="DH155" s="233"/>
      <c r="DI155" s="233"/>
      <c r="DJ155" s="233"/>
      <c r="DK155" s="233"/>
      <c r="DL155" s="233"/>
      <c r="DM155" s="233"/>
      <c r="DN155" s="233"/>
      <c r="DO155" s="233"/>
      <c r="DP155" s="233"/>
      <c r="DQ155" s="233"/>
      <c r="DR155" s="233"/>
      <c r="DS155" s="233"/>
      <c r="DT155" s="233"/>
      <c r="DU155" s="233"/>
      <c r="DV155" s="233"/>
      <c r="DW155" s="233"/>
      <c r="DX155" s="233"/>
      <c r="DY155" s="233"/>
      <c r="DZ155" s="233"/>
      <c r="EA155" s="233"/>
      <c r="EB155" s="233"/>
      <c r="EC155" s="233"/>
      <c r="ED155" s="233"/>
      <c r="EE155" s="233"/>
      <c r="EF155" s="233"/>
      <c r="EG155" s="233"/>
      <c r="EH155" s="233"/>
      <c r="EI155" s="233"/>
      <c r="EJ155" s="233"/>
      <c r="EK155" s="233"/>
      <c r="EL155" s="233"/>
      <c r="EM155" s="233"/>
      <c r="EN155" s="233"/>
      <c r="EO155" s="233"/>
      <c r="EP155" s="233"/>
      <c r="EQ155" s="233"/>
      <c r="ER155" s="233"/>
      <c r="ES155" s="233"/>
      <c r="ET155" s="233"/>
      <c r="EU155" s="233"/>
      <c r="EV155" s="233"/>
      <c r="EW155" s="233"/>
      <c r="EX155" s="233"/>
      <c r="EY155" s="233"/>
      <c r="EZ155" s="233"/>
      <c r="FA155" s="233"/>
      <c r="FB155" s="233"/>
      <c r="FC155" s="233"/>
      <c r="FD155" s="233"/>
      <c r="FE155" s="233"/>
      <c r="FF155" s="233"/>
      <c r="FG155" s="233"/>
      <c r="FH155" s="233"/>
      <c r="FI155" s="233"/>
      <c r="FJ155" s="233"/>
      <c r="FK155" s="233"/>
      <c r="FL155" s="233"/>
      <c r="FM155" s="233"/>
      <c r="FN155" s="233"/>
      <c r="FO155" s="233"/>
      <c r="FP155" s="233"/>
      <c r="FQ155" s="233"/>
      <c r="FR155" s="233"/>
      <c r="FS155" s="233"/>
      <c r="FT155" s="233"/>
      <c r="FU155" s="233"/>
      <c r="FV155" s="233"/>
      <c r="FW155" s="233"/>
      <c r="FX155" s="233"/>
      <c r="FY155" s="233"/>
      <c r="FZ155" s="233"/>
      <c r="GA155" s="233"/>
      <c r="GB155" s="233"/>
      <c r="GC155" s="233"/>
      <c r="GD155" s="233"/>
      <c r="GE155" s="233"/>
      <c r="GF155" s="233"/>
      <c r="GG155" s="233"/>
      <c r="GH155" s="233"/>
      <c r="GI155" s="233"/>
      <c r="GJ155" s="233"/>
      <c r="GK155" s="233"/>
      <c r="GL155" s="233"/>
      <c r="GM155" s="233"/>
      <c r="GN155" s="233"/>
      <c r="GO155" s="233"/>
      <c r="GP155" s="233"/>
      <c r="GQ155" s="233"/>
      <c r="GR155" s="233"/>
      <c r="GS155" s="233"/>
      <c r="GT155" s="233"/>
      <c r="GU155" s="233"/>
      <c r="GV155" s="233"/>
      <c r="GW155" s="233"/>
      <c r="GX155" s="233"/>
      <c r="GY155" s="233"/>
      <c r="GZ155" s="233"/>
      <c r="HA155" s="233"/>
      <c r="HB155" s="233"/>
      <c r="HC155" s="233"/>
      <c r="HD155" s="233"/>
      <c r="HE155" s="233"/>
      <c r="HF155" s="233"/>
      <c r="HG155" s="233"/>
      <c r="HH155" s="233"/>
      <c r="HI155" s="233"/>
      <c r="HJ155" s="233"/>
      <c r="HK155" s="233"/>
      <c r="HL155" s="233"/>
      <c r="HM155" s="233"/>
      <c r="HN155" s="233"/>
      <c r="HO155" s="233"/>
      <c r="HP155" s="233"/>
      <c r="HQ155" s="233"/>
      <c r="HR155" s="233"/>
      <c r="HS155" s="233"/>
      <c r="HT155" s="233"/>
      <c r="HU155" s="233"/>
      <c r="HV155" s="233"/>
      <c r="HW155" s="233"/>
      <c r="HX155" s="233"/>
      <c r="HY155" s="233"/>
      <c r="HZ155" s="233"/>
      <c r="IA155" s="233"/>
      <c r="IB155" s="233"/>
      <c r="IC155" s="233"/>
      <c r="ID155" s="233"/>
      <c r="IE155" s="233"/>
      <c r="IF155" s="233"/>
      <c r="IG155" s="233"/>
      <c r="IH155" s="233"/>
      <c r="II155" s="233"/>
      <c r="IJ155" s="233"/>
      <c r="IK155" s="233"/>
      <c r="IL155" s="233"/>
      <c r="IM155" s="233"/>
      <c r="IN155" s="233"/>
      <c r="IO155" s="233"/>
      <c r="IP155" s="233"/>
      <c r="IQ155" s="233"/>
      <c r="IR155" s="233"/>
      <c r="IS155" s="233"/>
      <c r="IT155" s="233"/>
      <c r="IU155" s="233"/>
      <c r="IV155" s="233"/>
      <c r="IW155" s="233"/>
      <c r="IX155" s="233"/>
      <c r="IY155" s="233"/>
      <c r="IZ155" s="233"/>
      <c r="JA155" s="233"/>
      <c r="JB155" s="233"/>
      <c r="JC155" s="233"/>
      <c r="JD155" s="233"/>
      <c r="JE155" s="233"/>
      <c r="JF155" s="233"/>
      <c r="JG155" s="233"/>
      <c r="JH155" s="233"/>
      <c r="JI155" s="233"/>
      <c r="JJ155" s="233"/>
      <c r="JK155" s="233"/>
      <c r="JL155" s="233"/>
      <c r="JM155" s="233"/>
      <c r="JN155" s="233"/>
      <c r="JO155" s="233"/>
      <c r="JP155" s="233"/>
      <c r="JQ155" s="233"/>
      <c r="JR155" s="233"/>
      <c r="JS155" s="233"/>
      <c r="JT155" s="233"/>
      <c r="JU155" s="233"/>
      <c r="JV155" s="233"/>
      <c r="JW155" s="233"/>
      <c r="JX155" s="233"/>
      <c r="JY155" s="233"/>
      <c r="JZ155" s="233"/>
      <c r="KA155" s="233"/>
      <c r="KB155" s="233"/>
      <c r="KC155" s="233"/>
      <c r="KD155" s="233"/>
      <c r="KE155" s="233"/>
      <c r="KF155" s="233"/>
      <c r="KG155" s="233"/>
      <c r="KH155" s="233"/>
      <c r="KI155" s="233"/>
      <c r="KJ155" s="233"/>
      <c r="KK155" s="233"/>
      <c r="KL155" s="233"/>
      <c r="KM155" s="233"/>
      <c r="KN155" s="233"/>
      <c r="KO155" s="233"/>
      <c r="KP155" s="233"/>
      <c r="KQ155" s="233"/>
      <c r="KR155" s="233"/>
      <c r="KS155" s="233"/>
      <c r="KT155" s="233"/>
      <c r="KU155" s="233"/>
      <c r="KV155" s="233"/>
      <c r="KW155" s="233"/>
      <c r="KX155" s="233"/>
      <c r="KY155" s="233"/>
      <c r="KZ155" s="233"/>
      <c r="LA155" s="233"/>
      <c r="LB155" s="233"/>
      <c r="LC155" s="233"/>
      <c r="LD155" s="233"/>
      <c r="LE155" s="233"/>
      <c r="LF155" s="233"/>
      <c r="LG155" s="233"/>
      <c r="LH155" s="233"/>
      <c r="LI155" s="233"/>
      <c r="LJ155" s="233"/>
      <c r="LK155" s="233"/>
      <c r="LL155" s="233"/>
      <c r="LM155" s="233"/>
      <c r="LN155" s="233"/>
      <c r="LO155" s="233"/>
      <c r="LP155" s="233"/>
      <c r="LQ155" s="233"/>
      <c r="LR155" s="233"/>
      <c r="LS155" s="233"/>
      <c r="LT155" s="233"/>
      <c r="LU155" s="233"/>
      <c r="LV155" s="233"/>
      <c r="LW155" s="233"/>
      <c r="LX155" s="233"/>
      <c r="LY155" s="233"/>
      <c r="LZ155" s="233"/>
      <c r="MA155" s="233"/>
      <c r="MB155" s="233"/>
      <c r="MC155" s="233"/>
      <c r="MD155" s="233"/>
      <c r="ME155" s="233"/>
      <c r="MF155" s="233"/>
      <c r="MG155" s="233"/>
      <c r="MH155" s="233"/>
      <c r="MI155" s="233"/>
      <c r="MJ155" s="233"/>
      <c r="MK155" s="233"/>
      <c r="ML155" s="233"/>
      <c r="MM155" s="233"/>
      <c r="MN155" s="233"/>
      <c r="MO155" s="233"/>
      <c r="MP155" s="233"/>
      <c r="MQ155" s="233"/>
      <c r="MR155" s="233"/>
      <c r="MS155" s="233"/>
      <c r="MT155" s="233"/>
      <c r="MU155" s="233"/>
      <c r="MV155" s="233"/>
      <c r="MW155" s="233"/>
      <c r="MX155" s="233"/>
      <c r="MY155" s="233"/>
      <c r="MZ155" s="233"/>
      <c r="NA155" s="233"/>
      <c r="NB155" s="233"/>
      <c r="NC155" s="233"/>
      <c r="ND155" s="233"/>
      <c r="NE155" s="233"/>
      <c r="NF155" s="233"/>
      <c r="NG155" s="233"/>
      <c r="NH155" s="233"/>
      <c r="NI155" s="233"/>
      <c r="NJ155" s="233"/>
      <c r="NK155" s="233"/>
      <c r="NL155" s="233"/>
      <c r="NM155" s="233"/>
      <c r="NN155" s="233"/>
      <c r="NO155" s="233"/>
      <c r="NP155" s="233"/>
      <c r="NQ155" s="233"/>
      <c r="NR155" s="233"/>
      <c r="NS155" s="233"/>
      <c r="NT155" s="233"/>
      <c r="NU155" s="233"/>
      <c r="NV155" s="233"/>
      <c r="NW155" s="233"/>
      <c r="NX155" s="233"/>
      <c r="NY155" s="233"/>
      <c r="NZ155" s="233"/>
      <c r="OA155" s="233"/>
      <c r="OB155" s="233"/>
      <c r="OC155" s="233"/>
      <c r="OD155" s="233"/>
      <c r="OE155" s="233"/>
      <c r="OF155" s="233"/>
      <c r="OG155" s="233"/>
      <c r="OH155" s="233"/>
      <c r="OI155" s="233"/>
      <c r="OJ155" s="233"/>
      <c r="OK155" s="233"/>
      <c r="OL155" s="233"/>
      <c r="OM155" s="233"/>
      <c r="ON155" s="233"/>
      <c r="OO155" s="233"/>
      <c r="OP155" s="233"/>
      <c r="OQ155" s="233"/>
      <c r="OR155" s="233"/>
      <c r="OS155" s="233"/>
      <c r="OT155" s="233"/>
      <c r="OU155" s="233"/>
      <c r="OV155" s="233"/>
      <c r="OW155" s="233"/>
      <c r="OX155" s="233"/>
      <c r="OY155" s="233"/>
      <c r="OZ155" s="233"/>
      <c r="PA155" s="233"/>
      <c r="PB155" s="233"/>
      <c r="PC155" s="233"/>
      <c r="PD155" s="233"/>
      <c r="PE155" s="233"/>
      <c r="PF155" s="233"/>
      <c r="PG155" s="233"/>
    </row>
    <row r="156" spans="1:2507" s="239" customFormat="1" ht="36" customHeight="1" x14ac:dyDescent="0.25">
      <c r="A156" s="237"/>
      <c r="B156" s="786"/>
      <c r="C156" s="470"/>
      <c r="D156" s="455"/>
      <c r="E156" s="471"/>
      <c r="F156" s="455"/>
      <c r="G156" s="465"/>
      <c r="H156" s="472"/>
      <c r="I156" s="472"/>
      <c r="J156" s="240" t="s">
        <v>483</v>
      </c>
      <c r="K156" s="240" t="s">
        <v>484</v>
      </c>
      <c r="L156" s="240" t="s">
        <v>444</v>
      </c>
      <c r="M156" s="240">
        <v>24284</v>
      </c>
      <c r="N156" s="463"/>
      <c r="O156" s="465"/>
      <c r="P156" s="466"/>
      <c r="Q156" s="466"/>
      <c r="R156" s="466"/>
      <c r="S156" s="467"/>
      <c r="T156" s="458"/>
      <c r="U156" s="460"/>
      <c r="V156" s="460"/>
      <c r="W156" s="463"/>
      <c r="X156" s="463"/>
      <c r="Y156" s="460"/>
      <c r="Z156" s="463"/>
      <c r="AA156" s="463"/>
      <c r="AB156" s="460"/>
      <c r="AC156" s="458"/>
      <c r="AD156" s="458"/>
      <c r="AE156" s="463"/>
      <c r="AF156" s="463"/>
      <c r="AG156" s="463"/>
      <c r="AH156" s="464"/>
      <c r="AI156" s="464"/>
      <c r="AJ156" s="787"/>
      <c r="AK156" s="233"/>
      <c r="AL156" s="233"/>
      <c r="AM156" s="233"/>
      <c r="AN156" s="233"/>
      <c r="AO156" s="233"/>
      <c r="AP156" s="233"/>
      <c r="AQ156" s="233"/>
      <c r="AR156" s="233"/>
      <c r="AS156" s="233"/>
      <c r="AT156" s="233"/>
      <c r="AU156" s="233"/>
      <c r="AV156" s="233"/>
      <c r="AW156" s="233"/>
      <c r="AX156" s="233"/>
      <c r="AY156" s="233"/>
      <c r="AZ156" s="233"/>
      <c r="BA156" s="233"/>
      <c r="BB156" s="233"/>
      <c r="BC156" s="233"/>
      <c r="BD156" s="233"/>
      <c r="BE156" s="233"/>
      <c r="BF156" s="233"/>
      <c r="BG156" s="233"/>
      <c r="BH156" s="233"/>
      <c r="BI156" s="233"/>
      <c r="BJ156" s="233"/>
      <c r="BK156" s="233"/>
      <c r="BL156" s="233"/>
      <c r="BM156" s="233"/>
      <c r="BN156" s="233"/>
      <c r="BO156" s="233"/>
      <c r="BP156" s="233"/>
      <c r="BQ156" s="233"/>
      <c r="BR156" s="233"/>
      <c r="BS156" s="233"/>
      <c r="BT156" s="233"/>
      <c r="BU156" s="233"/>
      <c r="BV156" s="233"/>
      <c r="BW156" s="233"/>
      <c r="BX156" s="233"/>
      <c r="BY156" s="233"/>
      <c r="BZ156" s="233"/>
      <c r="CA156" s="233"/>
      <c r="CB156" s="233"/>
      <c r="CC156" s="233"/>
      <c r="CD156" s="233"/>
      <c r="CE156" s="233"/>
      <c r="CF156" s="233"/>
      <c r="CG156" s="233"/>
      <c r="CH156" s="233"/>
      <c r="CI156" s="233"/>
      <c r="CJ156" s="233"/>
      <c r="CK156" s="233"/>
      <c r="CL156" s="233"/>
      <c r="CM156" s="233"/>
      <c r="CN156" s="233"/>
      <c r="CO156" s="233"/>
      <c r="CP156" s="233"/>
      <c r="CQ156" s="233"/>
      <c r="CR156" s="233"/>
      <c r="CS156" s="233"/>
      <c r="CT156" s="233"/>
      <c r="CU156" s="233"/>
      <c r="CV156" s="233"/>
      <c r="CW156" s="233"/>
      <c r="CX156" s="233"/>
      <c r="CY156" s="233"/>
      <c r="CZ156" s="233"/>
      <c r="DA156" s="233"/>
      <c r="DB156" s="233"/>
      <c r="DC156" s="233"/>
      <c r="DD156" s="233"/>
      <c r="DE156" s="233"/>
      <c r="DF156" s="233"/>
      <c r="DG156" s="233"/>
      <c r="DH156" s="233"/>
      <c r="DI156" s="233"/>
      <c r="DJ156" s="233"/>
      <c r="DK156" s="233"/>
      <c r="DL156" s="233"/>
      <c r="DM156" s="233"/>
      <c r="DN156" s="233"/>
      <c r="DO156" s="233"/>
      <c r="DP156" s="233"/>
      <c r="DQ156" s="233"/>
      <c r="DR156" s="233"/>
      <c r="DS156" s="233"/>
      <c r="DT156" s="233"/>
      <c r="DU156" s="233"/>
      <c r="DV156" s="233"/>
      <c r="DW156" s="233"/>
      <c r="DX156" s="233"/>
      <c r="DY156" s="233"/>
      <c r="DZ156" s="233"/>
      <c r="EA156" s="233"/>
      <c r="EB156" s="233"/>
      <c r="EC156" s="233"/>
      <c r="ED156" s="233"/>
      <c r="EE156" s="233"/>
      <c r="EF156" s="233"/>
      <c r="EG156" s="233"/>
      <c r="EH156" s="233"/>
      <c r="EI156" s="233"/>
      <c r="EJ156" s="233"/>
      <c r="EK156" s="233"/>
      <c r="EL156" s="233"/>
      <c r="EM156" s="233"/>
      <c r="EN156" s="233"/>
      <c r="EO156" s="233"/>
      <c r="EP156" s="233"/>
      <c r="EQ156" s="233"/>
      <c r="ER156" s="233"/>
      <c r="ES156" s="233"/>
      <c r="ET156" s="233"/>
      <c r="EU156" s="233"/>
      <c r="EV156" s="233"/>
      <c r="EW156" s="233"/>
      <c r="EX156" s="233"/>
      <c r="EY156" s="233"/>
      <c r="EZ156" s="233"/>
      <c r="FA156" s="233"/>
      <c r="FB156" s="233"/>
      <c r="FC156" s="233"/>
      <c r="FD156" s="233"/>
      <c r="FE156" s="233"/>
      <c r="FF156" s="233"/>
      <c r="FG156" s="233"/>
      <c r="FH156" s="233"/>
      <c r="FI156" s="233"/>
      <c r="FJ156" s="233"/>
      <c r="FK156" s="233"/>
      <c r="FL156" s="233"/>
      <c r="FM156" s="233"/>
      <c r="FN156" s="233"/>
      <c r="FO156" s="233"/>
      <c r="FP156" s="233"/>
      <c r="FQ156" s="233"/>
      <c r="FR156" s="233"/>
      <c r="FS156" s="233"/>
      <c r="FT156" s="233"/>
      <c r="FU156" s="233"/>
      <c r="FV156" s="233"/>
      <c r="FW156" s="233"/>
      <c r="FX156" s="233"/>
      <c r="FY156" s="233"/>
      <c r="FZ156" s="233"/>
      <c r="GA156" s="233"/>
      <c r="GB156" s="233"/>
      <c r="GC156" s="233"/>
      <c r="GD156" s="233"/>
      <c r="GE156" s="233"/>
      <c r="GF156" s="233"/>
      <c r="GG156" s="233"/>
      <c r="GH156" s="233"/>
      <c r="GI156" s="233"/>
      <c r="GJ156" s="233"/>
      <c r="GK156" s="233"/>
      <c r="GL156" s="233"/>
      <c r="GM156" s="233"/>
      <c r="GN156" s="233"/>
      <c r="GO156" s="233"/>
      <c r="GP156" s="233"/>
      <c r="GQ156" s="233"/>
      <c r="GR156" s="233"/>
      <c r="GS156" s="233"/>
      <c r="GT156" s="233"/>
      <c r="GU156" s="233"/>
      <c r="GV156" s="233"/>
      <c r="GW156" s="233"/>
      <c r="GX156" s="233"/>
      <c r="GY156" s="233"/>
      <c r="GZ156" s="233"/>
      <c r="HA156" s="233"/>
      <c r="HB156" s="233"/>
      <c r="HC156" s="233"/>
      <c r="HD156" s="233"/>
      <c r="HE156" s="233"/>
      <c r="HF156" s="233"/>
      <c r="HG156" s="233"/>
      <c r="HH156" s="233"/>
      <c r="HI156" s="233"/>
      <c r="HJ156" s="233"/>
      <c r="HK156" s="233"/>
      <c r="HL156" s="233"/>
      <c r="HM156" s="233"/>
      <c r="HN156" s="233"/>
      <c r="HO156" s="233"/>
      <c r="HP156" s="233"/>
      <c r="HQ156" s="233"/>
      <c r="HR156" s="233"/>
      <c r="HS156" s="233"/>
      <c r="HT156" s="233"/>
      <c r="HU156" s="233"/>
      <c r="HV156" s="233"/>
      <c r="HW156" s="233"/>
      <c r="HX156" s="233"/>
      <c r="HY156" s="233"/>
      <c r="HZ156" s="233"/>
      <c r="IA156" s="233"/>
      <c r="IB156" s="233"/>
      <c r="IC156" s="233"/>
      <c r="ID156" s="233"/>
      <c r="IE156" s="233"/>
      <c r="IF156" s="233"/>
      <c r="IG156" s="233"/>
      <c r="IH156" s="233"/>
      <c r="II156" s="233"/>
      <c r="IJ156" s="233"/>
      <c r="IK156" s="233"/>
      <c r="IL156" s="233"/>
      <c r="IM156" s="233"/>
      <c r="IN156" s="233"/>
      <c r="IO156" s="233"/>
      <c r="IP156" s="233"/>
      <c r="IQ156" s="233"/>
      <c r="IR156" s="233"/>
      <c r="IS156" s="233"/>
      <c r="IT156" s="233"/>
      <c r="IU156" s="233"/>
      <c r="IV156" s="233"/>
      <c r="IW156" s="233"/>
      <c r="IX156" s="233"/>
      <c r="IY156" s="233"/>
      <c r="IZ156" s="233"/>
      <c r="JA156" s="233"/>
      <c r="JB156" s="233"/>
      <c r="JC156" s="233"/>
      <c r="JD156" s="233"/>
      <c r="JE156" s="233"/>
      <c r="JF156" s="233"/>
      <c r="JG156" s="233"/>
      <c r="JH156" s="233"/>
      <c r="JI156" s="233"/>
      <c r="JJ156" s="233"/>
      <c r="JK156" s="233"/>
      <c r="JL156" s="233"/>
      <c r="JM156" s="233"/>
      <c r="JN156" s="233"/>
      <c r="JO156" s="233"/>
      <c r="JP156" s="233"/>
      <c r="JQ156" s="233"/>
      <c r="JR156" s="233"/>
      <c r="JS156" s="233"/>
      <c r="JT156" s="233"/>
      <c r="JU156" s="233"/>
      <c r="JV156" s="233"/>
      <c r="JW156" s="233"/>
      <c r="JX156" s="233"/>
      <c r="JY156" s="233"/>
      <c r="JZ156" s="233"/>
      <c r="KA156" s="233"/>
      <c r="KB156" s="233"/>
      <c r="KC156" s="233"/>
      <c r="KD156" s="233"/>
      <c r="KE156" s="233"/>
      <c r="KF156" s="233"/>
      <c r="KG156" s="233"/>
      <c r="KH156" s="233"/>
      <c r="KI156" s="233"/>
      <c r="KJ156" s="233"/>
      <c r="KK156" s="233"/>
      <c r="KL156" s="233"/>
      <c r="KM156" s="233"/>
      <c r="KN156" s="233"/>
      <c r="KO156" s="233"/>
      <c r="KP156" s="233"/>
      <c r="KQ156" s="233"/>
      <c r="KR156" s="233"/>
      <c r="KS156" s="233"/>
      <c r="KT156" s="233"/>
      <c r="KU156" s="233"/>
      <c r="KV156" s="233"/>
      <c r="KW156" s="233"/>
      <c r="KX156" s="233"/>
      <c r="KY156" s="233"/>
      <c r="KZ156" s="233"/>
      <c r="LA156" s="233"/>
      <c r="LB156" s="233"/>
      <c r="LC156" s="233"/>
      <c r="LD156" s="233"/>
      <c r="LE156" s="233"/>
      <c r="LF156" s="233"/>
      <c r="LG156" s="233"/>
      <c r="LH156" s="233"/>
      <c r="LI156" s="233"/>
      <c r="LJ156" s="233"/>
      <c r="LK156" s="233"/>
      <c r="LL156" s="233"/>
      <c r="LM156" s="233"/>
      <c r="LN156" s="233"/>
      <c r="LO156" s="233"/>
      <c r="LP156" s="233"/>
      <c r="LQ156" s="233"/>
      <c r="LR156" s="233"/>
      <c r="LS156" s="233"/>
      <c r="LT156" s="233"/>
      <c r="LU156" s="233"/>
      <c r="LV156" s="233"/>
      <c r="LW156" s="233"/>
      <c r="LX156" s="233"/>
      <c r="LY156" s="233"/>
      <c r="LZ156" s="233"/>
      <c r="MA156" s="233"/>
      <c r="MB156" s="233"/>
      <c r="MC156" s="233"/>
      <c r="MD156" s="233"/>
      <c r="ME156" s="233"/>
      <c r="MF156" s="233"/>
      <c r="MG156" s="233"/>
      <c r="MH156" s="233"/>
      <c r="MI156" s="233"/>
      <c r="MJ156" s="233"/>
      <c r="MK156" s="233"/>
      <c r="ML156" s="233"/>
      <c r="MM156" s="233"/>
      <c r="MN156" s="233"/>
      <c r="MO156" s="233"/>
      <c r="MP156" s="233"/>
      <c r="MQ156" s="233"/>
      <c r="MR156" s="233"/>
      <c r="MS156" s="233"/>
      <c r="MT156" s="233"/>
      <c r="MU156" s="233"/>
      <c r="MV156" s="233"/>
      <c r="MW156" s="233"/>
      <c r="MX156" s="233"/>
      <c r="MY156" s="233"/>
      <c r="MZ156" s="233"/>
      <c r="NA156" s="233"/>
      <c r="NB156" s="233"/>
      <c r="NC156" s="233"/>
      <c r="ND156" s="233"/>
      <c r="NE156" s="233"/>
      <c r="NF156" s="233"/>
      <c r="NG156" s="233"/>
      <c r="NH156" s="233"/>
      <c r="NI156" s="233"/>
      <c r="NJ156" s="233"/>
      <c r="NK156" s="233"/>
      <c r="NL156" s="233"/>
      <c r="NM156" s="233"/>
      <c r="NN156" s="233"/>
      <c r="NO156" s="233"/>
      <c r="NP156" s="233"/>
      <c r="NQ156" s="233"/>
      <c r="NR156" s="233"/>
      <c r="NS156" s="233"/>
      <c r="NT156" s="233"/>
      <c r="NU156" s="233"/>
      <c r="NV156" s="233"/>
      <c r="NW156" s="233"/>
      <c r="NX156" s="233"/>
      <c r="NY156" s="233"/>
      <c r="NZ156" s="233"/>
      <c r="OA156" s="233"/>
      <c r="OB156" s="233"/>
      <c r="OC156" s="233"/>
      <c r="OD156" s="233"/>
      <c r="OE156" s="233"/>
      <c r="OF156" s="233"/>
      <c r="OG156" s="233"/>
      <c r="OH156" s="233"/>
      <c r="OI156" s="233"/>
      <c r="OJ156" s="233"/>
      <c r="OK156" s="233"/>
      <c r="OL156" s="233"/>
      <c r="OM156" s="233"/>
      <c r="ON156" s="233"/>
      <c r="OO156" s="233"/>
      <c r="OP156" s="233"/>
      <c r="OQ156" s="233"/>
      <c r="OR156" s="233"/>
      <c r="OS156" s="233"/>
      <c r="OT156" s="233"/>
      <c r="OU156" s="233"/>
      <c r="OV156" s="233"/>
      <c r="OW156" s="233"/>
      <c r="OX156" s="233"/>
      <c r="OY156" s="233"/>
      <c r="OZ156" s="233"/>
      <c r="PA156" s="233"/>
      <c r="PB156" s="233"/>
      <c r="PC156" s="233"/>
      <c r="PD156" s="233"/>
      <c r="PE156" s="233"/>
      <c r="PF156" s="233"/>
      <c r="PG156" s="233"/>
    </row>
    <row r="157" spans="1:2507" s="239" customFormat="1" ht="48" customHeight="1" x14ac:dyDescent="0.25">
      <c r="A157" s="237"/>
      <c r="B157" s="786"/>
      <c r="C157" s="470"/>
      <c r="D157" s="455"/>
      <c r="E157" s="471"/>
      <c r="F157" s="455"/>
      <c r="G157" s="465"/>
      <c r="H157" s="472"/>
      <c r="I157" s="472"/>
      <c r="J157" s="240" t="s">
        <v>488</v>
      </c>
      <c r="K157" s="240" t="s">
        <v>489</v>
      </c>
      <c r="L157" s="240" t="s">
        <v>444</v>
      </c>
      <c r="M157" s="240">
        <v>170</v>
      </c>
      <c r="N157" s="463"/>
      <c r="O157" s="465"/>
      <c r="P157" s="466"/>
      <c r="Q157" s="466"/>
      <c r="R157" s="466"/>
      <c r="S157" s="467"/>
      <c r="T157" s="458"/>
      <c r="U157" s="460"/>
      <c r="V157" s="460"/>
      <c r="W157" s="463"/>
      <c r="X157" s="463"/>
      <c r="Y157" s="460"/>
      <c r="Z157" s="463"/>
      <c r="AA157" s="463"/>
      <c r="AB157" s="460"/>
      <c r="AC157" s="458"/>
      <c r="AD157" s="458"/>
      <c r="AE157" s="463"/>
      <c r="AF157" s="463"/>
      <c r="AG157" s="463"/>
      <c r="AH157" s="464"/>
      <c r="AI157" s="464"/>
      <c r="AJ157" s="787"/>
      <c r="AK157" s="233"/>
      <c r="AL157" s="233"/>
      <c r="AM157" s="233"/>
      <c r="AN157" s="233"/>
      <c r="AO157" s="233"/>
      <c r="AP157" s="233"/>
      <c r="AQ157" s="233"/>
      <c r="AR157" s="233"/>
      <c r="AS157" s="233"/>
      <c r="AT157" s="233"/>
      <c r="AU157" s="233"/>
      <c r="AV157" s="233"/>
      <c r="AW157" s="233"/>
      <c r="AX157" s="233"/>
      <c r="AY157" s="233"/>
      <c r="AZ157" s="233"/>
      <c r="BA157" s="233"/>
      <c r="BB157" s="233"/>
      <c r="BC157" s="233"/>
      <c r="BD157" s="233"/>
      <c r="BE157" s="233"/>
      <c r="BF157" s="233"/>
      <c r="BG157" s="233"/>
      <c r="BH157" s="233"/>
      <c r="BI157" s="233"/>
      <c r="BJ157" s="233"/>
      <c r="BK157" s="233"/>
      <c r="BL157" s="233"/>
      <c r="BM157" s="233"/>
      <c r="BN157" s="233"/>
      <c r="BO157" s="233"/>
      <c r="BP157" s="233"/>
      <c r="BQ157" s="233"/>
      <c r="BR157" s="233"/>
      <c r="BS157" s="233"/>
      <c r="BT157" s="233"/>
      <c r="BU157" s="233"/>
      <c r="BV157" s="233"/>
      <c r="BW157" s="233"/>
      <c r="BX157" s="233"/>
      <c r="BY157" s="233"/>
      <c r="BZ157" s="233"/>
      <c r="CA157" s="233"/>
      <c r="CB157" s="233"/>
      <c r="CC157" s="233"/>
      <c r="CD157" s="233"/>
      <c r="CE157" s="233"/>
      <c r="CF157" s="233"/>
      <c r="CG157" s="233"/>
      <c r="CH157" s="233"/>
      <c r="CI157" s="233"/>
      <c r="CJ157" s="233"/>
      <c r="CK157" s="233"/>
      <c r="CL157" s="233"/>
      <c r="CM157" s="233"/>
      <c r="CN157" s="233"/>
      <c r="CO157" s="233"/>
      <c r="CP157" s="233"/>
      <c r="CQ157" s="233"/>
      <c r="CR157" s="233"/>
      <c r="CS157" s="233"/>
      <c r="CT157" s="233"/>
      <c r="CU157" s="233"/>
      <c r="CV157" s="233"/>
      <c r="CW157" s="233"/>
      <c r="CX157" s="233"/>
      <c r="CY157" s="233"/>
      <c r="CZ157" s="233"/>
      <c r="DA157" s="233"/>
      <c r="DB157" s="233"/>
      <c r="DC157" s="233"/>
      <c r="DD157" s="233"/>
      <c r="DE157" s="233"/>
      <c r="DF157" s="233"/>
      <c r="DG157" s="233"/>
      <c r="DH157" s="233"/>
      <c r="DI157" s="233"/>
      <c r="DJ157" s="233"/>
      <c r="DK157" s="233"/>
      <c r="DL157" s="233"/>
      <c r="DM157" s="233"/>
      <c r="DN157" s="233"/>
      <c r="DO157" s="233"/>
      <c r="DP157" s="233"/>
      <c r="DQ157" s="233"/>
      <c r="DR157" s="233"/>
      <c r="DS157" s="233"/>
      <c r="DT157" s="233"/>
      <c r="DU157" s="233"/>
      <c r="DV157" s="233"/>
      <c r="DW157" s="233"/>
      <c r="DX157" s="233"/>
      <c r="DY157" s="233"/>
      <c r="DZ157" s="233"/>
      <c r="EA157" s="233"/>
      <c r="EB157" s="233"/>
      <c r="EC157" s="233"/>
      <c r="ED157" s="233"/>
      <c r="EE157" s="233"/>
      <c r="EF157" s="233"/>
      <c r="EG157" s="233"/>
      <c r="EH157" s="233"/>
      <c r="EI157" s="233"/>
      <c r="EJ157" s="233"/>
      <c r="EK157" s="233"/>
      <c r="EL157" s="233"/>
      <c r="EM157" s="233"/>
      <c r="EN157" s="233"/>
      <c r="EO157" s="233"/>
      <c r="EP157" s="233"/>
      <c r="EQ157" s="233"/>
      <c r="ER157" s="233"/>
      <c r="ES157" s="233"/>
      <c r="ET157" s="233"/>
      <c r="EU157" s="233"/>
      <c r="EV157" s="233"/>
      <c r="EW157" s="233"/>
      <c r="EX157" s="233"/>
      <c r="EY157" s="233"/>
      <c r="EZ157" s="233"/>
      <c r="FA157" s="233"/>
      <c r="FB157" s="233"/>
      <c r="FC157" s="233"/>
      <c r="FD157" s="233"/>
      <c r="FE157" s="233"/>
      <c r="FF157" s="233"/>
      <c r="FG157" s="233"/>
      <c r="FH157" s="233"/>
      <c r="FI157" s="233"/>
      <c r="FJ157" s="233"/>
      <c r="FK157" s="233"/>
      <c r="FL157" s="233"/>
      <c r="FM157" s="233"/>
      <c r="FN157" s="233"/>
      <c r="FO157" s="233"/>
      <c r="FP157" s="233"/>
      <c r="FQ157" s="233"/>
      <c r="FR157" s="233"/>
      <c r="FS157" s="233"/>
      <c r="FT157" s="233"/>
      <c r="FU157" s="233"/>
      <c r="FV157" s="233"/>
      <c r="FW157" s="233"/>
      <c r="FX157" s="233"/>
      <c r="FY157" s="233"/>
      <c r="FZ157" s="233"/>
      <c r="GA157" s="233"/>
      <c r="GB157" s="233"/>
      <c r="GC157" s="233"/>
      <c r="GD157" s="233"/>
      <c r="GE157" s="233"/>
      <c r="GF157" s="233"/>
      <c r="GG157" s="233"/>
      <c r="GH157" s="233"/>
      <c r="GI157" s="233"/>
      <c r="GJ157" s="233"/>
      <c r="GK157" s="233"/>
      <c r="GL157" s="233"/>
      <c r="GM157" s="233"/>
      <c r="GN157" s="233"/>
      <c r="GO157" s="233"/>
      <c r="GP157" s="233"/>
      <c r="GQ157" s="233"/>
      <c r="GR157" s="233"/>
      <c r="GS157" s="233"/>
      <c r="GT157" s="233"/>
      <c r="GU157" s="233"/>
      <c r="GV157" s="233"/>
      <c r="GW157" s="233"/>
      <c r="GX157" s="233"/>
      <c r="GY157" s="233"/>
      <c r="GZ157" s="233"/>
      <c r="HA157" s="233"/>
      <c r="HB157" s="233"/>
      <c r="HC157" s="233"/>
      <c r="HD157" s="233"/>
      <c r="HE157" s="233"/>
      <c r="HF157" s="233"/>
      <c r="HG157" s="233"/>
      <c r="HH157" s="233"/>
      <c r="HI157" s="233"/>
      <c r="HJ157" s="233"/>
      <c r="HK157" s="233"/>
      <c r="HL157" s="233"/>
      <c r="HM157" s="233"/>
      <c r="HN157" s="233"/>
      <c r="HO157" s="233"/>
      <c r="HP157" s="233"/>
      <c r="HQ157" s="233"/>
      <c r="HR157" s="233"/>
      <c r="HS157" s="233"/>
      <c r="HT157" s="233"/>
      <c r="HU157" s="233"/>
      <c r="HV157" s="233"/>
      <c r="HW157" s="233"/>
      <c r="HX157" s="233"/>
      <c r="HY157" s="233"/>
      <c r="HZ157" s="233"/>
      <c r="IA157" s="233"/>
      <c r="IB157" s="233"/>
      <c r="IC157" s="233"/>
      <c r="ID157" s="233"/>
      <c r="IE157" s="233"/>
      <c r="IF157" s="233"/>
      <c r="IG157" s="233"/>
      <c r="IH157" s="233"/>
      <c r="II157" s="233"/>
      <c r="IJ157" s="233"/>
      <c r="IK157" s="233"/>
      <c r="IL157" s="233"/>
      <c r="IM157" s="233"/>
      <c r="IN157" s="233"/>
      <c r="IO157" s="233"/>
      <c r="IP157" s="233"/>
      <c r="IQ157" s="233"/>
      <c r="IR157" s="233"/>
      <c r="IS157" s="233"/>
      <c r="IT157" s="233"/>
      <c r="IU157" s="233"/>
      <c r="IV157" s="233"/>
      <c r="IW157" s="233"/>
      <c r="IX157" s="233"/>
      <c r="IY157" s="233"/>
      <c r="IZ157" s="233"/>
      <c r="JA157" s="233"/>
      <c r="JB157" s="233"/>
      <c r="JC157" s="233"/>
      <c r="JD157" s="233"/>
      <c r="JE157" s="233"/>
      <c r="JF157" s="233"/>
      <c r="JG157" s="233"/>
      <c r="JH157" s="233"/>
      <c r="JI157" s="233"/>
      <c r="JJ157" s="233"/>
      <c r="JK157" s="233"/>
      <c r="JL157" s="233"/>
      <c r="JM157" s="233"/>
      <c r="JN157" s="233"/>
      <c r="JO157" s="233"/>
      <c r="JP157" s="233"/>
      <c r="JQ157" s="233"/>
      <c r="JR157" s="233"/>
      <c r="JS157" s="233"/>
      <c r="JT157" s="233"/>
      <c r="JU157" s="233"/>
      <c r="JV157" s="233"/>
      <c r="JW157" s="233"/>
      <c r="JX157" s="233"/>
      <c r="JY157" s="233"/>
      <c r="JZ157" s="233"/>
      <c r="KA157" s="233"/>
      <c r="KB157" s="233"/>
      <c r="KC157" s="233"/>
      <c r="KD157" s="233"/>
      <c r="KE157" s="233"/>
      <c r="KF157" s="233"/>
      <c r="KG157" s="233"/>
      <c r="KH157" s="233"/>
      <c r="KI157" s="233"/>
      <c r="KJ157" s="233"/>
      <c r="KK157" s="233"/>
      <c r="KL157" s="233"/>
      <c r="KM157" s="233"/>
      <c r="KN157" s="233"/>
      <c r="KO157" s="233"/>
      <c r="KP157" s="233"/>
      <c r="KQ157" s="233"/>
      <c r="KR157" s="233"/>
      <c r="KS157" s="233"/>
      <c r="KT157" s="233"/>
      <c r="KU157" s="233"/>
      <c r="KV157" s="233"/>
      <c r="KW157" s="233"/>
      <c r="KX157" s="233"/>
      <c r="KY157" s="233"/>
      <c r="KZ157" s="233"/>
      <c r="LA157" s="233"/>
      <c r="LB157" s="233"/>
      <c r="LC157" s="233"/>
      <c r="LD157" s="233"/>
      <c r="LE157" s="233"/>
      <c r="LF157" s="233"/>
      <c r="LG157" s="233"/>
      <c r="LH157" s="233"/>
      <c r="LI157" s="233"/>
      <c r="LJ157" s="233"/>
      <c r="LK157" s="233"/>
      <c r="LL157" s="233"/>
      <c r="LM157" s="233"/>
      <c r="LN157" s="233"/>
      <c r="LO157" s="233"/>
      <c r="LP157" s="233"/>
      <c r="LQ157" s="233"/>
      <c r="LR157" s="233"/>
      <c r="LS157" s="233"/>
      <c r="LT157" s="233"/>
      <c r="LU157" s="233"/>
      <c r="LV157" s="233"/>
      <c r="LW157" s="233"/>
      <c r="LX157" s="233"/>
      <c r="LY157" s="233"/>
      <c r="LZ157" s="233"/>
      <c r="MA157" s="233"/>
      <c r="MB157" s="233"/>
      <c r="MC157" s="233"/>
      <c r="MD157" s="233"/>
      <c r="ME157" s="233"/>
      <c r="MF157" s="233"/>
      <c r="MG157" s="233"/>
      <c r="MH157" s="233"/>
      <c r="MI157" s="233"/>
      <c r="MJ157" s="233"/>
      <c r="MK157" s="233"/>
      <c r="ML157" s="233"/>
      <c r="MM157" s="233"/>
      <c r="MN157" s="233"/>
      <c r="MO157" s="233"/>
      <c r="MP157" s="233"/>
      <c r="MQ157" s="233"/>
      <c r="MR157" s="233"/>
      <c r="MS157" s="233"/>
      <c r="MT157" s="233"/>
      <c r="MU157" s="233"/>
      <c r="MV157" s="233"/>
      <c r="MW157" s="233"/>
      <c r="MX157" s="233"/>
      <c r="MY157" s="233"/>
      <c r="MZ157" s="233"/>
      <c r="NA157" s="233"/>
      <c r="NB157" s="233"/>
      <c r="NC157" s="233"/>
      <c r="ND157" s="233"/>
      <c r="NE157" s="233"/>
      <c r="NF157" s="233"/>
      <c r="NG157" s="233"/>
      <c r="NH157" s="233"/>
      <c r="NI157" s="233"/>
      <c r="NJ157" s="233"/>
      <c r="NK157" s="233"/>
      <c r="NL157" s="233"/>
      <c r="NM157" s="233"/>
      <c r="NN157" s="233"/>
      <c r="NO157" s="233"/>
      <c r="NP157" s="233"/>
      <c r="NQ157" s="233"/>
      <c r="NR157" s="233"/>
      <c r="NS157" s="233"/>
      <c r="NT157" s="233"/>
      <c r="NU157" s="233"/>
      <c r="NV157" s="233"/>
      <c r="NW157" s="233"/>
      <c r="NX157" s="233"/>
      <c r="NY157" s="233"/>
      <c r="NZ157" s="233"/>
      <c r="OA157" s="233"/>
      <c r="OB157" s="233"/>
      <c r="OC157" s="233"/>
      <c r="OD157" s="233"/>
      <c r="OE157" s="233"/>
      <c r="OF157" s="233"/>
      <c r="OG157" s="233"/>
      <c r="OH157" s="233"/>
      <c r="OI157" s="233"/>
      <c r="OJ157" s="233"/>
      <c r="OK157" s="233"/>
      <c r="OL157" s="233"/>
      <c r="OM157" s="233"/>
      <c r="ON157" s="233"/>
      <c r="OO157" s="233"/>
      <c r="OP157" s="233"/>
      <c r="OQ157" s="233"/>
      <c r="OR157" s="233"/>
      <c r="OS157" s="233"/>
      <c r="OT157" s="233"/>
      <c r="OU157" s="233"/>
      <c r="OV157" s="233"/>
      <c r="OW157" s="233"/>
      <c r="OX157" s="233"/>
      <c r="OY157" s="233"/>
      <c r="OZ157" s="233"/>
      <c r="PA157" s="233"/>
      <c r="PB157" s="233"/>
      <c r="PC157" s="233"/>
      <c r="PD157" s="233"/>
      <c r="PE157" s="233"/>
      <c r="PF157" s="233"/>
      <c r="PG157" s="233"/>
    </row>
    <row r="158" spans="1:2507" s="239" customFormat="1" ht="24.75" thickBot="1" x14ac:dyDescent="0.3">
      <c r="A158" s="237"/>
      <c r="B158" s="788"/>
      <c r="C158" s="789"/>
      <c r="D158" s="462"/>
      <c r="E158" s="457"/>
      <c r="F158" s="462"/>
      <c r="G158" s="790"/>
      <c r="H158" s="791"/>
      <c r="I158" s="791"/>
      <c r="J158" s="242" t="s">
        <v>445</v>
      </c>
      <c r="K158" s="242" t="s">
        <v>446</v>
      </c>
      <c r="L158" s="242" t="s">
        <v>485</v>
      </c>
      <c r="M158" s="242">
        <v>1</v>
      </c>
      <c r="N158" s="792"/>
      <c r="O158" s="790"/>
      <c r="P158" s="793"/>
      <c r="Q158" s="793"/>
      <c r="R158" s="793"/>
      <c r="S158" s="794"/>
      <c r="T158" s="476"/>
      <c r="U158" s="475"/>
      <c r="V158" s="475"/>
      <c r="W158" s="792"/>
      <c r="X158" s="792"/>
      <c r="Y158" s="475"/>
      <c r="Z158" s="792"/>
      <c r="AA158" s="792"/>
      <c r="AB158" s="475"/>
      <c r="AC158" s="476"/>
      <c r="AD158" s="476"/>
      <c r="AE158" s="792"/>
      <c r="AF158" s="792"/>
      <c r="AG158" s="792"/>
      <c r="AH158" s="795"/>
      <c r="AI158" s="795"/>
      <c r="AJ158" s="796"/>
      <c r="AK158" s="233"/>
      <c r="AL158" s="233"/>
      <c r="AM158" s="233"/>
      <c r="AN158" s="233"/>
      <c r="AO158" s="233"/>
      <c r="AP158" s="233"/>
      <c r="AQ158" s="233"/>
      <c r="AR158" s="233"/>
      <c r="AS158" s="233"/>
      <c r="AT158" s="233"/>
      <c r="AU158" s="233"/>
      <c r="AV158" s="233"/>
      <c r="AW158" s="233"/>
      <c r="AX158" s="233"/>
      <c r="AY158" s="233"/>
      <c r="AZ158" s="233"/>
      <c r="BA158" s="233"/>
      <c r="BB158" s="233"/>
      <c r="BC158" s="233"/>
      <c r="BD158" s="233"/>
      <c r="BE158" s="233"/>
      <c r="BF158" s="233"/>
      <c r="BG158" s="233"/>
      <c r="BH158" s="233"/>
      <c r="BI158" s="233"/>
      <c r="BJ158" s="233"/>
      <c r="BK158" s="233"/>
      <c r="BL158" s="233"/>
      <c r="BM158" s="233"/>
      <c r="BN158" s="233"/>
      <c r="BO158" s="233"/>
      <c r="BP158" s="233"/>
      <c r="BQ158" s="233"/>
      <c r="BR158" s="233"/>
      <c r="BS158" s="233"/>
      <c r="BT158" s="233"/>
      <c r="BU158" s="233"/>
      <c r="BV158" s="233"/>
      <c r="BW158" s="233"/>
      <c r="BX158" s="233"/>
      <c r="BY158" s="233"/>
      <c r="BZ158" s="233"/>
      <c r="CA158" s="233"/>
      <c r="CB158" s="233"/>
      <c r="CC158" s="233"/>
      <c r="CD158" s="233"/>
      <c r="CE158" s="233"/>
      <c r="CF158" s="233"/>
      <c r="CG158" s="233"/>
      <c r="CH158" s="233"/>
      <c r="CI158" s="233"/>
      <c r="CJ158" s="233"/>
      <c r="CK158" s="233"/>
      <c r="CL158" s="233"/>
      <c r="CM158" s="233"/>
      <c r="CN158" s="233"/>
      <c r="CO158" s="233"/>
      <c r="CP158" s="233"/>
      <c r="CQ158" s="233"/>
      <c r="CR158" s="233"/>
      <c r="CS158" s="233"/>
      <c r="CT158" s="233"/>
      <c r="CU158" s="233"/>
      <c r="CV158" s="233"/>
      <c r="CW158" s="233"/>
      <c r="CX158" s="233"/>
      <c r="CY158" s="233"/>
      <c r="CZ158" s="233"/>
      <c r="DA158" s="233"/>
      <c r="DB158" s="233"/>
      <c r="DC158" s="233"/>
      <c r="DD158" s="233"/>
      <c r="DE158" s="233"/>
      <c r="DF158" s="233"/>
      <c r="DG158" s="233"/>
      <c r="DH158" s="233"/>
      <c r="DI158" s="233"/>
      <c r="DJ158" s="233"/>
      <c r="DK158" s="233"/>
      <c r="DL158" s="233"/>
      <c r="DM158" s="233"/>
      <c r="DN158" s="233"/>
      <c r="DO158" s="233"/>
      <c r="DP158" s="233"/>
      <c r="DQ158" s="233"/>
      <c r="DR158" s="233"/>
      <c r="DS158" s="233"/>
      <c r="DT158" s="233"/>
      <c r="DU158" s="233"/>
      <c r="DV158" s="233"/>
      <c r="DW158" s="233"/>
      <c r="DX158" s="233"/>
      <c r="DY158" s="233"/>
      <c r="DZ158" s="233"/>
      <c r="EA158" s="233"/>
      <c r="EB158" s="233"/>
      <c r="EC158" s="233"/>
      <c r="ED158" s="233"/>
      <c r="EE158" s="233"/>
      <c r="EF158" s="233"/>
      <c r="EG158" s="233"/>
      <c r="EH158" s="233"/>
      <c r="EI158" s="233"/>
      <c r="EJ158" s="233"/>
      <c r="EK158" s="233"/>
      <c r="EL158" s="233"/>
      <c r="EM158" s="233"/>
      <c r="EN158" s="233"/>
      <c r="EO158" s="233"/>
      <c r="EP158" s="233"/>
      <c r="EQ158" s="233"/>
      <c r="ER158" s="233"/>
      <c r="ES158" s="233"/>
      <c r="ET158" s="233"/>
      <c r="EU158" s="233"/>
      <c r="EV158" s="233"/>
      <c r="EW158" s="233"/>
      <c r="EX158" s="233"/>
      <c r="EY158" s="233"/>
      <c r="EZ158" s="233"/>
      <c r="FA158" s="233"/>
      <c r="FB158" s="233"/>
      <c r="FC158" s="233"/>
      <c r="FD158" s="233"/>
      <c r="FE158" s="233"/>
      <c r="FF158" s="233"/>
      <c r="FG158" s="233"/>
      <c r="FH158" s="233"/>
      <c r="FI158" s="233"/>
      <c r="FJ158" s="233"/>
      <c r="FK158" s="233"/>
      <c r="FL158" s="233"/>
      <c r="FM158" s="233"/>
      <c r="FN158" s="233"/>
      <c r="FO158" s="233"/>
      <c r="FP158" s="233"/>
      <c r="FQ158" s="233"/>
      <c r="FR158" s="233"/>
      <c r="FS158" s="233"/>
      <c r="FT158" s="233"/>
      <c r="FU158" s="233"/>
      <c r="FV158" s="233"/>
      <c r="FW158" s="233"/>
      <c r="FX158" s="233"/>
      <c r="FY158" s="233"/>
      <c r="FZ158" s="233"/>
      <c r="GA158" s="233"/>
      <c r="GB158" s="233"/>
      <c r="GC158" s="233"/>
      <c r="GD158" s="233"/>
      <c r="GE158" s="233"/>
      <c r="GF158" s="233"/>
      <c r="GG158" s="233"/>
      <c r="GH158" s="233"/>
      <c r="GI158" s="233"/>
      <c r="GJ158" s="233"/>
      <c r="GK158" s="233"/>
      <c r="GL158" s="233"/>
      <c r="GM158" s="233"/>
      <c r="GN158" s="233"/>
      <c r="GO158" s="233"/>
      <c r="GP158" s="233"/>
      <c r="GQ158" s="233"/>
      <c r="GR158" s="233"/>
      <c r="GS158" s="233"/>
      <c r="GT158" s="233"/>
      <c r="GU158" s="233"/>
      <c r="GV158" s="233"/>
      <c r="GW158" s="233"/>
      <c r="GX158" s="233"/>
      <c r="GY158" s="233"/>
      <c r="GZ158" s="233"/>
      <c r="HA158" s="233"/>
      <c r="HB158" s="233"/>
      <c r="HC158" s="233"/>
      <c r="HD158" s="233"/>
      <c r="HE158" s="233"/>
      <c r="HF158" s="233"/>
      <c r="HG158" s="233"/>
      <c r="HH158" s="233"/>
      <c r="HI158" s="233"/>
      <c r="HJ158" s="233"/>
      <c r="HK158" s="233"/>
      <c r="HL158" s="233"/>
      <c r="HM158" s="233"/>
      <c r="HN158" s="233"/>
      <c r="HO158" s="233"/>
      <c r="HP158" s="233"/>
      <c r="HQ158" s="233"/>
      <c r="HR158" s="233"/>
      <c r="HS158" s="233"/>
      <c r="HT158" s="233"/>
      <c r="HU158" s="233"/>
      <c r="HV158" s="233"/>
      <c r="HW158" s="233"/>
      <c r="HX158" s="233"/>
      <c r="HY158" s="233"/>
      <c r="HZ158" s="233"/>
      <c r="IA158" s="233"/>
      <c r="IB158" s="233"/>
      <c r="IC158" s="233"/>
      <c r="ID158" s="233"/>
      <c r="IE158" s="233"/>
      <c r="IF158" s="233"/>
      <c r="IG158" s="233"/>
      <c r="IH158" s="233"/>
      <c r="II158" s="233"/>
      <c r="IJ158" s="233"/>
      <c r="IK158" s="233"/>
      <c r="IL158" s="233"/>
      <c r="IM158" s="233"/>
      <c r="IN158" s="233"/>
      <c r="IO158" s="233"/>
      <c r="IP158" s="233"/>
      <c r="IQ158" s="233"/>
      <c r="IR158" s="233"/>
      <c r="IS158" s="233"/>
      <c r="IT158" s="233"/>
      <c r="IU158" s="233"/>
      <c r="IV158" s="233"/>
      <c r="IW158" s="233"/>
      <c r="IX158" s="233"/>
      <c r="IY158" s="233"/>
      <c r="IZ158" s="233"/>
      <c r="JA158" s="233"/>
      <c r="JB158" s="233"/>
      <c r="JC158" s="233"/>
      <c r="JD158" s="233"/>
      <c r="JE158" s="233"/>
      <c r="JF158" s="233"/>
      <c r="JG158" s="233"/>
      <c r="JH158" s="233"/>
      <c r="JI158" s="233"/>
      <c r="JJ158" s="233"/>
      <c r="JK158" s="233"/>
      <c r="JL158" s="233"/>
      <c r="JM158" s="233"/>
      <c r="JN158" s="233"/>
      <c r="JO158" s="233"/>
      <c r="JP158" s="233"/>
      <c r="JQ158" s="233"/>
      <c r="JR158" s="233"/>
      <c r="JS158" s="233"/>
      <c r="JT158" s="233"/>
      <c r="JU158" s="233"/>
      <c r="JV158" s="233"/>
      <c r="JW158" s="233"/>
      <c r="JX158" s="233"/>
      <c r="JY158" s="233"/>
      <c r="JZ158" s="233"/>
      <c r="KA158" s="233"/>
      <c r="KB158" s="233"/>
      <c r="KC158" s="233"/>
      <c r="KD158" s="233"/>
      <c r="KE158" s="233"/>
      <c r="KF158" s="233"/>
      <c r="KG158" s="233"/>
      <c r="KH158" s="233"/>
      <c r="KI158" s="233"/>
      <c r="KJ158" s="233"/>
      <c r="KK158" s="233"/>
      <c r="KL158" s="233"/>
      <c r="KM158" s="233"/>
      <c r="KN158" s="233"/>
      <c r="KO158" s="233"/>
      <c r="KP158" s="233"/>
      <c r="KQ158" s="233"/>
      <c r="KR158" s="233"/>
      <c r="KS158" s="233"/>
      <c r="KT158" s="233"/>
      <c r="KU158" s="233"/>
      <c r="KV158" s="233"/>
      <c r="KW158" s="233"/>
      <c r="KX158" s="233"/>
      <c r="KY158" s="233"/>
      <c r="KZ158" s="233"/>
      <c r="LA158" s="233"/>
      <c r="LB158" s="233"/>
      <c r="LC158" s="233"/>
      <c r="LD158" s="233"/>
      <c r="LE158" s="233"/>
      <c r="LF158" s="233"/>
      <c r="LG158" s="233"/>
      <c r="LH158" s="233"/>
      <c r="LI158" s="233"/>
      <c r="LJ158" s="233"/>
      <c r="LK158" s="233"/>
      <c r="LL158" s="233"/>
      <c r="LM158" s="233"/>
      <c r="LN158" s="233"/>
      <c r="LO158" s="233"/>
      <c r="LP158" s="233"/>
      <c r="LQ158" s="233"/>
      <c r="LR158" s="233"/>
      <c r="LS158" s="233"/>
      <c r="LT158" s="233"/>
      <c r="LU158" s="233"/>
      <c r="LV158" s="233"/>
      <c r="LW158" s="233"/>
      <c r="LX158" s="233"/>
      <c r="LY158" s="233"/>
      <c r="LZ158" s="233"/>
      <c r="MA158" s="233"/>
      <c r="MB158" s="233"/>
      <c r="MC158" s="233"/>
      <c r="MD158" s="233"/>
      <c r="ME158" s="233"/>
      <c r="MF158" s="233"/>
      <c r="MG158" s="233"/>
      <c r="MH158" s="233"/>
      <c r="MI158" s="233"/>
      <c r="MJ158" s="233"/>
      <c r="MK158" s="233"/>
      <c r="ML158" s="233"/>
      <c r="MM158" s="233"/>
      <c r="MN158" s="233"/>
      <c r="MO158" s="233"/>
      <c r="MP158" s="233"/>
      <c r="MQ158" s="233"/>
      <c r="MR158" s="233"/>
      <c r="MS158" s="233"/>
      <c r="MT158" s="233"/>
      <c r="MU158" s="233"/>
      <c r="MV158" s="233"/>
      <c r="MW158" s="233"/>
      <c r="MX158" s="233"/>
      <c r="MY158" s="233"/>
      <c r="MZ158" s="233"/>
      <c r="NA158" s="233"/>
      <c r="NB158" s="233"/>
      <c r="NC158" s="233"/>
      <c r="ND158" s="233"/>
      <c r="NE158" s="233"/>
      <c r="NF158" s="233"/>
      <c r="NG158" s="233"/>
      <c r="NH158" s="233"/>
      <c r="NI158" s="233"/>
      <c r="NJ158" s="233"/>
      <c r="NK158" s="233"/>
      <c r="NL158" s="233"/>
      <c r="NM158" s="233"/>
      <c r="NN158" s="233"/>
      <c r="NO158" s="233"/>
      <c r="NP158" s="233"/>
      <c r="NQ158" s="233"/>
      <c r="NR158" s="233"/>
      <c r="NS158" s="233"/>
      <c r="NT158" s="233"/>
      <c r="NU158" s="233"/>
      <c r="NV158" s="233"/>
      <c r="NW158" s="233"/>
      <c r="NX158" s="233"/>
      <c r="NY158" s="233"/>
      <c r="NZ158" s="233"/>
      <c r="OA158" s="233"/>
      <c r="OB158" s="233"/>
      <c r="OC158" s="233"/>
      <c r="OD158" s="233"/>
      <c r="OE158" s="233"/>
      <c r="OF158" s="233"/>
      <c r="OG158" s="233"/>
      <c r="OH158" s="233"/>
      <c r="OI158" s="233"/>
      <c r="OJ158" s="233"/>
      <c r="OK158" s="233"/>
      <c r="OL158" s="233"/>
      <c r="OM158" s="233"/>
      <c r="ON158" s="233"/>
      <c r="OO158" s="233"/>
      <c r="OP158" s="233"/>
      <c r="OQ158" s="233"/>
      <c r="OR158" s="233"/>
      <c r="OS158" s="233"/>
      <c r="OT158" s="233"/>
      <c r="OU158" s="233"/>
      <c r="OV158" s="233"/>
      <c r="OW158" s="233"/>
      <c r="OX158" s="233"/>
      <c r="OY158" s="233"/>
      <c r="OZ158" s="233"/>
      <c r="PA158" s="233"/>
      <c r="PB158" s="233"/>
      <c r="PC158" s="233"/>
      <c r="PD158" s="233"/>
      <c r="PE158" s="233"/>
      <c r="PF158" s="233"/>
      <c r="PG158" s="233"/>
    </row>
    <row r="159" spans="1:2507" s="308" customFormat="1" ht="48" x14ac:dyDescent="0.25">
      <c r="A159" s="797"/>
      <c r="B159" s="503" t="s">
        <v>844</v>
      </c>
      <c r="C159" s="461" t="s">
        <v>845</v>
      </c>
      <c r="D159" s="461" t="s">
        <v>796</v>
      </c>
      <c r="E159" s="461" t="s">
        <v>615</v>
      </c>
      <c r="F159" s="461" t="s">
        <v>846</v>
      </c>
      <c r="G159" s="461" t="s">
        <v>613</v>
      </c>
      <c r="H159" s="461" t="s">
        <v>83</v>
      </c>
      <c r="I159" s="461" t="s">
        <v>83</v>
      </c>
      <c r="J159" s="238" t="s">
        <v>798</v>
      </c>
      <c r="K159" s="238" t="s">
        <v>473</v>
      </c>
      <c r="L159" s="238" t="s">
        <v>474</v>
      </c>
      <c r="M159" s="773">
        <v>1755</v>
      </c>
      <c r="N159" s="461" t="s">
        <v>86</v>
      </c>
      <c r="O159" s="461" t="s">
        <v>847</v>
      </c>
      <c r="P159" s="461" t="s">
        <v>440</v>
      </c>
      <c r="Q159" s="461" t="s">
        <v>89</v>
      </c>
      <c r="R159" s="461" t="s">
        <v>90</v>
      </c>
      <c r="S159" s="461" t="s">
        <v>170</v>
      </c>
      <c r="T159" s="491">
        <f>U159</f>
        <v>442000</v>
      </c>
      <c r="U159" s="500">
        <f>+V159+Y159</f>
        <v>442000</v>
      </c>
      <c r="V159" s="500">
        <v>260000</v>
      </c>
      <c r="W159" s="461" t="s">
        <v>458</v>
      </c>
      <c r="X159" s="461" t="s">
        <v>458</v>
      </c>
      <c r="Y159" s="500">
        <v>182000</v>
      </c>
      <c r="Z159" s="461" t="s">
        <v>458</v>
      </c>
      <c r="AA159" s="461" t="s">
        <v>458</v>
      </c>
      <c r="AB159" s="500">
        <v>78000</v>
      </c>
      <c r="AC159" s="461" t="s">
        <v>92</v>
      </c>
      <c r="AD159" s="491">
        <f>+U159</f>
        <v>442000</v>
      </c>
      <c r="AE159" s="461" t="s">
        <v>171</v>
      </c>
      <c r="AF159" s="461" t="s">
        <v>171</v>
      </c>
      <c r="AG159" s="461" t="s">
        <v>171</v>
      </c>
      <c r="AH159" s="508">
        <v>46174</v>
      </c>
      <c r="AI159" s="508">
        <v>46235</v>
      </c>
      <c r="AJ159" s="774"/>
      <c r="AK159" s="233"/>
      <c r="AL159" s="233"/>
      <c r="AM159" s="233"/>
      <c r="AN159" s="233"/>
      <c r="AO159" s="233"/>
      <c r="AP159" s="233"/>
      <c r="AQ159" s="233"/>
      <c r="AR159" s="233"/>
      <c r="AS159" s="233"/>
      <c r="AT159" s="233"/>
      <c r="AU159" s="233"/>
      <c r="AV159" s="233"/>
      <c r="AW159" s="233"/>
      <c r="AX159" s="233"/>
      <c r="AY159" s="233"/>
      <c r="AZ159" s="233"/>
      <c r="BA159" s="233"/>
      <c r="BB159" s="233"/>
      <c r="BC159" s="233"/>
      <c r="BD159" s="233"/>
      <c r="BE159" s="233"/>
      <c r="BF159" s="233"/>
      <c r="BG159" s="233"/>
      <c r="BH159" s="233"/>
      <c r="BI159" s="233"/>
      <c r="BJ159" s="233"/>
      <c r="BK159" s="233"/>
      <c r="BL159" s="233"/>
      <c r="BM159" s="233"/>
      <c r="BN159" s="233"/>
      <c r="BO159" s="233"/>
      <c r="BP159" s="233"/>
      <c r="BQ159" s="233"/>
      <c r="BR159" s="233"/>
      <c r="BS159" s="233"/>
      <c r="BT159" s="233"/>
      <c r="BU159" s="233"/>
      <c r="BV159" s="233"/>
      <c r="BW159" s="233"/>
      <c r="BX159" s="233"/>
      <c r="BY159" s="233"/>
      <c r="BZ159" s="233"/>
      <c r="CA159" s="233"/>
      <c r="CB159" s="233"/>
      <c r="CC159" s="233"/>
      <c r="CD159" s="233"/>
      <c r="CE159" s="233"/>
      <c r="CF159" s="233"/>
      <c r="CG159" s="233"/>
      <c r="CH159" s="233"/>
      <c r="CI159" s="233"/>
      <c r="CJ159" s="233"/>
      <c r="CK159" s="233"/>
      <c r="CL159" s="233"/>
      <c r="CM159" s="233"/>
      <c r="CN159" s="233"/>
      <c r="CO159" s="233"/>
      <c r="CP159" s="233"/>
      <c r="CQ159" s="233"/>
      <c r="CR159" s="233"/>
      <c r="CS159" s="233"/>
      <c r="CT159" s="233"/>
      <c r="CU159" s="233"/>
      <c r="CV159" s="233"/>
      <c r="CW159" s="233"/>
      <c r="CX159" s="233"/>
      <c r="CY159" s="233"/>
      <c r="CZ159" s="233"/>
      <c r="DA159" s="233"/>
      <c r="DB159" s="233"/>
      <c r="DC159" s="233"/>
      <c r="DD159" s="233"/>
      <c r="DE159" s="233"/>
      <c r="DF159" s="233"/>
      <c r="DG159" s="233"/>
      <c r="DH159" s="233"/>
      <c r="DI159" s="233"/>
      <c r="DJ159" s="233"/>
      <c r="DK159" s="233"/>
      <c r="DL159" s="233"/>
      <c r="DM159" s="233"/>
      <c r="DN159" s="233"/>
      <c r="DO159" s="233"/>
      <c r="DP159" s="233"/>
      <c r="DQ159" s="233"/>
      <c r="DR159" s="233"/>
      <c r="DS159" s="233"/>
      <c r="DT159" s="233"/>
      <c r="DU159" s="233"/>
      <c r="DV159" s="233"/>
      <c r="DW159" s="233"/>
      <c r="DX159" s="233"/>
      <c r="DY159" s="233"/>
      <c r="DZ159" s="233"/>
      <c r="EA159" s="233"/>
      <c r="EB159" s="233"/>
      <c r="EC159" s="233"/>
      <c r="ED159" s="233"/>
      <c r="EE159" s="233"/>
      <c r="EF159" s="233"/>
      <c r="EG159" s="233"/>
      <c r="EH159" s="233"/>
      <c r="EI159" s="233"/>
      <c r="EJ159" s="233"/>
      <c r="EK159" s="233"/>
      <c r="EL159" s="233"/>
      <c r="EM159" s="233"/>
      <c r="EN159" s="233"/>
      <c r="EO159" s="233"/>
      <c r="EP159" s="233"/>
      <c r="EQ159" s="233"/>
      <c r="ER159" s="233"/>
      <c r="ES159" s="233"/>
      <c r="ET159" s="233"/>
      <c r="EU159" s="233"/>
      <c r="EV159" s="233"/>
      <c r="EW159" s="233"/>
      <c r="EX159" s="233"/>
      <c r="EY159" s="233"/>
      <c r="EZ159" s="233"/>
      <c r="FA159" s="233"/>
      <c r="FB159" s="233"/>
      <c r="FC159" s="233"/>
      <c r="FD159" s="233"/>
      <c r="FE159" s="233"/>
      <c r="FF159" s="233"/>
      <c r="FG159" s="233"/>
      <c r="FH159" s="233"/>
      <c r="FI159" s="233"/>
      <c r="FJ159" s="233"/>
      <c r="FK159" s="233"/>
      <c r="FL159" s="233"/>
      <c r="FM159" s="233"/>
      <c r="FN159" s="233"/>
      <c r="FO159" s="233"/>
      <c r="FP159" s="233"/>
      <c r="FQ159" s="233"/>
      <c r="FR159" s="233"/>
      <c r="FS159" s="233"/>
      <c r="FT159" s="233"/>
      <c r="FU159" s="233"/>
      <c r="FV159" s="233"/>
      <c r="FW159" s="233"/>
      <c r="FX159" s="233"/>
      <c r="FY159" s="233"/>
      <c r="FZ159" s="233"/>
      <c r="GA159" s="233"/>
      <c r="GB159" s="233"/>
      <c r="GC159" s="233"/>
      <c r="GD159" s="233"/>
      <c r="GE159" s="233"/>
      <c r="GF159" s="233"/>
      <c r="GG159" s="233"/>
      <c r="GH159" s="233"/>
      <c r="GI159" s="233"/>
      <c r="GJ159" s="233"/>
      <c r="GK159" s="233"/>
      <c r="GL159" s="233"/>
      <c r="GM159" s="233"/>
      <c r="GN159" s="233"/>
      <c r="GO159" s="233"/>
      <c r="GP159" s="233"/>
      <c r="GQ159" s="233"/>
      <c r="GR159" s="233"/>
      <c r="GS159" s="233"/>
      <c r="GT159" s="233"/>
      <c r="GU159" s="233"/>
      <c r="GV159" s="233"/>
      <c r="GW159" s="233"/>
      <c r="GX159" s="233"/>
      <c r="GY159" s="233"/>
      <c r="GZ159" s="233"/>
      <c r="HA159" s="233"/>
      <c r="HB159" s="233"/>
      <c r="HC159" s="233"/>
      <c r="HD159" s="233"/>
      <c r="HE159" s="233"/>
      <c r="HF159" s="233"/>
      <c r="HG159" s="233"/>
      <c r="HH159" s="233"/>
      <c r="HI159" s="233"/>
      <c r="HJ159" s="233"/>
      <c r="HK159" s="233"/>
      <c r="HL159" s="233"/>
      <c r="HM159" s="233"/>
      <c r="HN159" s="233"/>
      <c r="HO159" s="233"/>
      <c r="HP159" s="233"/>
      <c r="HQ159" s="233"/>
      <c r="HR159" s="233"/>
      <c r="HS159" s="233"/>
      <c r="HT159" s="233"/>
      <c r="HU159" s="233"/>
      <c r="HV159" s="233"/>
      <c r="HW159" s="233"/>
      <c r="HX159" s="233"/>
      <c r="HY159" s="233"/>
      <c r="HZ159" s="233"/>
      <c r="IA159" s="233"/>
      <c r="IB159" s="233"/>
      <c r="IC159" s="233"/>
      <c r="ID159" s="233"/>
      <c r="IE159" s="233"/>
      <c r="IF159" s="233"/>
      <c r="IG159" s="233"/>
      <c r="IH159" s="233"/>
      <c r="II159" s="233"/>
      <c r="IJ159" s="233"/>
      <c r="IK159" s="233"/>
      <c r="IL159" s="233"/>
      <c r="IM159" s="233"/>
      <c r="IN159" s="233"/>
      <c r="IO159" s="233"/>
      <c r="IP159" s="233"/>
      <c r="IQ159" s="233"/>
      <c r="IR159" s="233"/>
      <c r="IS159" s="233"/>
      <c r="IT159" s="233"/>
      <c r="IU159" s="233"/>
      <c r="IV159" s="233"/>
      <c r="IW159" s="233"/>
      <c r="IX159" s="233"/>
      <c r="IY159" s="233"/>
      <c r="IZ159" s="233"/>
      <c r="JA159" s="233"/>
      <c r="JB159" s="233"/>
      <c r="JC159" s="233"/>
      <c r="JD159" s="233"/>
      <c r="JE159" s="233"/>
      <c r="JF159" s="233"/>
      <c r="JG159" s="233"/>
      <c r="JH159" s="233"/>
      <c r="JI159" s="233"/>
      <c r="JJ159" s="233"/>
      <c r="JK159" s="233"/>
      <c r="JL159" s="233"/>
      <c r="JM159" s="233"/>
      <c r="JN159" s="233"/>
      <c r="JO159" s="233"/>
      <c r="JP159" s="233"/>
      <c r="JQ159" s="233"/>
      <c r="JR159" s="233"/>
      <c r="JS159" s="233"/>
      <c r="JT159" s="233"/>
      <c r="JU159" s="233"/>
      <c r="JV159" s="233"/>
      <c r="JW159" s="233"/>
      <c r="JX159" s="233"/>
      <c r="JY159" s="233"/>
      <c r="JZ159" s="233"/>
      <c r="KA159" s="233"/>
      <c r="KB159" s="233"/>
      <c r="KC159" s="233"/>
      <c r="KD159" s="233"/>
      <c r="KE159" s="233"/>
      <c r="KF159" s="233"/>
      <c r="KG159" s="233"/>
      <c r="KH159" s="233"/>
      <c r="KI159" s="233"/>
      <c r="KJ159" s="233"/>
      <c r="KK159" s="233"/>
      <c r="KL159" s="233"/>
      <c r="KM159" s="233"/>
      <c r="KN159" s="233"/>
      <c r="KO159" s="233"/>
      <c r="KP159" s="233"/>
      <c r="KQ159" s="233"/>
      <c r="KR159" s="233"/>
      <c r="KS159" s="233"/>
      <c r="KT159" s="233"/>
      <c r="KU159" s="233"/>
      <c r="KV159" s="233"/>
      <c r="KW159" s="233"/>
      <c r="KX159" s="233"/>
      <c r="KY159" s="233"/>
      <c r="KZ159" s="233"/>
      <c r="LA159" s="233"/>
      <c r="LB159" s="233"/>
      <c r="LC159" s="233"/>
      <c r="LD159" s="233"/>
      <c r="LE159" s="233"/>
      <c r="LF159" s="233"/>
      <c r="LG159" s="233"/>
      <c r="LH159" s="233"/>
      <c r="LI159" s="233"/>
      <c r="LJ159" s="233"/>
      <c r="LK159" s="233"/>
      <c r="LL159" s="233"/>
      <c r="LM159" s="233"/>
      <c r="LN159" s="233"/>
      <c r="LO159" s="233"/>
      <c r="LP159" s="233"/>
      <c r="LQ159" s="233"/>
      <c r="LR159" s="233"/>
      <c r="LS159" s="233"/>
      <c r="LT159" s="233"/>
      <c r="LU159" s="233"/>
      <c r="LV159" s="233"/>
      <c r="LW159" s="233"/>
      <c r="LX159" s="233"/>
      <c r="LY159" s="233"/>
      <c r="LZ159" s="233"/>
      <c r="MA159" s="233"/>
      <c r="MB159" s="233"/>
      <c r="MC159" s="233"/>
      <c r="MD159" s="233"/>
      <c r="ME159" s="233"/>
      <c r="MF159" s="233"/>
      <c r="MG159" s="233"/>
      <c r="MH159" s="233"/>
      <c r="MI159" s="233"/>
      <c r="MJ159" s="233"/>
      <c r="MK159" s="233"/>
      <c r="ML159" s="233"/>
      <c r="MM159" s="233"/>
      <c r="MN159" s="233"/>
      <c r="MO159" s="233"/>
      <c r="MP159" s="233"/>
      <c r="MQ159" s="233"/>
      <c r="MR159" s="233"/>
      <c r="MS159" s="233"/>
      <c r="MT159" s="233"/>
      <c r="MU159" s="233"/>
      <c r="MV159" s="233"/>
      <c r="MW159" s="233"/>
      <c r="MX159" s="233"/>
      <c r="MY159" s="233"/>
      <c r="MZ159" s="233"/>
      <c r="NA159" s="233"/>
      <c r="NB159" s="233"/>
      <c r="NC159" s="233"/>
      <c r="ND159" s="233"/>
      <c r="NE159" s="233"/>
      <c r="NF159" s="233"/>
      <c r="NG159" s="233"/>
      <c r="NH159" s="233"/>
      <c r="NI159" s="233"/>
      <c r="NJ159" s="233"/>
      <c r="NK159" s="233"/>
      <c r="NL159" s="233"/>
      <c r="NM159" s="233"/>
      <c r="NN159" s="233"/>
      <c r="NO159" s="233"/>
      <c r="NP159" s="233"/>
      <c r="NQ159" s="233"/>
      <c r="NR159" s="233"/>
      <c r="NS159" s="233"/>
      <c r="NT159" s="233"/>
      <c r="NU159" s="233"/>
      <c r="NV159" s="233"/>
      <c r="NW159" s="233"/>
      <c r="NX159" s="233"/>
      <c r="NY159" s="233"/>
      <c r="NZ159" s="233"/>
      <c r="OA159" s="233"/>
      <c r="OB159" s="233"/>
      <c r="OC159" s="233"/>
      <c r="OD159" s="233"/>
      <c r="OE159" s="233"/>
      <c r="OF159" s="233"/>
      <c r="OG159" s="233"/>
      <c r="OH159" s="233"/>
      <c r="OI159" s="233"/>
      <c r="OJ159" s="233"/>
      <c r="OK159" s="233"/>
      <c r="OL159" s="233"/>
      <c r="OM159" s="233"/>
      <c r="ON159" s="233"/>
      <c r="OO159" s="233"/>
      <c r="OP159" s="233"/>
      <c r="OQ159" s="233"/>
      <c r="OR159" s="233"/>
      <c r="OS159" s="233"/>
      <c r="OT159" s="233"/>
      <c r="OU159" s="233"/>
      <c r="OV159" s="233"/>
      <c r="OW159" s="233"/>
      <c r="OX159" s="233"/>
      <c r="OY159" s="233"/>
      <c r="OZ159" s="233"/>
      <c r="PA159" s="233"/>
      <c r="PB159" s="233"/>
      <c r="PC159" s="233"/>
      <c r="PD159" s="233"/>
      <c r="PE159" s="233"/>
      <c r="PF159" s="233"/>
      <c r="PG159" s="233"/>
      <c r="PH159" s="239"/>
      <c r="PI159" s="239"/>
      <c r="PJ159" s="239"/>
      <c r="PK159" s="239"/>
      <c r="PL159" s="239"/>
      <c r="PM159" s="239"/>
      <c r="PN159" s="239"/>
      <c r="PO159" s="239"/>
      <c r="PP159" s="239"/>
      <c r="PQ159" s="239"/>
      <c r="PR159" s="239"/>
      <c r="PS159" s="239"/>
      <c r="PT159" s="239"/>
      <c r="PU159" s="239"/>
      <c r="PV159" s="239"/>
      <c r="PW159" s="239"/>
      <c r="PX159" s="239"/>
      <c r="PY159" s="239"/>
      <c r="PZ159" s="239"/>
      <c r="QA159" s="239"/>
      <c r="QB159" s="239"/>
      <c r="QC159" s="239"/>
      <c r="QD159" s="239"/>
      <c r="QE159" s="239"/>
      <c r="QF159" s="239"/>
      <c r="QG159" s="239"/>
      <c r="QH159" s="239"/>
      <c r="QI159" s="239"/>
      <c r="QJ159" s="239"/>
      <c r="QK159" s="239"/>
      <c r="QL159" s="239"/>
      <c r="QM159" s="239"/>
      <c r="QN159" s="239"/>
      <c r="QO159" s="239"/>
      <c r="QP159" s="239"/>
      <c r="QQ159" s="239"/>
      <c r="QR159" s="239"/>
      <c r="QS159" s="239"/>
      <c r="QT159" s="239"/>
      <c r="QU159" s="239"/>
      <c r="QV159" s="239"/>
      <c r="QW159" s="239"/>
      <c r="QX159" s="239"/>
      <c r="QY159" s="239"/>
      <c r="QZ159" s="239"/>
      <c r="RA159" s="239"/>
      <c r="RB159" s="239"/>
      <c r="RC159" s="239"/>
      <c r="RD159" s="239"/>
      <c r="RE159" s="239"/>
      <c r="RF159" s="239"/>
      <c r="RG159" s="239"/>
      <c r="RH159" s="239"/>
      <c r="RI159" s="239"/>
      <c r="RJ159" s="239"/>
      <c r="RK159" s="239"/>
      <c r="RL159" s="239"/>
      <c r="RM159" s="239"/>
      <c r="RN159" s="239"/>
      <c r="RO159" s="239"/>
      <c r="RP159" s="239"/>
      <c r="RQ159" s="239"/>
      <c r="RR159" s="239"/>
      <c r="RS159" s="239"/>
      <c r="RT159" s="239"/>
      <c r="RU159" s="239"/>
      <c r="RV159" s="239"/>
      <c r="RW159" s="239"/>
      <c r="RX159" s="239"/>
      <c r="RY159" s="239"/>
      <c r="RZ159" s="239"/>
      <c r="SA159" s="239"/>
      <c r="SB159" s="239"/>
      <c r="SC159" s="239"/>
      <c r="SD159" s="239"/>
      <c r="SE159" s="239"/>
      <c r="SF159" s="239"/>
      <c r="SG159" s="239"/>
      <c r="SH159" s="239"/>
      <c r="SI159" s="239"/>
      <c r="SJ159" s="239"/>
      <c r="SK159" s="239"/>
      <c r="SL159" s="239"/>
      <c r="SM159" s="239"/>
      <c r="SN159" s="239"/>
      <c r="SO159" s="239"/>
      <c r="SP159" s="239"/>
      <c r="SQ159" s="239"/>
      <c r="SR159" s="239"/>
      <c r="SS159" s="239"/>
      <c r="ST159" s="239"/>
      <c r="SU159" s="239"/>
      <c r="SV159" s="239"/>
      <c r="SW159" s="239"/>
      <c r="SX159" s="239"/>
      <c r="SY159" s="239"/>
      <c r="SZ159" s="239"/>
      <c r="TA159" s="239"/>
      <c r="TB159" s="239"/>
      <c r="TC159" s="239"/>
      <c r="TD159" s="239"/>
      <c r="TE159" s="239"/>
      <c r="TF159" s="239"/>
      <c r="TG159" s="239"/>
      <c r="TH159" s="239"/>
      <c r="TI159" s="239"/>
      <c r="TJ159" s="239"/>
      <c r="TK159" s="239"/>
      <c r="TL159" s="239"/>
      <c r="TM159" s="239"/>
      <c r="TN159" s="239"/>
      <c r="TO159" s="239"/>
      <c r="TP159" s="239"/>
      <c r="TQ159" s="239"/>
      <c r="TR159" s="239"/>
      <c r="TS159" s="239"/>
      <c r="TT159" s="239"/>
      <c r="TU159" s="239"/>
      <c r="TV159" s="239"/>
      <c r="TW159" s="239"/>
      <c r="TX159" s="239"/>
      <c r="TY159" s="239"/>
      <c r="TZ159" s="239"/>
      <c r="UA159" s="239"/>
      <c r="UB159" s="239"/>
      <c r="UC159" s="239"/>
      <c r="UD159" s="239"/>
      <c r="UE159" s="239"/>
      <c r="UF159" s="239"/>
      <c r="UG159" s="239"/>
      <c r="UH159" s="239"/>
      <c r="UI159" s="239"/>
      <c r="UJ159" s="239"/>
      <c r="UK159" s="239"/>
      <c r="UL159" s="239"/>
      <c r="UM159" s="239"/>
      <c r="UN159" s="239"/>
      <c r="UO159" s="239"/>
      <c r="UP159" s="239"/>
      <c r="UQ159" s="239"/>
      <c r="UR159" s="239"/>
      <c r="US159" s="239"/>
      <c r="UT159" s="239"/>
      <c r="UU159" s="239"/>
      <c r="UV159" s="239"/>
      <c r="UW159" s="239"/>
      <c r="UX159" s="239"/>
      <c r="UY159" s="239"/>
      <c r="UZ159" s="239"/>
      <c r="VA159" s="239"/>
      <c r="VB159" s="239"/>
      <c r="VC159" s="239"/>
      <c r="VD159" s="239"/>
      <c r="VE159" s="239"/>
      <c r="VF159" s="239"/>
      <c r="VG159" s="239"/>
      <c r="VH159" s="239"/>
      <c r="VI159" s="239"/>
      <c r="VJ159" s="239"/>
      <c r="VK159" s="239"/>
      <c r="VL159" s="239"/>
      <c r="VM159" s="239"/>
      <c r="VN159" s="239"/>
      <c r="VO159" s="239"/>
      <c r="VP159" s="239"/>
      <c r="VQ159" s="239"/>
      <c r="VR159" s="239"/>
      <c r="VS159" s="239"/>
      <c r="VT159" s="239"/>
      <c r="VU159" s="239"/>
      <c r="VV159" s="239"/>
      <c r="VW159" s="239"/>
      <c r="VX159" s="239"/>
      <c r="VY159" s="239"/>
      <c r="VZ159" s="239"/>
      <c r="WA159" s="239"/>
      <c r="WB159" s="239"/>
      <c r="WC159" s="239"/>
      <c r="WD159" s="239"/>
      <c r="WE159" s="239"/>
      <c r="WF159" s="239"/>
      <c r="WG159" s="239"/>
      <c r="WH159" s="239"/>
      <c r="WI159" s="239"/>
      <c r="WJ159" s="239"/>
      <c r="WK159" s="239"/>
      <c r="WL159" s="239"/>
      <c r="WM159" s="239"/>
      <c r="WN159" s="239"/>
      <c r="WO159" s="239"/>
      <c r="WP159" s="239"/>
      <c r="WQ159" s="239"/>
      <c r="WR159" s="239"/>
      <c r="WS159" s="239"/>
      <c r="WT159" s="239"/>
      <c r="WU159" s="239"/>
      <c r="WV159" s="239"/>
      <c r="WW159" s="239"/>
      <c r="WX159" s="239"/>
      <c r="WY159" s="239"/>
      <c r="WZ159" s="239"/>
      <c r="XA159" s="239"/>
      <c r="XB159" s="239"/>
      <c r="XC159" s="239"/>
      <c r="XD159" s="239"/>
      <c r="XE159" s="239"/>
      <c r="XF159" s="239"/>
      <c r="XG159" s="239"/>
      <c r="XH159" s="239"/>
      <c r="XI159" s="239"/>
      <c r="XJ159" s="239"/>
      <c r="XK159" s="239"/>
      <c r="XL159" s="239"/>
      <c r="XM159" s="239"/>
      <c r="XN159" s="239"/>
      <c r="XO159" s="239"/>
      <c r="XP159" s="239"/>
      <c r="XQ159" s="239"/>
      <c r="XR159" s="239"/>
      <c r="XS159" s="239"/>
      <c r="XT159" s="239"/>
      <c r="XU159" s="239"/>
      <c r="XV159" s="239"/>
      <c r="XW159" s="239"/>
      <c r="XX159" s="239"/>
      <c r="XY159" s="239"/>
      <c r="XZ159" s="239"/>
      <c r="YA159" s="239"/>
      <c r="YB159" s="239"/>
      <c r="YC159" s="239"/>
      <c r="YD159" s="239"/>
      <c r="YE159" s="239"/>
      <c r="YF159" s="239"/>
      <c r="YG159" s="239"/>
      <c r="YH159" s="239"/>
      <c r="YI159" s="239"/>
      <c r="YJ159" s="239"/>
      <c r="YK159" s="239"/>
      <c r="YL159" s="239"/>
      <c r="YM159" s="239"/>
      <c r="YN159" s="239"/>
      <c r="YO159" s="239"/>
      <c r="YP159" s="239"/>
      <c r="YQ159" s="239"/>
      <c r="YR159" s="239"/>
      <c r="YS159" s="239"/>
      <c r="YT159" s="239"/>
      <c r="YU159" s="239"/>
      <c r="YV159" s="239"/>
      <c r="YW159" s="239"/>
      <c r="YX159" s="239"/>
      <c r="YY159" s="239"/>
      <c r="YZ159" s="239"/>
      <c r="ZA159" s="239"/>
      <c r="ZB159" s="239"/>
      <c r="ZC159" s="239"/>
      <c r="ZD159" s="239"/>
      <c r="ZE159" s="239"/>
      <c r="ZF159" s="239"/>
      <c r="ZG159" s="239"/>
      <c r="ZH159" s="239"/>
      <c r="ZI159" s="239"/>
      <c r="ZJ159" s="239"/>
      <c r="ZK159" s="239"/>
      <c r="ZL159" s="239"/>
      <c r="ZM159" s="239"/>
      <c r="ZN159" s="239"/>
      <c r="ZO159" s="239"/>
      <c r="ZP159" s="239"/>
      <c r="ZQ159" s="239"/>
      <c r="ZR159" s="239"/>
      <c r="ZS159" s="239"/>
      <c r="ZT159" s="239"/>
      <c r="ZU159" s="239"/>
      <c r="ZV159" s="239"/>
      <c r="ZW159" s="239"/>
      <c r="ZX159" s="239"/>
      <c r="ZY159" s="239"/>
      <c r="ZZ159" s="239"/>
      <c r="AAA159" s="239"/>
      <c r="AAB159" s="239"/>
      <c r="AAC159" s="239"/>
      <c r="AAD159" s="239"/>
      <c r="AAE159" s="239"/>
      <c r="AAF159" s="239"/>
      <c r="AAG159" s="239"/>
      <c r="AAH159" s="239"/>
      <c r="AAI159" s="239"/>
      <c r="AAJ159" s="239"/>
      <c r="AAK159" s="239"/>
      <c r="AAL159" s="239"/>
      <c r="AAM159" s="239"/>
      <c r="AAN159" s="239"/>
      <c r="AAO159" s="239"/>
      <c r="AAP159" s="239"/>
      <c r="AAQ159" s="239"/>
      <c r="AAR159" s="239"/>
      <c r="AAS159" s="239"/>
      <c r="AAT159" s="239"/>
      <c r="AAU159" s="239"/>
      <c r="AAV159" s="239"/>
      <c r="AAW159" s="239"/>
      <c r="AAX159" s="239"/>
      <c r="AAY159" s="239"/>
      <c r="AAZ159" s="239"/>
      <c r="ABA159" s="239"/>
      <c r="ABB159" s="239"/>
      <c r="ABC159" s="239"/>
      <c r="ABD159" s="239"/>
      <c r="ABE159" s="239"/>
      <c r="ABF159" s="239"/>
      <c r="ABG159" s="239"/>
      <c r="ABH159" s="239"/>
      <c r="ABI159" s="239"/>
      <c r="ABJ159" s="239"/>
      <c r="ABK159" s="239"/>
      <c r="ABL159" s="239"/>
      <c r="ABM159" s="239"/>
      <c r="ABN159" s="239"/>
      <c r="ABO159" s="239"/>
      <c r="ABP159" s="239"/>
      <c r="ABQ159" s="239"/>
      <c r="ABR159" s="239"/>
      <c r="ABS159" s="239"/>
      <c r="ABT159" s="239"/>
      <c r="ABU159" s="239"/>
      <c r="ABV159" s="239"/>
      <c r="ABW159" s="239"/>
      <c r="ABX159" s="239"/>
      <c r="ABY159" s="239"/>
      <c r="ABZ159" s="239"/>
      <c r="ACA159" s="239"/>
      <c r="ACB159" s="239"/>
      <c r="ACC159" s="239"/>
      <c r="ACD159" s="239"/>
      <c r="ACE159" s="239"/>
      <c r="ACF159" s="239"/>
      <c r="ACG159" s="239"/>
      <c r="ACH159" s="239"/>
      <c r="ACI159" s="239"/>
      <c r="ACJ159" s="239"/>
      <c r="ACK159" s="239"/>
      <c r="ACL159" s="239"/>
      <c r="ACM159" s="239"/>
      <c r="ACN159" s="239"/>
      <c r="ACO159" s="239"/>
      <c r="ACP159" s="239"/>
      <c r="ACQ159" s="239"/>
      <c r="ACR159" s="239"/>
      <c r="ACS159" s="239"/>
      <c r="ACT159" s="239"/>
      <c r="ACU159" s="239"/>
      <c r="ACV159" s="239"/>
      <c r="ACW159" s="239"/>
      <c r="ACX159" s="239"/>
      <c r="ACY159" s="239"/>
      <c r="ACZ159" s="239"/>
      <c r="ADA159" s="239"/>
      <c r="ADB159" s="239"/>
      <c r="ADC159" s="239"/>
      <c r="ADD159" s="239"/>
      <c r="ADE159" s="239"/>
      <c r="ADF159" s="239"/>
      <c r="ADG159" s="239"/>
      <c r="ADH159" s="239"/>
      <c r="ADI159" s="239"/>
      <c r="ADJ159" s="239"/>
      <c r="ADK159" s="239"/>
      <c r="ADL159" s="239"/>
      <c r="ADM159" s="239"/>
      <c r="ADN159" s="239"/>
      <c r="ADO159" s="239"/>
      <c r="ADP159" s="239"/>
      <c r="ADQ159" s="239"/>
      <c r="ADR159" s="239"/>
      <c r="ADS159" s="239"/>
      <c r="ADT159" s="239"/>
      <c r="ADU159" s="239"/>
      <c r="ADV159" s="239"/>
      <c r="ADW159" s="239"/>
      <c r="ADX159" s="239"/>
      <c r="ADY159" s="239"/>
      <c r="ADZ159" s="239"/>
      <c r="AEA159" s="239"/>
      <c r="AEB159" s="239"/>
      <c r="AEC159" s="239"/>
      <c r="AED159" s="239"/>
      <c r="AEE159" s="239"/>
      <c r="AEF159" s="239"/>
      <c r="AEG159" s="239"/>
      <c r="AEH159" s="239"/>
      <c r="AEI159" s="239"/>
      <c r="AEJ159" s="239"/>
      <c r="AEK159" s="239"/>
      <c r="AEL159" s="239"/>
      <c r="AEM159" s="239"/>
      <c r="AEN159" s="239"/>
      <c r="AEO159" s="239"/>
      <c r="AEP159" s="239"/>
      <c r="AEQ159" s="239"/>
      <c r="AER159" s="239"/>
      <c r="AES159" s="239"/>
      <c r="AET159" s="239"/>
      <c r="AEU159" s="239"/>
      <c r="AEV159" s="239"/>
      <c r="AEW159" s="239"/>
      <c r="AEX159" s="239"/>
      <c r="AEY159" s="239"/>
      <c r="AEZ159" s="239"/>
      <c r="AFA159" s="239"/>
      <c r="AFB159" s="239"/>
      <c r="AFC159" s="239"/>
      <c r="AFD159" s="239"/>
      <c r="AFE159" s="239"/>
      <c r="AFF159" s="239"/>
      <c r="AFG159" s="239"/>
      <c r="AFH159" s="239"/>
      <c r="AFI159" s="239"/>
      <c r="AFJ159" s="239"/>
      <c r="AFK159" s="239"/>
      <c r="AFL159" s="239"/>
      <c r="AFM159" s="239"/>
      <c r="AFN159" s="239"/>
      <c r="AFO159" s="239"/>
      <c r="AFP159" s="239"/>
      <c r="AFQ159" s="239"/>
      <c r="AFR159" s="239"/>
      <c r="AFS159" s="239"/>
      <c r="AFT159" s="239"/>
      <c r="AFU159" s="239"/>
      <c r="AFV159" s="239"/>
      <c r="AFW159" s="239"/>
      <c r="AFX159" s="239"/>
      <c r="AFY159" s="239"/>
      <c r="AFZ159" s="239"/>
      <c r="AGA159" s="239"/>
      <c r="AGB159" s="239"/>
      <c r="AGC159" s="239"/>
      <c r="AGD159" s="239"/>
      <c r="AGE159" s="239"/>
      <c r="AGF159" s="239"/>
      <c r="AGG159" s="239"/>
      <c r="AGH159" s="239"/>
      <c r="AGI159" s="239"/>
      <c r="AGJ159" s="239"/>
      <c r="AGK159" s="239"/>
      <c r="AGL159" s="239"/>
      <c r="AGM159" s="239"/>
      <c r="AGN159" s="239"/>
      <c r="AGO159" s="239"/>
      <c r="AGP159" s="239"/>
      <c r="AGQ159" s="239"/>
      <c r="AGR159" s="239"/>
      <c r="AGS159" s="239"/>
      <c r="AGT159" s="239"/>
      <c r="AGU159" s="239"/>
      <c r="AGV159" s="239"/>
      <c r="AGW159" s="239"/>
      <c r="AGX159" s="239"/>
      <c r="AGY159" s="239"/>
      <c r="AGZ159" s="239"/>
      <c r="AHA159" s="239"/>
      <c r="AHB159" s="239"/>
      <c r="AHC159" s="239"/>
      <c r="AHD159" s="239"/>
      <c r="AHE159" s="239"/>
      <c r="AHF159" s="239"/>
      <c r="AHG159" s="239"/>
      <c r="AHH159" s="239"/>
      <c r="AHI159" s="239"/>
      <c r="AHJ159" s="239"/>
      <c r="AHK159" s="239"/>
      <c r="AHL159" s="239"/>
      <c r="AHM159" s="239"/>
      <c r="AHN159" s="239"/>
      <c r="AHO159" s="239"/>
      <c r="AHP159" s="239"/>
      <c r="AHQ159" s="239"/>
      <c r="AHR159" s="239"/>
      <c r="AHS159" s="239"/>
      <c r="AHT159" s="239"/>
      <c r="AHU159" s="239"/>
      <c r="AHV159" s="239"/>
      <c r="AHW159" s="239"/>
      <c r="AHX159" s="239"/>
      <c r="AHY159" s="239"/>
      <c r="AHZ159" s="239"/>
      <c r="AIA159" s="239"/>
      <c r="AIB159" s="239"/>
      <c r="AIC159" s="239"/>
      <c r="AID159" s="239"/>
      <c r="AIE159" s="239"/>
      <c r="AIF159" s="239"/>
      <c r="AIG159" s="239"/>
      <c r="AIH159" s="239"/>
      <c r="AII159" s="239"/>
      <c r="AIJ159" s="239"/>
      <c r="AIK159" s="239"/>
      <c r="AIL159" s="239"/>
      <c r="AIM159" s="239"/>
      <c r="AIN159" s="239"/>
      <c r="AIO159" s="239"/>
      <c r="AIP159" s="239"/>
      <c r="AIQ159" s="239"/>
      <c r="AIR159" s="239"/>
      <c r="AIS159" s="239"/>
      <c r="AIT159" s="239"/>
      <c r="AIU159" s="239"/>
      <c r="AIV159" s="239"/>
      <c r="AIW159" s="239"/>
      <c r="AIX159" s="239"/>
      <c r="AIY159" s="239"/>
      <c r="AIZ159" s="239"/>
      <c r="AJA159" s="239"/>
      <c r="AJB159" s="239"/>
      <c r="AJC159" s="239"/>
      <c r="AJD159" s="239"/>
      <c r="AJE159" s="239"/>
      <c r="AJF159" s="239"/>
      <c r="AJG159" s="239"/>
      <c r="AJH159" s="239"/>
      <c r="AJI159" s="239"/>
      <c r="AJJ159" s="239"/>
      <c r="AJK159" s="239"/>
      <c r="AJL159" s="239"/>
      <c r="AJM159" s="239"/>
      <c r="AJN159" s="239"/>
      <c r="AJO159" s="239"/>
      <c r="AJP159" s="239"/>
      <c r="AJQ159" s="239"/>
      <c r="AJR159" s="239"/>
      <c r="AJS159" s="239"/>
      <c r="AJT159" s="239"/>
      <c r="AJU159" s="239"/>
      <c r="AJV159" s="239"/>
      <c r="AJW159" s="239"/>
      <c r="AJX159" s="239"/>
      <c r="AJY159" s="239"/>
      <c r="AJZ159" s="239"/>
      <c r="AKA159" s="239"/>
      <c r="AKB159" s="239"/>
      <c r="AKC159" s="239"/>
      <c r="AKD159" s="239"/>
      <c r="AKE159" s="239"/>
      <c r="AKF159" s="239"/>
      <c r="AKG159" s="239"/>
      <c r="AKH159" s="239"/>
      <c r="AKI159" s="239"/>
      <c r="AKJ159" s="239"/>
      <c r="AKK159" s="239"/>
      <c r="AKL159" s="239"/>
      <c r="AKM159" s="239"/>
      <c r="AKN159" s="239"/>
      <c r="AKO159" s="239"/>
      <c r="AKP159" s="239"/>
      <c r="AKQ159" s="239"/>
      <c r="AKR159" s="239"/>
      <c r="AKS159" s="239"/>
      <c r="AKT159" s="239"/>
      <c r="AKU159" s="239"/>
      <c r="AKV159" s="239"/>
      <c r="AKW159" s="239"/>
      <c r="AKX159" s="239"/>
      <c r="AKY159" s="239"/>
      <c r="AKZ159" s="239"/>
      <c r="ALA159" s="239"/>
      <c r="ALB159" s="239"/>
      <c r="ALC159" s="239"/>
      <c r="ALD159" s="239"/>
      <c r="ALE159" s="239"/>
      <c r="ALF159" s="239"/>
      <c r="ALG159" s="239"/>
      <c r="ALH159" s="239"/>
      <c r="ALI159" s="239"/>
      <c r="ALJ159" s="239"/>
      <c r="ALK159" s="239"/>
      <c r="ALL159" s="239"/>
      <c r="ALM159" s="239"/>
      <c r="ALN159" s="239"/>
      <c r="ALO159" s="239"/>
      <c r="ALP159" s="239"/>
      <c r="ALQ159" s="239"/>
      <c r="ALR159" s="239"/>
      <c r="ALS159" s="239"/>
      <c r="ALT159" s="239"/>
      <c r="ALU159" s="239"/>
      <c r="ALV159" s="239"/>
      <c r="ALW159" s="239"/>
      <c r="ALX159" s="239"/>
      <c r="ALY159" s="239"/>
      <c r="ALZ159" s="239"/>
      <c r="AMA159" s="239"/>
      <c r="AMB159" s="239"/>
      <c r="AMC159" s="239"/>
      <c r="AMD159" s="239"/>
      <c r="AME159" s="239"/>
      <c r="AMF159" s="239"/>
      <c r="AMG159" s="239"/>
      <c r="AMH159" s="239"/>
      <c r="AMI159" s="239"/>
      <c r="AMJ159" s="239"/>
      <c r="AMK159" s="239"/>
      <c r="AML159" s="239"/>
      <c r="AMM159" s="239"/>
      <c r="AMN159" s="239"/>
      <c r="AMO159" s="239"/>
      <c r="AMP159" s="239"/>
      <c r="AMQ159" s="239"/>
      <c r="AMR159" s="239"/>
      <c r="AMS159" s="239"/>
      <c r="AMT159" s="239"/>
      <c r="AMU159" s="239"/>
      <c r="AMV159" s="239"/>
      <c r="AMW159" s="239"/>
      <c r="AMX159" s="239"/>
      <c r="AMY159" s="239"/>
      <c r="AMZ159" s="239"/>
      <c r="ANA159" s="239"/>
      <c r="ANB159" s="239"/>
      <c r="ANC159" s="239"/>
      <c r="AND159" s="239"/>
      <c r="ANE159" s="239"/>
      <c r="ANF159" s="239"/>
      <c r="ANG159" s="239"/>
      <c r="ANH159" s="239"/>
      <c r="ANI159" s="239"/>
      <c r="ANJ159" s="239"/>
      <c r="ANK159" s="239"/>
      <c r="ANL159" s="239"/>
      <c r="ANM159" s="239"/>
      <c r="ANN159" s="239"/>
      <c r="ANO159" s="239"/>
      <c r="ANP159" s="239"/>
      <c r="ANQ159" s="239"/>
      <c r="ANR159" s="239"/>
      <c r="ANS159" s="239"/>
      <c r="ANT159" s="239"/>
      <c r="ANU159" s="239"/>
      <c r="ANV159" s="239"/>
      <c r="ANW159" s="239"/>
      <c r="ANX159" s="239"/>
      <c r="ANY159" s="239"/>
      <c r="ANZ159" s="239"/>
      <c r="AOA159" s="239"/>
      <c r="AOB159" s="239"/>
      <c r="AOC159" s="239"/>
      <c r="AOD159" s="239"/>
      <c r="AOE159" s="239"/>
      <c r="AOF159" s="239"/>
      <c r="AOG159" s="239"/>
      <c r="AOH159" s="239"/>
      <c r="AOI159" s="239"/>
      <c r="AOJ159" s="239"/>
      <c r="AOK159" s="239"/>
      <c r="AOL159" s="239"/>
      <c r="AOM159" s="239"/>
      <c r="AON159" s="239"/>
      <c r="AOO159" s="239"/>
      <c r="AOP159" s="239"/>
      <c r="AOQ159" s="239"/>
      <c r="AOR159" s="239"/>
      <c r="AOS159" s="239"/>
      <c r="AOT159" s="239"/>
      <c r="AOU159" s="239"/>
      <c r="AOV159" s="239"/>
      <c r="AOW159" s="239"/>
      <c r="AOX159" s="239"/>
      <c r="AOY159" s="239"/>
      <c r="AOZ159" s="239"/>
      <c r="APA159" s="239"/>
      <c r="APB159" s="239"/>
      <c r="APC159" s="239"/>
      <c r="APD159" s="239"/>
      <c r="APE159" s="239"/>
      <c r="APF159" s="239"/>
      <c r="APG159" s="239"/>
      <c r="APH159" s="239"/>
      <c r="API159" s="239"/>
      <c r="APJ159" s="239"/>
      <c r="APK159" s="239"/>
      <c r="APL159" s="239"/>
      <c r="APM159" s="239"/>
      <c r="APN159" s="239"/>
      <c r="APO159" s="239"/>
      <c r="APP159" s="239"/>
      <c r="APQ159" s="239"/>
      <c r="APR159" s="239"/>
      <c r="APS159" s="239"/>
      <c r="APT159" s="239"/>
      <c r="APU159" s="239"/>
      <c r="APV159" s="239"/>
      <c r="APW159" s="239"/>
      <c r="APX159" s="239"/>
      <c r="APY159" s="239"/>
      <c r="APZ159" s="239"/>
      <c r="AQA159" s="239"/>
      <c r="AQB159" s="239"/>
      <c r="AQC159" s="239"/>
      <c r="AQD159" s="239"/>
      <c r="AQE159" s="239"/>
      <c r="AQF159" s="239"/>
      <c r="AQG159" s="239"/>
      <c r="AQH159" s="239"/>
      <c r="AQI159" s="239"/>
      <c r="AQJ159" s="239"/>
      <c r="AQK159" s="239"/>
      <c r="AQL159" s="239"/>
      <c r="AQM159" s="239"/>
      <c r="AQN159" s="239"/>
      <c r="AQO159" s="239"/>
      <c r="AQP159" s="239"/>
      <c r="AQQ159" s="239"/>
      <c r="AQR159" s="239"/>
      <c r="AQS159" s="239"/>
      <c r="AQT159" s="239"/>
      <c r="AQU159" s="239"/>
      <c r="AQV159" s="239"/>
      <c r="AQW159" s="239"/>
      <c r="AQX159" s="239"/>
      <c r="AQY159" s="239"/>
      <c r="AQZ159" s="239"/>
      <c r="ARA159" s="239"/>
      <c r="ARB159" s="239"/>
      <c r="ARC159" s="239"/>
      <c r="ARD159" s="239"/>
      <c r="ARE159" s="239"/>
      <c r="ARF159" s="239"/>
      <c r="ARG159" s="239"/>
      <c r="ARH159" s="239"/>
      <c r="ARI159" s="239"/>
      <c r="ARJ159" s="239"/>
      <c r="ARK159" s="239"/>
      <c r="ARL159" s="239"/>
      <c r="ARM159" s="239"/>
      <c r="ARN159" s="239"/>
      <c r="ARO159" s="239"/>
      <c r="ARP159" s="239"/>
      <c r="ARQ159" s="239"/>
      <c r="ARR159" s="239"/>
      <c r="ARS159" s="239"/>
      <c r="ART159" s="239"/>
      <c r="ARU159" s="239"/>
      <c r="ARV159" s="239"/>
      <c r="ARW159" s="239"/>
      <c r="ARX159" s="239"/>
      <c r="ARY159" s="239"/>
      <c r="ARZ159" s="239"/>
      <c r="ASA159" s="239"/>
      <c r="ASB159" s="239"/>
      <c r="ASC159" s="239"/>
      <c r="ASD159" s="239"/>
      <c r="ASE159" s="239"/>
      <c r="ASF159" s="239"/>
      <c r="ASG159" s="239"/>
      <c r="ASH159" s="239"/>
      <c r="ASI159" s="239"/>
      <c r="ASJ159" s="239"/>
      <c r="ASK159" s="239"/>
      <c r="ASL159" s="239"/>
      <c r="ASM159" s="239"/>
      <c r="ASN159" s="239"/>
      <c r="ASO159" s="239"/>
      <c r="ASP159" s="239"/>
      <c r="ASQ159" s="239"/>
      <c r="ASR159" s="239"/>
      <c r="ASS159" s="239"/>
      <c r="AST159" s="239"/>
      <c r="ASU159" s="239"/>
      <c r="ASV159" s="239"/>
      <c r="ASW159" s="239"/>
      <c r="ASX159" s="239"/>
      <c r="ASY159" s="239"/>
      <c r="ASZ159" s="239"/>
      <c r="ATA159" s="239"/>
      <c r="ATB159" s="239"/>
      <c r="ATC159" s="239"/>
      <c r="ATD159" s="239"/>
      <c r="ATE159" s="239"/>
      <c r="ATF159" s="239"/>
      <c r="ATG159" s="239"/>
      <c r="ATH159" s="239"/>
      <c r="ATI159" s="239"/>
      <c r="ATJ159" s="239"/>
      <c r="ATK159" s="239"/>
      <c r="ATL159" s="239"/>
      <c r="ATM159" s="239"/>
      <c r="ATN159" s="239"/>
      <c r="ATO159" s="239"/>
      <c r="ATP159" s="239"/>
      <c r="ATQ159" s="239"/>
      <c r="ATR159" s="239"/>
      <c r="ATS159" s="239"/>
      <c r="ATT159" s="239"/>
      <c r="ATU159" s="239"/>
      <c r="ATV159" s="239"/>
      <c r="ATW159" s="239"/>
      <c r="ATX159" s="239"/>
      <c r="ATY159" s="239"/>
      <c r="ATZ159" s="239"/>
      <c r="AUA159" s="239"/>
      <c r="AUB159" s="239"/>
      <c r="AUC159" s="239"/>
      <c r="AUD159" s="239"/>
      <c r="AUE159" s="239"/>
      <c r="AUF159" s="239"/>
      <c r="AUG159" s="239"/>
      <c r="AUH159" s="239"/>
      <c r="AUI159" s="239"/>
      <c r="AUJ159" s="239"/>
      <c r="AUK159" s="239"/>
      <c r="AUL159" s="239"/>
      <c r="AUM159" s="239"/>
      <c r="AUN159" s="239"/>
      <c r="AUO159" s="239"/>
      <c r="AUP159" s="239"/>
      <c r="AUQ159" s="239"/>
      <c r="AUR159" s="239"/>
      <c r="AUS159" s="239"/>
      <c r="AUT159" s="239"/>
      <c r="AUU159" s="239"/>
      <c r="AUV159" s="239"/>
      <c r="AUW159" s="239"/>
      <c r="AUX159" s="239"/>
      <c r="AUY159" s="239"/>
      <c r="AUZ159" s="239"/>
      <c r="AVA159" s="239"/>
      <c r="AVB159" s="239"/>
      <c r="AVC159" s="239"/>
      <c r="AVD159" s="239"/>
      <c r="AVE159" s="239"/>
      <c r="AVF159" s="239"/>
      <c r="AVG159" s="239"/>
      <c r="AVH159" s="239"/>
      <c r="AVI159" s="239"/>
      <c r="AVJ159" s="239"/>
      <c r="AVK159" s="239"/>
      <c r="AVL159" s="239"/>
      <c r="AVM159" s="239"/>
      <c r="AVN159" s="239"/>
      <c r="AVO159" s="239"/>
      <c r="AVP159" s="239"/>
      <c r="AVQ159" s="239"/>
      <c r="AVR159" s="239"/>
      <c r="AVS159" s="239"/>
      <c r="AVT159" s="239"/>
      <c r="AVU159" s="239"/>
      <c r="AVV159" s="239"/>
      <c r="AVW159" s="239"/>
      <c r="AVX159" s="239"/>
      <c r="AVY159" s="239"/>
      <c r="AVZ159" s="239"/>
      <c r="AWA159" s="239"/>
      <c r="AWB159" s="239"/>
      <c r="AWC159" s="239"/>
      <c r="AWD159" s="239"/>
      <c r="AWE159" s="239"/>
      <c r="AWF159" s="239"/>
      <c r="AWG159" s="239"/>
      <c r="AWH159" s="239"/>
      <c r="AWI159" s="239"/>
      <c r="AWJ159" s="239"/>
      <c r="AWK159" s="239"/>
      <c r="AWL159" s="239"/>
      <c r="AWM159" s="239"/>
      <c r="AWN159" s="239"/>
      <c r="AWO159" s="239"/>
      <c r="AWP159" s="239"/>
      <c r="AWQ159" s="239"/>
      <c r="AWR159" s="239"/>
      <c r="AWS159" s="239"/>
      <c r="AWT159" s="239"/>
      <c r="AWU159" s="239"/>
      <c r="AWV159" s="239"/>
      <c r="AWW159" s="239"/>
      <c r="AWX159" s="239"/>
      <c r="AWY159" s="239"/>
      <c r="AWZ159" s="239"/>
      <c r="AXA159" s="239"/>
      <c r="AXB159" s="239"/>
      <c r="AXC159" s="239"/>
      <c r="AXD159" s="239"/>
      <c r="AXE159" s="239"/>
      <c r="AXF159" s="239"/>
      <c r="AXG159" s="239"/>
      <c r="AXH159" s="239"/>
      <c r="AXI159" s="239"/>
      <c r="AXJ159" s="239"/>
      <c r="AXK159" s="239"/>
      <c r="AXL159" s="239"/>
      <c r="AXM159" s="239"/>
      <c r="AXN159" s="239"/>
      <c r="AXO159" s="239"/>
      <c r="AXP159" s="239"/>
      <c r="AXQ159" s="239"/>
      <c r="AXR159" s="239"/>
      <c r="AXS159" s="239"/>
      <c r="AXT159" s="239"/>
      <c r="AXU159" s="239"/>
      <c r="AXV159" s="239"/>
      <c r="AXW159" s="239"/>
      <c r="AXX159" s="239"/>
      <c r="AXY159" s="239"/>
      <c r="AXZ159" s="239"/>
      <c r="AYA159" s="239"/>
      <c r="AYB159" s="239"/>
      <c r="AYC159" s="239"/>
      <c r="AYD159" s="239"/>
      <c r="AYE159" s="239"/>
      <c r="AYF159" s="239"/>
      <c r="AYG159" s="239"/>
      <c r="AYH159" s="239"/>
      <c r="AYI159" s="239"/>
      <c r="AYJ159" s="239"/>
      <c r="AYK159" s="239"/>
      <c r="AYL159" s="239"/>
      <c r="AYM159" s="239"/>
      <c r="AYN159" s="239"/>
      <c r="AYO159" s="239"/>
      <c r="AYP159" s="239"/>
      <c r="AYQ159" s="239"/>
      <c r="AYR159" s="239"/>
      <c r="AYS159" s="239"/>
      <c r="AYT159" s="239"/>
      <c r="AYU159" s="239"/>
      <c r="AYV159" s="239"/>
      <c r="AYW159" s="239"/>
      <c r="AYX159" s="239"/>
      <c r="AYY159" s="239"/>
      <c r="AYZ159" s="239"/>
      <c r="AZA159" s="239"/>
      <c r="AZB159" s="239"/>
      <c r="AZC159" s="239"/>
      <c r="AZD159" s="239"/>
      <c r="AZE159" s="239"/>
      <c r="AZF159" s="239"/>
      <c r="AZG159" s="239"/>
      <c r="AZH159" s="239"/>
      <c r="AZI159" s="239"/>
      <c r="AZJ159" s="239"/>
      <c r="AZK159" s="239"/>
      <c r="AZL159" s="239"/>
      <c r="AZM159" s="239"/>
      <c r="AZN159" s="239"/>
      <c r="AZO159" s="239"/>
      <c r="AZP159" s="239"/>
      <c r="AZQ159" s="239"/>
      <c r="AZR159" s="239"/>
      <c r="AZS159" s="239"/>
      <c r="AZT159" s="239"/>
      <c r="AZU159" s="239"/>
      <c r="AZV159" s="239"/>
      <c r="AZW159" s="239"/>
      <c r="AZX159" s="239"/>
      <c r="AZY159" s="239"/>
      <c r="AZZ159" s="239"/>
      <c r="BAA159" s="239"/>
      <c r="BAB159" s="239"/>
      <c r="BAC159" s="239"/>
      <c r="BAD159" s="239"/>
      <c r="BAE159" s="239"/>
      <c r="BAF159" s="239"/>
      <c r="BAG159" s="239"/>
      <c r="BAH159" s="239"/>
      <c r="BAI159" s="239"/>
      <c r="BAJ159" s="239"/>
      <c r="BAK159" s="239"/>
      <c r="BAL159" s="239"/>
      <c r="BAM159" s="239"/>
      <c r="BAN159" s="239"/>
      <c r="BAO159" s="239"/>
      <c r="BAP159" s="239"/>
      <c r="BAQ159" s="239"/>
      <c r="BAR159" s="239"/>
      <c r="BAS159" s="239"/>
      <c r="BAT159" s="239"/>
      <c r="BAU159" s="239"/>
      <c r="BAV159" s="239"/>
      <c r="BAW159" s="239"/>
      <c r="BAX159" s="239"/>
      <c r="BAY159" s="239"/>
      <c r="BAZ159" s="239"/>
      <c r="BBA159" s="239"/>
      <c r="BBB159" s="239"/>
      <c r="BBC159" s="239"/>
      <c r="BBD159" s="239"/>
      <c r="BBE159" s="239"/>
      <c r="BBF159" s="239"/>
      <c r="BBG159" s="239"/>
      <c r="BBH159" s="239"/>
      <c r="BBI159" s="239"/>
      <c r="BBJ159" s="239"/>
      <c r="BBK159" s="239"/>
      <c r="BBL159" s="239"/>
      <c r="BBM159" s="239"/>
      <c r="BBN159" s="239"/>
      <c r="BBO159" s="239"/>
      <c r="BBP159" s="239"/>
      <c r="BBQ159" s="239"/>
      <c r="BBR159" s="239"/>
      <c r="BBS159" s="239"/>
      <c r="BBT159" s="239"/>
      <c r="BBU159" s="239"/>
      <c r="BBV159" s="239"/>
      <c r="BBW159" s="239"/>
      <c r="BBX159" s="239"/>
      <c r="BBY159" s="239"/>
      <c r="BBZ159" s="239"/>
      <c r="BCA159" s="239"/>
      <c r="BCB159" s="239"/>
      <c r="BCC159" s="239"/>
      <c r="BCD159" s="239"/>
      <c r="BCE159" s="239"/>
      <c r="BCF159" s="239"/>
      <c r="BCG159" s="239"/>
      <c r="BCH159" s="239"/>
      <c r="BCI159" s="239"/>
      <c r="BCJ159" s="239"/>
      <c r="BCK159" s="239"/>
      <c r="BCL159" s="239"/>
      <c r="BCM159" s="239"/>
      <c r="BCN159" s="239"/>
      <c r="BCO159" s="239"/>
      <c r="BCP159" s="239"/>
      <c r="BCQ159" s="239"/>
      <c r="BCR159" s="239"/>
      <c r="BCS159" s="239"/>
      <c r="BCT159" s="239"/>
      <c r="BCU159" s="239"/>
      <c r="BCV159" s="239"/>
      <c r="BCW159" s="239"/>
      <c r="BCX159" s="239"/>
      <c r="BCY159" s="239"/>
      <c r="BCZ159" s="239"/>
      <c r="BDA159" s="239"/>
      <c r="BDB159" s="239"/>
      <c r="BDC159" s="239"/>
      <c r="BDD159" s="239"/>
      <c r="BDE159" s="239"/>
      <c r="BDF159" s="239"/>
      <c r="BDG159" s="239"/>
      <c r="BDH159" s="239"/>
      <c r="BDI159" s="239"/>
      <c r="BDJ159" s="239"/>
      <c r="BDK159" s="239"/>
      <c r="BDL159" s="239"/>
      <c r="BDM159" s="239"/>
      <c r="BDN159" s="239"/>
      <c r="BDO159" s="239"/>
      <c r="BDP159" s="239"/>
      <c r="BDQ159" s="239"/>
      <c r="BDR159" s="239"/>
      <c r="BDS159" s="239"/>
      <c r="BDT159" s="239"/>
      <c r="BDU159" s="239"/>
      <c r="BDV159" s="239"/>
      <c r="BDW159" s="239"/>
      <c r="BDX159" s="239"/>
      <c r="BDY159" s="239"/>
      <c r="BDZ159" s="239"/>
      <c r="BEA159" s="239"/>
      <c r="BEB159" s="239"/>
      <c r="BEC159" s="239"/>
      <c r="BED159" s="239"/>
      <c r="BEE159" s="239"/>
      <c r="BEF159" s="239"/>
      <c r="BEG159" s="239"/>
      <c r="BEH159" s="239"/>
      <c r="BEI159" s="239"/>
      <c r="BEJ159" s="239"/>
      <c r="BEK159" s="239"/>
      <c r="BEL159" s="239"/>
      <c r="BEM159" s="239"/>
      <c r="BEN159" s="239"/>
      <c r="BEO159" s="239"/>
      <c r="BEP159" s="239"/>
      <c r="BEQ159" s="239"/>
      <c r="BER159" s="239"/>
      <c r="BES159" s="239"/>
      <c r="BET159" s="239"/>
      <c r="BEU159" s="239"/>
      <c r="BEV159" s="239"/>
      <c r="BEW159" s="239"/>
      <c r="BEX159" s="239"/>
      <c r="BEY159" s="239"/>
      <c r="BEZ159" s="239"/>
      <c r="BFA159" s="239"/>
      <c r="BFB159" s="239"/>
      <c r="BFC159" s="239"/>
      <c r="BFD159" s="239"/>
      <c r="BFE159" s="239"/>
      <c r="BFF159" s="239"/>
      <c r="BFG159" s="239"/>
      <c r="BFH159" s="239"/>
      <c r="BFI159" s="239"/>
      <c r="BFJ159" s="239"/>
      <c r="BFK159" s="239"/>
      <c r="BFL159" s="239"/>
      <c r="BFM159" s="239"/>
      <c r="BFN159" s="239"/>
      <c r="BFO159" s="239"/>
      <c r="BFP159" s="239"/>
      <c r="BFQ159" s="239"/>
      <c r="BFR159" s="239"/>
      <c r="BFS159" s="239"/>
      <c r="BFT159" s="239"/>
      <c r="BFU159" s="239"/>
      <c r="BFV159" s="239"/>
      <c r="BFW159" s="239"/>
      <c r="BFX159" s="239"/>
      <c r="BFY159" s="239"/>
      <c r="BFZ159" s="239"/>
      <c r="BGA159" s="239"/>
      <c r="BGB159" s="239"/>
      <c r="BGC159" s="239"/>
      <c r="BGD159" s="239"/>
      <c r="BGE159" s="239"/>
      <c r="BGF159" s="239"/>
      <c r="BGG159" s="239"/>
      <c r="BGH159" s="239"/>
      <c r="BGI159" s="239"/>
      <c r="BGJ159" s="239"/>
      <c r="BGK159" s="239"/>
      <c r="BGL159" s="239"/>
      <c r="BGM159" s="239"/>
      <c r="BGN159" s="239"/>
      <c r="BGO159" s="239"/>
      <c r="BGP159" s="239"/>
      <c r="BGQ159" s="239"/>
      <c r="BGR159" s="239"/>
      <c r="BGS159" s="239"/>
      <c r="BGT159" s="239"/>
      <c r="BGU159" s="239"/>
      <c r="BGV159" s="239"/>
      <c r="BGW159" s="239"/>
      <c r="BGX159" s="239"/>
      <c r="BGY159" s="239"/>
      <c r="BGZ159" s="239"/>
      <c r="BHA159" s="239"/>
      <c r="BHB159" s="239"/>
      <c r="BHC159" s="239"/>
      <c r="BHD159" s="239"/>
      <c r="BHE159" s="239"/>
      <c r="BHF159" s="239"/>
      <c r="BHG159" s="239"/>
      <c r="BHH159" s="239"/>
      <c r="BHI159" s="239"/>
      <c r="BHJ159" s="239"/>
      <c r="BHK159" s="239"/>
      <c r="BHL159" s="239"/>
      <c r="BHM159" s="239"/>
      <c r="BHN159" s="239"/>
      <c r="BHO159" s="239"/>
      <c r="BHP159" s="239"/>
      <c r="BHQ159" s="239"/>
      <c r="BHR159" s="239"/>
      <c r="BHS159" s="239"/>
      <c r="BHT159" s="239"/>
      <c r="BHU159" s="239"/>
      <c r="BHV159" s="239"/>
      <c r="BHW159" s="239"/>
      <c r="BHX159" s="239"/>
      <c r="BHY159" s="239"/>
      <c r="BHZ159" s="239"/>
      <c r="BIA159" s="239"/>
      <c r="BIB159" s="239"/>
      <c r="BIC159" s="239"/>
      <c r="BID159" s="239"/>
      <c r="BIE159" s="239"/>
      <c r="BIF159" s="239"/>
      <c r="BIG159" s="239"/>
      <c r="BIH159" s="239"/>
      <c r="BII159" s="239"/>
      <c r="BIJ159" s="239"/>
      <c r="BIK159" s="239"/>
      <c r="BIL159" s="239"/>
      <c r="BIM159" s="239"/>
      <c r="BIN159" s="239"/>
      <c r="BIO159" s="239"/>
      <c r="BIP159" s="239"/>
      <c r="BIQ159" s="239"/>
      <c r="BIR159" s="239"/>
      <c r="BIS159" s="239"/>
      <c r="BIT159" s="239"/>
      <c r="BIU159" s="239"/>
      <c r="BIV159" s="239"/>
      <c r="BIW159" s="239"/>
      <c r="BIX159" s="239"/>
      <c r="BIY159" s="239"/>
      <c r="BIZ159" s="239"/>
      <c r="BJA159" s="239"/>
      <c r="BJB159" s="239"/>
      <c r="BJC159" s="239"/>
      <c r="BJD159" s="239"/>
      <c r="BJE159" s="239"/>
      <c r="BJF159" s="239"/>
      <c r="BJG159" s="239"/>
      <c r="BJH159" s="239"/>
      <c r="BJI159" s="239"/>
      <c r="BJJ159" s="239"/>
      <c r="BJK159" s="239"/>
      <c r="BJL159" s="239"/>
      <c r="BJM159" s="239"/>
      <c r="BJN159" s="239"/>
      <c r="BJO159" s="239"/>
      <c r="BJP159" s="239"/>
      <c r="BJQ159" s="239"/>
      <c r="BJR159" s="239"/>
      <c r="BJS159" s="239"/>
      <c r="BJT159" s="239"/>
      <c r="BJU159" s="239"/>
      <c r="BJV159" s="239"/>
      <c r="BJW159" s="239"/>
      <c r="BJX159" s="239"/>
      <c r="BJY159" s="239"/>
      <c r="BJZ159" s="239"/>
      <c r="BKA159" s="239"/>
      <c r="BKB159" s="239"/>
      <c r="BKC159" s="239"/>
      <c r="BKD159" s="239"/>
      <c r="BKE159" s="239"/>
      <c r="BKF159" s="239"/>
      <c r="BKG159" s="239"/>
      <c r="BKH159" s="239"/>
      <c r="BKI159" s="239"/>
      <c r="BKJ159" s="239"/>
      <c r="BKK159" s="239"/>
      <c r="BKL159" s="239"/>
      <c r="BKM159" s="239"/>
      <c r="BKN159" s="239"/>
      <c r="BKO159" s="239"/>
      <c r="BKP159" s="239"/>
      <c r="BKQ159" s="239"/>
      <c r="BKR159" s="239"/>
      <c r="BKS159" s="239"/>
      <c r="BKT159" s="239"/>
      <c r="BKU159" s="239"/>
      <c r="BKV159" s="239"/>
      <c r="BKW159" s="239"/>
      <c r="BKX159" s="239"/>
      <c r="BKY159" s="239"/>
      <c r="BKZ159" s="239"/>
      <c r="BLA159" s="239"/>
      <c r="BLB159" s="239"/>
      <c r="BLC159" s="239"/>
      <c r="BLD159" s="239"/>
      <c r="BLE159" s="239"/>
      <c r="BLF159" s="239"/>
      <c r="BLG159" s="239"/>
      <c r="BLH159" s="239"/>
      <c r="BLI159" s="239"/>
      <c r="BLJ159" s="239"/>
      <c r="BLK159" s="239"/>
      <c r="BLL159" s="239"/>
      <c r="BLM159" s="239"/>
      <c r="BLN159" s="239"/>
      <c r="BLO159" s="239"/>
      <c r="BLP159" s="239"/>
      <c r="BLQ159" s="239"/>
      <c r="BLR159" s="239"/>
      <c r="BLS159" s="239"/>
      <c r="BLT159" s="239"/>
      <c r="BLU159" s="239"/>
      <c r="BLV159" s="239"/>
      <c r="BLW159" s="239"/>
      <c r="BLX159" s="239"/>
      <c r="BLY159" s="239"/>
      <c r="BLZ159" s="239"/>
      <c r="BMA159" s="239"/>
      <c r="BMB159" s="239"/>
      <c r="BMC159" s="239"/>
      <c r="BMD159" s="239"/>
      <c r="BME159" s="239"/>
      <c r="BMF159" s="239"/>
      <c r="BMG159" s="239"/>
      <c r="BMH159" s="239"/>
      <c r="BMI159" s="239"/>
      <c r="BMJ159" s="239"/>
      <c r="BMK159" s="239"/>
      <c r="BML159" s="239"/>
      <c r="BMM159" s="239"/>
      <c r="BMN159" s="239"/>
      <c r="BMO159" s="239"/>
      <c r="BMP159" s="239"/>
      <c r="BMQ159" s="239"/>
      <c r="BMR159" s="239"/>
      <c r="BMS159" s="239"/>
      <c r="BMT159" s="239"/>
      <c r="BMU159" s="239"/>
      <c r="BMV159" s="239"/>
      <c r="BMW159" s="239"/>
      <c r="BMX159" s="239"/>
      <c r="BMY159" s="239"/>
      <c r="BMZ159" s="239"/>
      <c r="BNA159" s="239"/>
      <c r="BNB159" s="239"/>
      <c r="BNC159" s="239"/>
      <c r="BND159" s="239"/>
      <c r="BNE159" s="239"/>
      <c r="BNF159" s="239"/>
      <c r="BNG159" s="239"/>
      <c r="BNH159" s="239"/>
      <c r="BNI159" s="239"/>
      <c r="BNJ159" s="239"/>
      <c r="BNK159" s="239"/>
      <c r="BNL159" s="239"/>
      <c r="BNM159" s="239"/>
      <c r="BNN159" s="239"/>
      <c r="BNO159" s="239"/>
      <c r="BNP159" s="239"/>
      <c r="BNQ159" s="239"/>
      <c r="BNR159" s="239"/>
      <c r="BNS159" s="239"/>
      <c r="BNT159" s="239"/>
      <c r="BNU159" s="239"/>
      <c r="BNV159" s="239"/>
      <c r="BNW159" s="239"/>
      <c r="BNX159" s="239"/>
      <c r="BNY159" s="239"/>
      <c r="BNZ159" s="239"/>
      <c r="BOA159" s="239"/>
      <c r="BOB159" s="239"/>
      <c r="BOC159" s="239"/>
      <c r="BOD159" s="239"/>
      <c r="BOE159" s="239"/>
      <c r="BOF159" s="239"/>
      <c r="BOG159" s="239"/>
      <c r="BOH159" s="239"/>
      <c r="BOI159" s="239"/>
      <c r="BOJ159" s="239"/>
      <c r="BOK159" s="239"/>
      <c r="BOL159" s="239"/>
      <c r="BOM159" s="239"/>
      <c r="BON159" s="239"/>
      <c r="BOO159" s="239"/>
      <c r="BOP159" s="239"/>
      <c r="BOQ159" s="239"/>
      <c r="BOR159" s="239"/>
      <c r="BOS159" s="239"/>
      <c r="BOT159" s="239"/>
      <c r="BOU159" s="239"/>
      <c r="BOV159" s="239"/>
      <c r="BOW159" s="239"/>
      <c r="BOX159" s="239"/>
      <c r="BOY159" s="239"/>
      <c r="BOZ159" s="239"/>
      <c r="BPA159" s="239"/>
      <c r="BPB159" s="239"/>
      <c r="BPC159" s="239"/>
      <c r="BPD159" s="239"/>
      <c r="BPE159" s="239"/>
      <c r="BPF159" s="239"/>
      <c r="BPG159" s="239"/>
      <c r="BPH159" s="239"/>
      <c r="BPI159" s="239"/>
      <c r="BPJ159" s="239"/>
      <c r="BPK159" s="239"/>
      <c r="BPL159" s="239"/>
      <c r="BPM159" s="239"/>
      <c r="BPN159" s="239"/>
      <c r="BPO159" s="239"/>
      <c r="BPP159" s="239"/>
      <c r="BPQ159" s="239"/>
      <c r="BPR159" s="239"/>
      <c r="BPS159" s="239"/>
      <c r="BPT159" s="239"/>
      <c r="BPU159" s="239"/>
      <c r="BPV159" s="239"/>
      <c r="BPW159" s="239"/>
      <c r="BPX159" s="239"/>
      <c r="BPY159" s="239"/>
      <c r="BPZ159" s="239"/>
      <c r="BQA159" s="239"/>
      <c r="BQB159" s="239"/>
      <c r="BQC159" s="239"/>
      <c r="BQD159" s="239"/>
      <c r="BQE159" s="239"/>
      <c r="BQF159" s="239"/>
      <c r="BQG159" s="239"/>
      <c r="BQH159" s="239"/>
      <c r="BQI159" s="239"/>
      <c r="BQJ159" s="239"/>
      <c r="BQK159" s="239"/>
      <c r="BQL159" s="239"/>
      <c r="BQM159" s="239"/>
      <c r="BQN159" s="239"/>
      <c r="BQO159" s="239"/>
      <c r="BQP159" s="239"/>
      <c r="BQQ159" s="239"/>
      <c r="BQR159" s="239"/>
      <c r="BQS159" s="239"/>
      <c r="BQT159" s="239"/>
      <c r="BQU159" s="239"/>
      <c r="BQV159" s="239"/>
      <c r="BQW159" s="239"/>
      <c r="BQX159" s="239"/>
      <c r="BQY159" s="239"/>
      <c r="BQZ159" s="239"/>
      <c r="BRA159" s="239"/>
      <c r="BRB159" s="239"/>
      <c r="BRC159" s="239"/>
      <c r="BRD159" s="239"/>
      <c r="BRE159" s="239"/>
      <c r="BRF159" s="239"/>
      <c r="BRG159" s="239"/>
      <c r="BRH159" s="239"/>
      <c r="BRI159" s="239"/>
      <c r="BRJ159" s="239"/>
      <c r="BRK159" s="239"/>
      <c r="BRL159" s="239"/>
      <c r="BRM159" s="239"/>
      <c r="BRN159" s="239"/>
      <c r="BRO159" s="239"/>
      <c r="BRP159" s="239"/>
      <c r="BRQ159" s="239"/>
      <c r="BRR159" s="239"/>
      <c r="BRS159" s="239"/>
      <c r="BRT159" s="239"/>
      <c r="BRU159" s="239"/>
      <c r="BRV159" s="239"/>
      <c r="BRW159" s="239"/>
      <c r="BRX159" s="239"/>
      <c r="BRY159" s="239"/>
      <c r="BRZ159" s="239"/>
      <c r="BSA159" s="239"/>
      <c r="BSB159" s="239"/>
      <c r="BSC159" s="239"/>
      <c r="BSD159" s="239"/>
      <c r="BSE159" s="239"/>
      <c r="BSF159" s="239"/>
      <c r="BSG159" s="239"/>
      <c r="BSH159" s="239"/>
      <c r="BSI159" s="239"/>
      <c r="BSJ159" s="239"/>
      <c r="BSK159" s="239"/>
      <c r="BSL159" s="239"/>
      <c r="BSM159" s="239"/>
      <c r="BSN159" s="239"/>
      <c r="BSO159" s="239"/>
      <c r="BSP159" s="239"/>
      <c r="BSQ159" s="239"/>
      <c r="BSR159" s="239"/>
      <c r="BSS159" s="239"/>
      <c r="BST159" s="239"/>
      <c r="BSU159" s="239"/>
      <c r="BSV159" s="239"/>
      <c r="BSW159" s="239"/>
      <c r="BSX159" s="239"/>
      <c r="BSY159" s="239"/>
      <c r="BSZ159" s="239"/>
      <c r="BTA159" s="239"/>
      <c r="BTB159" s="239"/>
      <c r="BTC159" s="239"/>
      <c r="BTD159" s="239"/>
      <c r="BTE159" s="239"/>
      <c r="BTF159" s="239"/>
      <c r="BTG159" s="239"/>
      <c r="BTH159" s="239"/>
      <c r="BTI159" s="239"/>
      <c r="BTJ159" s="239"/>
      <c r="BTK159" s="239"/>
      <c r="BTL159" s="239"/>
      <c r="BTM159" s="239"/>
      <c r="BTN159" s="239"/>
      <c r="BTO159" s="239"/>
      <c r="BTP159" s="239"/>
      <c r="BTQ159" s="239"/>
      <c r="BTR159" s="239"/>
      <c r="BTS159" s="239"/>
      <c r="BTT159" s="239"/>
      <c r="BTU159" s="239"/>
      <c r="BTV159" s="239"/>
      <c r="BTW159" s="239"/>
      <c r="BTX159" s="239"/>
      <c r="BTY159" s="239"/>
      <c r="BTZ159" s="239"/>
      <c r="BUA159" s="239"/>
      <c r="BUB159" s="239"/>
      <c r="BUC159" s="239"/>
      <c r="BUD159" s="239"/>
      <c r="BUE159" s="239"/>
      <c r="BUF159" s="239"/>
      <c r="BUG159" s="239"/>
      <c r="BUH159" s="239"/>
      <c r="BUI159" s="239"/>
      <c r="BUJ159" s="239"/>
      <c r="BUK159" s="239"/>
      <c r="BUL159" s="239"/>
      <c r="BUM159" s="239"/>
      <c r="BUN159" s="239"/>
      <c r="BUO159" s="239"/>
      <c r="BUP159" s="239"/>
      <c r="BUQ159" s="239"/>
      <c r="BUR159" s="239"/>
      <c r="BUS159" s="239"/>
      <c r="BUT159" s="239"/>
      <c r="BUU159" s="239"/>
      <c r="BUV159" s="239"/>
      <c r="BUW159" s="239"/>
      <c r="BUX159" s="239"/>
      <c r="BUY159" s="239"/>
      <c r="BUZ159" s="239"/>
      <c r="BVA159" s="239"/>
      <c r="BVB159" s="239"/>
      <c r="BVC159" s="239"/>
      <c r="BVD159" s="239"/>
      <c r="BVE159" s="239"/>
      <c r="BVF159" s="239"/>
      <c r="BVG159" s="239"/>
      <c r="BVH159" s="239"/>
      <c r="BVI159" s="239"/>
      <c r="BVJ159" s="239"/>
      <c r="BVK159" s="239"/>
      <c r="BVL159" s="239"/>
      <c r="BVM159" s="239"/>
      <c r="BVN159" s="239"/>
      <c r="BVO159" s="239"/>
      <c r="BVP159" s="239"/>
      <c r="BVQ159" s="239"/>
      <c r="BVR159" s="239"/>
      <c r="BVS159" s="239"/>
      <c r="BVT159" s="239"/>
      <c r="BVU159" s="239"/>
      <c r="BVV159" s="239"/>
      <c r="BVW159" s="239"/>
      <c r="BVX159" s="239"/>
      <c r="BVY159" s="239"/>
      <c r="BVZ159" s="239"/>
      <c r="BWA159" s="239"/>
      <c r="BWB159" s="239"/>
      <c r="BWC159" s="239"/>
      <c r="BWD159" s="239"/>
      <c r="BWE159" s="239"/>
      <c r="BWF159" s="239"/>
      <c r="BWG159" s="239"/>
      <c r="BWH159" s="239"/>
      <c r="BWI159" s="239"/>
      <c r="BWJ159" s="239"/>
      <c r="BWK159" s="239"/>
      <c r="BWL159" s="239"/>
      <c r="BWM159" s="239"/>
      <c r="BWN159" s="239"/>
      <c r="BWO159" s="239"/>
      <c r="BWP159" s="239"/>
      <c r="BWQ159" s="239"/>
      <c r="BWR159" s="239"/>
      <c r="BWS159" s="239"/>
      <c r="BWT159" s="239"/>
      <c r="BWU159" s="239"/>
      <c r="BWV159" s="239"/>
      <c r="BWW159" s="239"/>
      <c r="BWX159" s="239"/>
      <c r="BWY159" s="239"/>
      <c r="BWZ159" s="239"/>
      <c r="BXA159" s="239"/>
      <c r="BXB159" s="239"/>
      <c r="BXC159" s="239"/>
      <c r="BXD159" s="239"/>
      <c r="BXE159" s="239"/>
      <c r="BXF159" s="239"/>
      <c r="BXG159" s="239"/>
      <c r="BXH159" s="239"/>
      <c r="BXI159" s="239"/>
      <c r="BXJ159" s="239"/>
      <c r="BXK159" s="239"/>
      <c r="BXL159" s="239"/>
      <c r="BXM159" s="239"/>
      <c r="BXN159" s="239"/>
      <c r="BXO159" s="239"/>
      <c r="BXP159" s="239"/>
      <c r="BXQ159" s="239"/>
      <c r="BXR159" s="239"/>
      <c r="BXS159" s="239"/>
      <c r="BXT159" s="239"/>
      <c r="BXU159" s="239"/>
      <c r="BXV159" s="239"/>
      <c r="BXW159" s="239"/>
      <c r="BXX159" s="239"/>
      <c r="BXY159" s="239"/>
      <c r="BXZ159" s="239"/>
      <c r="BYA159" s="239"/>
      <c r="BYB159" s="239"/>
      <c r="BYC159" s="239"/>
      <c r="BYD159" s="239"/>
      <c r="BYE159" s="239"/>
      <c r="BYF159" s="239"/>
      <c r="BYG159" s="239"/>
      <c r="BYH159" s="239"/>
      <c r="BYI159" s="239"/>
      <c r="BYJ159" s="239"/>
      <c r="BYK159" s="239"/>
      <c r="BYL159" s="239"/>
      <c r="BYM159" s="239"/>
      <c r="BYN159" s="239"/>
      <c r="BYO159" s="239"/>
      <c r="BYP159" s="239"/>
      <c r="BYQ159" s="239"/>
      <c r="BYR159" s="239"/>
      <c r="BYS159" s="239"/>
      <c r="BYT159" s="239"/>
      <c r="BYU159" s="239"/>
      <c r="BYV159" s="239"/>
      <c r="BYW159" s="239"/>
      <c r="BYX159" s="239"/>
      <c r="BYY159" s="239"/>
      <c r="BYZ159" s="239"/>
      <c r="BZA159" s="239"/>
      <c r="BZB159" s="239"/>
      <c r="BZC159" s="239"/>
      <c r="BZD159" s="239"/>
      <c r="BZE159" s="239"/>
      <c r="BZF159" s="239"/>
      <c r="BZG159" s="239"/>
      <c r="BZH159" s="239"/>
      <c r="BZI159" s="239"/>
      <c r="BZJ159" s="239"/>
      <c r="BZK159" s="239"/>
      <c r="BZL159" s="239"/>
      <c r="BZM159" s="239"/>
      <c r="BZN159" s="239"/>
      <c r="BZO159" s="239"/>
      <c r="BZP159" s="239"/>
      <c r="BZQ159" s="239"/>
      <c r="BZR159" s="239"/>
      <c r="BZS159" s="239"/>
      <c r="BZT159" s="239"/>
      <c r="BZU159" s="239"/>
      <c r="BZV159" s="239"/>
      <c r="BZW159" s="239"/>
      <c r="BZX159" s="239"/>
      <c r="BZY159" s="239"/>
      <c r="BZZ159" s="239"/>
      <c r="CAA159" s="239"/>
      <c r="CAB159" s="239"/>
      <c r="CAC159" s="239"/>
      <c r="CAD159" s="239"/>
      <c r="CAE159" s="239"/>
      <c r="CAF159" s="239"/>
      <c r="CAG159" s="239"/>
      <c r="CAH159" s="239"/>
      <c r="CAI159" s="239"/>
      <c r="CAJ159" s="239"/>
      <c r="CAK159" s="239"/>
      <c r="CAL159" s="239"/>
      <c r="CAM159" s="239"/>
      <c r="CAN159" s="239"/>
      <c r="CAO159" s="239"/>
      <c r="CAP159" s="239"/>
      <c r="CAQ159" s="239"/>
      <c r="CAR159" s="239"/>
      <c r="CAS159" s="239"/>
      <c r="CAT159" s="239"/>
      <c r="CAU159" s="239"/>
      <c r="CAV159" s="239"/>
      <c r="CAW159" s="239"/>
      <c r="CAX159" s="239"/>
      <c r="CAY159" s="239"/>
      <c r="CAZ159" s="239"/>
      <c r="CBA159" s="239"/>
      <c r="CBB159" s="239"/>
      <c r="CBC159" s="239"/>
      <c r="CBD159" s="239"/>
      <c r="CBE159" s="239"/>
      <c r="CBF159" s="239"/>
      <c r="CBG159" s="239"/>
      <c r="CBH159" s="239"/>
      <c r="CBI159" s="239"/>
      <c r="CBJ159" s="239"/>
      <c r="CBK159" s="239"/>
      <c r="CBL159" s="239"/>
      <c r="CBM159" s="239"/>
      <c r="CBN159" s="239"/>
      <c r="CBO159" s="239"/>
      <c r="CBP159" s="239"/>
      <c r="CBQ159" s="239"/>
      <c r="CBR159" s="239"/>
      <c r="CBS159" s="239"/>
      <c r="CBT159" s="239"/>
      <c r="CBU159" s="239"/>
      <c r="CBV159" s="239"/>
      <c r="CBW159" s="239"/>
      <c r="CBX159" s="239"/>
      <c r="CBY159" s="239"/>
      <c r="CBZ159" s="239"/>
      <c r="CCA159" s="239"/>
      <c r="CCB159" s="239"/>
      <c r="CCC159" s="239"/>
      <c r="CCD159" s="239"/>
      <c r="CCE159" s="239"/>
      <c r="CCF159" s="239"/>
      <c r="CCG159" s="239"/>
      <c r="CCH159" s="239"/>
      <c r="CCI159" s="239"/>
      <c r="CCJ159" s="239"/>
      <c r="CCK159" s="239"/>
      <c r="CCL159" s="239"/>
      <c r="CCM159" s="239"/>
      <c r="CCN159" s="239"/>
      <c r="CCO159" s="239"/>
      <c r="CCP159" s="239"/>
      <c r="CCQ159" s="239"/>
      <c r="CCR159" s="239"/>
      <c r="CCS159" s="239"/>
      <c r="CCT159" s="239"/>
      <c r="CCU159" s="239"/>
      <c r="CCV159" s="239"/>
      <c r="CCW159" s="239"/>
      <c r="CCX159" s="239"/>
      <c r="CCY159" s="239"/>
      <c r="CCZ159" s="239"/>
      <c r="CDA159" s="239"/>
      <c r="CDB159" s="239"/>
      <c r="CDC159" s="239"/>
      <c r="CDD159" s="239"/>
      <c r="CDE159" s="239"/>
      <c r="CDF159" s="239"/>
      <c r="CDG159" s="239"/>
      <c r="CDH159" s="239"/>
      <c r="CDI159" s="239"/>
      <c r="CDJ159" s="239"/>
      <c r="CDK159" s="239"/>
      <c r="CDL159" s="239"/>
      <c r="CDM159" s="239"/>
      <c r="CDN159" s="239"/>
      <c r="CDO159" s="239"/>
      <c r="CDP159" s="239"/>
      <c r="CDQ159" s="239"/>
      <c r="CDR159" s="239"/>
      <c r="CDS159" s="239"/>
      <c r="CDT159" s="239"/>
      <c r="CDU159" s="239"/>
      <c r="CDV159" s="239"/>
      <c r="CDW159" s="239"/>
      <c r="CDX159" s="239"/>
      <c r="CDY159" s="239"/>
      <c r="CDZ159" s="239"/>
      <c r="CEA159" s="239"/>
      <c r="CEB159" s="239"/>
      <c r="CEC159" s="239"/>
      <c r="CED159" s="239"/>
      <c r="CEE159" s="239"/>
      <c r="CEF159" s="239"/>
      <c r="CEG159" s="239"/>
      <c r="CEH159" s="239"/>
      <c r="CEI159" s="239"/>
      <c r="CEJ159" s="239"/>
      <c r="CEK159" s="239"/>
      <c r="CEL159" s="239"/>
      <c r="CEM159" s="239"/>
      <c r="CEN159" s="239"/>
      <c r="CEO159" s="239"/>
      <c r="CEP159" s="239"/>
      <c r="CEQ159" s="239"/>
      <c r="CER159" s="239"/>
      <c r="CES159" s="239"/>
      <c r="CET159" s="239"/>
      <c r="CEU159" s="239"/>
      <c r="CEV159" s="239"/>
      <c r="CEW159" s="239"/>
      <c r="CEX159" s="239"/>
      <c r="CEY159" s="239"/>
      <c r="CEZ159" s="239"/>
      <c r="CFA159" s="239"/>
      <c r="CFB159" s="239"/>
      <c r="CFC159" s="239"/>
      <c r="CFD159" s="239"/>
      <c r="CFE159" s="239"/>
      <c r="CFF159" s="239"/>
      <c r="CFG159" s="239"/>
      <c r="CFH159" s="239"/>
      <c r="CFI159" s="239"/>
      <c r="CFJ159" s="239"/>
      <c r="CFK159" s="239"/>
      <c r="CFL159" s="239"/>
      <c r="CFM159" s="239"/>
      <c r="CFN159" s="239"/>
      <c r="CFO159" s="239"/>
      <c r="CFP159" s="239"/>
      <c r="CFQ159" s="239"/>
      <c r="CFR159" s="239"/>
      <c r="CFS159" s="239"/>
      <c r="CFT159" s="239"/>
      <c r="CFU159" s="239"/>
      <c r="CFV159" s="239"/>
      <c r="CFW159" s="239"/>
      <c r="CFX159" s="239"/>
      <c r="CFY159" s="239"/>
      <c r="CFZ159" s="239"/>
      <c r="CGA159" s="239"/>
      <c r="CGB159" s="239"/>
      <c r="CGC159" s="239"/>
      <c r="CGD159" s="239"/>
      <c r="CGE159" s="239"/>
      <c r="CGF159" s="239"/>
      <c r="CGG159" s="239"/>
      <c r="CGH159" s="239"/>
      <c r="CGI159" s="239"/>
      <c r="CGJ159" s="239"/>
      <c r="CGK159" s="239"/>
      <c r="CGL159" s="239"/>
      <c r="CGM159" s="239"/>
      <c r="CGN159" s="239"/>
      <c r="CGO159" s="239"/>
      <c r="CGP159" s="239"/>
      <c r="CGQ159" s="239"/>
      <c r="CGR159" s="239"/>
      <c r="CGS159" s="239"/>
      <c r="CGT159" s="239"/>
      <c r="CGU159" s="239"/>
      <c r="CGV159" s="239"/>
      <c r="CGW159" s="239"/>
      <c r="CGX159" s="239"/>
      <c r="CGY159" s="239"/>
      <c r="CGZ159" s="239"/>
      <c r="CHA159" s="239"/>
      <c r="CHB159" s="239"/>
      <c r="CHC159" s="239"/>
      <c r="CHD159" s="239"/>
      <c r="CHE159" s="239"/>
      <c r="CHF159" s="239"/>
      <c r="CHG159" s="239"/>
      <c r="CHH159" s="239"/>
      <c r="CHI159" s="239"/>
      <c r="CHJ159" s="239"/>
      <c r="CHK159" s="239"/>
      <c r="CHL159" s="239"/>
      <c r="CHM159" s="239"/>
      <c r="CHN159" s="239"/>
      <c r="CHO159" s="239"/>
      <c r="CHP159" s="239"/>
      <c r="CHQ159" s="239"/>
      <c r="CHR159" s="239"/>
      <c r="CHS159" s="239"/>
      <c r="CHT159" s="239"/>
      <c r="CHU159" s="239"/>
      <c r="CHV159" s="239"/>
      <c r="CHW159" s="239"/>
      <c r="CHX159" s="239"/>
      <c r="CHY159" s="239"/>
      <c r="CHZ159" s="239"/>
      <c r="CIA159" s="239"/>
      <c r="CIB159" s="239"/>
      <c r="CIC159" s="239"/>
      <c r="CID159" s="239"/>
      <c r="CIE159" s="239"/>
      <c r="CIF159" s="239"/>
      <c r="CIG159" s="239"/>
      <c r="CIH159" s="239"/>
      <c r="CII159" s="239"/>
      <c r="CIJ159" s="239"/>
      <c r="CIK159" s="239"/>
      <c r="CIL159" s="239"/>
      <c r="CIM159" s="239"/>
      <c r="CIN159" s="239"/>
      <c r="CIO159" s="239"/>
      <c r="CIP159" s="239"/>
      <c r="CIQ159" s="239"/>
      <c r="CIR159" s="239"/>
      <c r="CIS159" s="239"/>
      <c r="CIT159" s="239"/>
      <c r="CIU159" s="239"/>
      <c r="CIV159" s="239"/>
      <c r="CIW159" s="239"/>
      <c r="CIX159" s="239"/>
      <c r="CIY159" s="239"/>
      <c r="CIZ159" s="239"/>
      <c r="CJA159" s="239"/>
      <c r="CJB159" s="239"/>
      <c r="CJC159" s="239"/>
      <c r="CJD159" s="239"/>
      <c r="CJE159" s="239"/>
      <c r="CJF159" s="239"/>
      <c r="CJG159" s="239"/>
      <c r="CJH159" s="239"/>
      <c r="CJI159" s="239"/>
      <c r="CJJ159" s="239"/>
      <c r="CJK159" s="239"/>
      <c r="CJL159" s="239"/>
      <c r="CJM159" s="239"/>
      <c r="CJN159" s="239"/>
      <c r="CJO159" s="239"/>
      <c r="CJP159" s="239"/>
      <c r="CJQ159" s="239"/>
      <c r="CJR159" s="239"/>
      <c r="CJS159" s="239"/>
      <c r="CJT159" s="239"/>
      <c r="CJU159" s="239"/>
      <c r="CJV159" s="239"/>
      <c r="CJW159" s="239"/>
      <c r="CJX159" s="239"/>
      <c r="CJY159" s="239"/>
      <c r="CJZ159" s="239"/>
      <c r="CKA159" s="239"/>
      <c r="CKB159" s="239"/>
      <c r="CKC159" s="239"/>
      <c r="CKD159" s="239"/>
      <c r="CKE159" s="239"/>
      <c r="CKF159" s="239"/>
      <c r="CKG159" s="239"/>
      <c r="CKH159" s="239"/>
      <c r="CKI159" s="239"/>
      <c r="CKJ159" s="239"/>
      <c r="CKK159" s="239"/>
      <c r="CKL159" s="239"/>
      <c r="CKM159" s="239"/>
      <c r="CKN159" s="239"/>
      <c r="CKO159" s="239"/>
      <c r="CKP159" s="239"/>
      <c r="CKQ159" s="239"/>
      <c r="CKR159" s="239"/>
      <c r="CKS159" s="239"/>
      <c r="CKT159" s="239"/>
      <c r="CKU159" s="239"/>
      <c r="CKV159" s="239"/>
      <c r="CKW159" s="239"/>
      <c r="CKX159" s="239"/>
      <c r="CKY159" s="239"/>
      <c r="CKZ159" s="239"/>
      <c r="CLA159" s="239"/>
      <c r="CLB159" s="239"/>
      <c r="CLC159" s="239"/>
      <c r="CLD159" s="239"/>
      <c r="CLE159" s="239"/>
      <c r="CLF159" s="239"/>
      <c r="CLG159" s="239"/>
      <c r="CLH159" s="239"/>
      <c r="CLI159" s="239"/>
      <c r="CLJ159" s="239"/>
      <c r="CLK159" s="239"/>
      <c r="CLL159" s="239"/>
      <c r="CLM159" s="239"/>
      <c r="CLN159" s="239"/>
      <c r="CLO159" s="239"/>
      <c r="CLP159" s="239"/>
      <c r="CLQ159" s="239"/>
      <c r="CLR159" s="239"/>
      <c r="CLS159" s="239"/>
      <c r="CLT159" s="239"/>
      <c r="CLU159" s="239"/>
      <c r="CLV159" s="239"/>
      <c r="CLW159" s="239"/>
      <c r="CLX159" s="239"/>
      <c r="CLY159" s="239"/>
      <c r="CLZ159" s="239"/>
      <c r="CMA159" s="239"/>
      <c r="CMB159" s="239"/>
      <c r="CMC159" s="239"/>
      <c r="CMD159" s="239"/>
      <c r="CME159" s="239"/>
      <c r="CMF159" s="239"/>
      <c r="CMG159" s="239"/>
      <c r="CMH159" s="239"/>
      <c r="CMI159" s="239"/>
      <c r="CMJ159" s="239"/>
      <c r="CMK159" s="239"/>
      <c r="CML159" s="239"/>
      <c r="CMM159" s="239"/>
      <c r="CMN159" s="239"/>
      <c r="CMO159" s="239"/>
      <c r="CMP159" s="239"/>
      <c r="CMQ159" s="239"/>
      <c r="CMR159" s="239"/>
      <c r="CMS159" s="239"/>
      <c r="CMT159" s="239"/>
      <c r="CMU159" s="239"/>
      <c r="CMV159" s="239"/>
      <c r="CMW159" s="239"/>
      <c r="CMX159" s="239"/>
      <c r="CMY159" s="239"/>
      <c r="CMZ159" s="239"/>
      <c r="CNA159" s="239"/>
      <c r="CNB159" s="239"/>
      <c r="CNC159" s="239"/>
      <c r="CND159" s="239"/>
      <c r="CNE159" s="239"/>
      <c r="CNF159" s="239"/>
      <c r="CNG159" s="239"/>
      <c r="CNH159" s="239"/>
      <c r="CNI159" s="239"/>
      <c r="CNJ159" s="239"/>
      <c r="CNK159" s="239"/>
      <c r="CNL159" s="239"/>
      <c r="CNM159" s="239"/>
      <c r="CNN159" s="239"/>
      <c r="CNO159" s="239"/>
      <c r="CNP159" s="239"/>
      <c r="CNQ159" s="239"/>
      <c r="CNR159" s="239"/>
      <c r="CNS159" s="239"/>
      <c r="CNT159" s="239"/>
      <c r="CNU159" s="239"/>
      <c r="CNV159" s="239"/>
      <c r="CNW159" s="239"/>
      <c r="CNX159" s="239"/>
      <c r="CNY159" s="239"/>
      <c r="CNZ159" s="239"/>
      <c r="COA159" s="239"/>
      <c r="COB159" s="239"/>
      <c r="COC159" s="239"/>
      <c r="COD159" s="239"/>
      <c r="COE159" s="239"/>
      <c r="COF159" s="239"/>
      <c r="COG159" s="239"/>
      <c r="COH159" s="239"/>
      <c r="COI159" s="239"/>
      <c r="COJ159" s="239"/>
      <c r="COK159" s="239"/>
      <c r="COL159" s="239"/>
      <c r="COM159" s="239"/>
      <c r="CON159" s="239"/>
      <c r="COO159" s="239"/>
      <c r="COP159" s="239"/>
      <c r="COQ159" s="239"/>
      <c r="COR159" s="239"/>
      <c r="COS159" s="239"/>
      <c r="COT159" s="239"/>
      <c r="COU159" s="239"/>
      <c r="COV159" s="239"/>
      <c r="COW159" s="239"/>
      <c r="COX159" s="239"/>
      <c r="COY159" s="239"/>
      <c r="COZ159" s="239"/>
      <c r="CPA159" s="239"/>
      <c r="CPB159" s="239"/>
      <c r="CPC159" s="239"/>
      <c r="CPD159" s="239"/>
      <c r="CPE159" s="239"/>
      <c r="CPF159" s="239"/>
      <c r="CPG159" s="239"/>
      <c r="CPH159" s="239"/>
      <c r="CPI159" s="239"/>
      <c r="CPJ159" s="239"/>
      <c r="CPK159" s="239"/>
      <c r="CPL159" s="239"/>
      <c r="CPM159" s="239"/>
      <c r="CPN159" s="239"/>
      <c r="CPO159" s="239"/>
      <c r="CPP159" s="239"/>
      <c r="CPQ159" s="239"/>
      <c r="CPR159" s="239"/>
      <c r="CPS159" s="239"/>
      <c r="CPT159" s="239"/>
      <c r="CPU159" s="239"/>
      <c r="CPV159" s="239"/>
      <c r="CPW159" s="239"/>
      <c r="CPX159" s="239"/>
      <c r="CPY159" s="239"/>
      <c r="CPZ159" s="239"/>
      <c r="CQA159" s="239"/>
      <c r="CQB159" s="239"/>
      <c r="CQC159" s="239"/>
      <c r="CQD159" s="239"/>
      <c r="CQE159" s="239"/>
      <c r="CQF159" s="239"/>
      <c r="CQG159" s="239"/>
      <c r="CQH159" s="239"/>
      <c r="CQI159" s="239"/>
      <c r="CQJ159" s="239"/>
      <c r="CQK159" s="239"/>
      <c r="CQL159" s="239"/>
      <c r="CQM159" s="239"/>
      <c r="CQN159" s="239"/>
      <c r="CQO159" s="239"/>
      <c r="CQP159" s="239"/>
      <c r="CQQ159" s="239"/>
      <c r="CQR159" s="239"/>
      <c r="CQS159" s="239"/>
      <c r="CQT159" s="239"/>
      <c r="CQU159" s="239"/>
      <c r="CQV159" s="239"/>
      <c r="CQW159" s="239"/>
      <c r="CQX159" s="239"/>
      <c r="CQY159" s="239"/>
      <c r="CQZ159" s="239"/>
      <c r="CRA159" s="239"/>
      <c r="CRB159" s="239"/>
      <c r="CRC159" s="239"/>
      <c r="CRD159" s="239"/>
      <c r="CRE159" s="239"/>
      <c r="CRF159" s="239"/>
      <c r="CRG159" s="239"/>
      <c r="CRH159" s="239"/>
      <c r="CRI159" s="239"/>
      <c r="CRJ159" s="239"/>
      <c r="CRK159" s="239"/>
    </row>
    <row r="160" spans="1:2507" s="308" customFormat="1" ht="24.75" thickBot="1" x14ac:dyDescent="0.3">
      <c r="A160" s="797"/>
      <c r="B160" s="504"/>
      <c r="C160" s="462"/>
      <c r="D160" s="462"/>
      <c r="E160" s="462"/>
      <c r="F160" s="462"/>
      <c r="G160" s="462"/>
      <c r="H160" s="462"/>
      <c r="I160" s="462"/>
      <c r="J160" s="242" t="s">
        <v>445</v>
      </c>
      <c r="K160" s="242" t="s">
        <v>446</v>
      </c>
      <c r="L160" s="242" t="s">
        <v>485</v>
      </c>
      <c r="M160" s="242">
        <v>1</v>
      </c>
      <c r="N160" s="462"/>
      <c r="O160" s="462"/>
      <c r="P160" s="462"/>
      <c r="Q160" s="462"/>
      <c r="R160" s="462"/>
      <c r="S160" s="462"/>
      <c r="T160" s="462"/>
      <c r="U160" s="475"/>
      <c r="V160" s="475"/>
      <c r="W160" s="462"/>
      <c r="X160" s="462"/>
      <c r="Y160" s="475"/>
      <c r="Z160" s="462"/>
      <c r="AA160" s="462"/>
      <c r="AB160" s="475"/>
      <c r="AC160" s="462"/>
      <c r="AD160" s="476"/>
      <c r="AE160" s="462"/>
      <c r="AF160" s="462"/>
      <c r="AG160" s="462"/>
      <c r="AH160" s="473"/>
      <c r="AI160" s="473"/>
      <c r="AJ160" s="776"/>
      <c r="AK160" s="233"/>
      <c r="AL160" s="233"/>
      <c r="AM160" s="233"/>
      <c r="AN160" s="233"/>
      <c r="AO160" s="233"/>
      <c r="AP160" s="233"/>
      <c r="AQ160" s="233"/>
      <c r="AR160" s="233"/>
      <c r="AS160" s="233"/>
      <c r="AT160" s="233"/>
      <c r="AU160" s="233"/>
      <c r="AV160" s="233"/>
      <c r="AW160" s="233"/>
      <c r="AX160" s="233"/>
      <c r="AY160" s="233"/>
      <c r="AZ160" s="233"/>
      <c r="BA160" s="233"/>
      <c r="BB160" s="233"/>
      <c r="BC160" s="233"/>
      <c r="BD160" s="233"/>
      <c r="BE160" s="233"/>
      <c r="BF160" s="233"/>
      <c r="BG160" s="233"/>
      <c r="BH160" s="233"/>
      <c r="BI160" s="233"/>
      <c r="BJ160" s="233"/>
      <c r="BK160" s="233"/>
      <c r="BL160" s="233"/>
      <c r="BM160" s="233"/>
      <c r="BN160" s="233"/>
      <c r="BO160" s="233"/>
      <c r="BP160" s="233"/>
      <c r="BQ160" s="233"/>
      <c r="BR160" s="233"/>
      <c r="BS160" s="233"/>
      <c r="BT160" s="233"/>
      <c r="BU160" s="233"/>
      <c r="BV160" s="233"/>
      <c r="BW160" s="233"/>
      <c r="BX160" s="233"/>
      <c r="BY160" s="233"/>
      <c r="BZ160" s="233"/>
      <c r="CA160" s="233"/>
      <c r="CB160" s="233"/>
      <c r="CC160" s="233"/>
      <c r="CD160" s="233"/>
      <c r="CE160" s="233"/>
      <c r="CF160" s="233"/>
      <c r="CG160" s="233"/>
      <c r="CH160" s="233"/>
      <c r="CI160" s="233"/>
      <c r="CJ160" s="233"/>
      <c r="CK160" s="233"/>
      <c r="CL160" s="233"/>
      <c r="CM160" s="233"/>
      <c r="CN160" s="233"/>
      <c r="CO160" s="233"/>
      <c r="CP160" s="233"/>
      <c r="CQ160" s="233"/>
      <c r="CR160" s="233"/>
      <c r="CS160" s="233"/>
      <c r="CT160" s="233"/>
      <c r="CU160" s="233"/>
      <c r="CV160" s="233"/>
      <c r="CW160" s="233"/>
      <c r="CX160" s="233"/>
      <c r="CY160" s="233"/>
      <c r="CZ160" s="233"/>
      <c r="DA160" s="233"/>
      <c r="DB160" s="233"/>
      <c r="DC160" s="233"/>
      <c r="DD160" s="233"/>
      <c r="DE160" s="233"/>
      <c r="DF160" s="233"/>
      <c r="DG160" s="233"/>
      <c r="DH160" s="233"/>
      <c r="DI160" s="233"/>
      <c r="DJ160" s="233"/>
      <c r="DK160" s="233"/>
      <c r="DL160" s="233"/>
      <c r="DM160" s="233"/>
      <c r="DN160" s="233"/>
      <c r="DO160" s="233"/>
      <c r="DP160" s="233"/>
      <c r="DQ160" s="233"/>
      <c r="DR160" s="233"/>
      <c r="DS160" s="233"/>
      <c r="DT160" s="233"/>
      <c r="DU160" s="233"/>
      <c r="DV160" s="233"/>
      <c r="DW160" s="233"/>
      <c r="DX160" s="233"/>
      <c r="DY160" s="233"/>
      <c r="DZ160" s="233"/>
      <c r="EA160" s="233"/>
      <c r="EB160" s="233"/>
      <c r="EC160" s="233"/>
      <c r="ED160" s="233"/>
      <c r="EE160" s="233"/>
      <c r="EF160" s="233"/>
      <c r="EG160" s="233"/>
      <c r="EH160" s="233"/>
      <c r="EI160" s="233"/>
      <c r="EJ160" s="233"/>
      <c r="EK160" s="233"/>
      <c r="EL160" s="233"/>
      <c r="EM160" s="233"/>
      <c r="EN160" s="233"/>
      <c r="EO160" s="233"/>
      <c r="EP160" s="233"/>
      <c r="EQ160" s="233"/>
      <c r="ER160" s="233"/>
      <c r="ES160" s="233"/>
      <c r="ET160" s="233"/>
      <c r="EU160" s="233"/>
      <c r="EV160" s="233"/>
      <c r="EW160" s="233"/>
      <c r="EX160" s="233"/>
      <c r="EY160" s="233"/>
      <c r="EZ160" s="233"/>
      <c r="FA160" s="233"/>
      <c r="FB160" s="233"/>
      <c r="FC160" s="233"/>
      <c r="FD160" s="233"/>
      <c r="FE160" s="233"/>
      <c r="FF160" s="233"/>
      <c r="FG160" s="233"/>
      <c r="FH160" s="233"/>
      <c r="FI160" s="233"/>
      <c r="FJ160" s="233"/>
      <c r="FK160" s="233"/>
      <c r="FL160" s="233"/>
      <c r="FM160" s="233"/>
      <c r="FN160" s="233"/>
      <c r="FO160" s="233"/>
      <c r="FP160" s="233"/>
      <c r="FQ160" s="233"/>
      <c r="FR160" s="233"/>
      <c r="FS160" s="233"/>
      <c r="FT160" s="233"/>
      <c r="FU160" s="233"/>
      <c r="FV160" s="233"/>
      <c r="FW160" s="233"/>
      <c r="FX160" s="233"/>
      <c r="FY160" s="233"/>
      <c r="FZ160" s="233"/>
      <c r="GA160" s="233"/>
      <c r="GB160" s="233"/>
      <c r="GC160" s="233"/>
      <c r="GD160" s="233"/>
      <c r="GE160" s="233"/>
      <c r="GF160" s="233"/>
      <c r="GG160" s="233"/>
      <c r="GH160" s="233"/>
      <c r="GI160" s="233"/>
      <c r="GJ160" s="233"/>
      <c r="GK160" s="233"/>
      <c r="GL160" s="233"/>
      <c r="GM160" s="233"/>
      <c r="GN160" s="233"/>
      <c r="GO160" s="233"/>
      <c r="GP160" s="233"/>
      <c r="GQ160" s="233"/>
      <c r="GR160" s="233"/>
      <c r="GS160" s="233"/>
      <c r="GT160" s="233"/>
      <c r="GU160" s="233"/>
      <c r="GV160" s="233"/>
      <c r="GW160" s="233"/>
      <c r="GX160" s="233"/>
      <c r="GY160" s="233"/>
      <c r="GZ160" s="233"/>
      <c r="HA160" s="233"/>
      <c r="HB160" s="233"/>
      <c r="HC160" s="233"/>
      <c r="HD160" s="233"/>
      <c r="HE160" s="233"/>
      <c r="HF160" s="233"/>
      <c r="HG160" s="233"/>
      <c r="HH160" s="233"/>
      <c r="HI160" s="233"/>
      <c r="HJ160" s="233"/>
      <c r="HK160" s="233"/>
      <c r="HL160" s="233"/>
      <c r="HM160" s="233"/>
      <c r="HN160" s="233"/>
      <c r="HO160" s="233"/>
      <c r="HP160" s="233"/>
      <c r="HQ160" s="233"/>
      <c r="HR160" s="233"/>
      <c r="HS160" s="233"/>
      <c r="HT160" s="233"/>
      <c r="HU160" s="233"/>
      <c r="HV160" s="233"/>
      <c r="HW160" s="233"/>
      <c r="HX160" s="233"/>
      <c r="HY160" s="233"/>
      <c r="HZ160" s="233"/>
      <c r="IA160" s="233"/>
      <c r="IB160" s="233"/>
      <c r="IC160" s="233"/>
      <c r="ID160" s="233"/>
      <c r="IE160" s="233"/>
      <c r="IF160" s="233"/>
      <c r="IG160" s="233"/>
      <c r="IH160" s="233"/>
      <c r="II160" s="233"/>
      <c r="IJ160" s="233"/>
      <c r="IK160" s="233"/>
      <c r="IL160" s="233"/>
      <c r="IM160" s="233"/>
      <c r="IN160" s="233"/>
      <c r="IO160" s="233"/>
      <c r="IP160" s="233"/>
      <c r="IQ160" s="233"/>
      <c r="IR160" s="233"/>
      <c r="IS160" s="233"/>
      <c r="IT160" s="233"/>
      <c r="IU160" s="233"/>
      <c r="IV160" s="233"/>
      <c r="IW160" s="233"/>
      <c r="IX160" s="233"/>
      <c r="IY160" s="233"/>
      <c r="IZ160" s="233"/>
      <c r="JA160" s="233"/>
      <c r="JB160" s="233"/>
      <c r="JC160" s="233"/>
      <c r="JD160" s="233"/>
      <c r="JE160" s="233"/>
      <c r="JF160" s="233"/>
      <c r="JG160" s="233"/>
      <c r="JH160" s="233"/>
      <c r="JI160" s="233"/>
      <c r="JJ160" s="233"/>
      <c r="JK160" s="233"/>
      <c r="JL160" s="233"/>
      <c r="JM160" s="233"/>
      <c r="JN160" s="233"/>
      <c r="JO160" s="233"/>
      <c r="JP160" s="233"/>
      <c r="JQ160" s="233"/>
      <c r="JR160" s="233"/>
      <c r="JS160" s="233"/>
      <c r="JT160" s="233"/>
      <c r="JU160" s="233"/>
      <c r="JV160" s="233"/>
      <c r="JW160" s="233"/>
      <c r="JX160" s="233"/>
      <c r="JY160" s="233"/>
      <c r="JZ160" s="233"/>
      <c r="KA160" s="233"/>
      <c r="KB160" s="233"/>
      <c r="KC160" s="233"/>
      <c r="KD160" s="233"/>
      <c r="KE160" s="233"/>
      <c r="KF160" s="233"/>
      <c r="KG160" s="233"/>
      <c r="KH160" s="233"/>
      <c r="KI160" s="233"/>
      <c r="KJ160" s="233"/>
      <c r="KK160" s="233"/>
      <c r="KL160" s="233"/>
      <c r="KM160" s="233"/>
      <c r="KN160" s="233"/>
      <c r="KO160" s="233"/>
      <c r="KP160" s="233"/>
      <c r="KQ160" s="233"/>
      <c r="KR160" s="233"/>
      <c r="KS160" s="233"/>
      <c r="KT160" s="233"/>
      <c r="KU160" s="233"/>
      <c r="KV160" s="233"/>
      <c r="KW160" s="233"/>
      <c r="KX160" s="233"/>
      <c r="KY160" s="233"/>
      <c r="KZ160" s="233"/>
      <c r="LA160" s="233"/>
      <c r="LB160" s="233"/>
      <c r="LC160" s="233"/>
      <c r="LD160" s="233"/>
      <c r="LE160" s="233"/>
      <c r="LF160" s="233"/>
      <c r="LG160" s="233"/>
      <c r="LH160" s="233"/>
      <c r="LI160" s="233"/>
      <c r="LJ160" s="233"/>
      <c r="LK160" s="233"/>
      <c r="LL160" s="233"/>
      <c r="LM160" s="233"/>
      <c r="LN160" s="233"/>
      <c r="LO160" s="233"/>
      <c r="LP160" s="233"/>
      <c r="LQ160" s="233"/>
      <c r="LR160" s="233"/>
      <c r="LS160" s="233"/>
      <c r="LT160" s="233"/>
      <c r="LU160" s="233"/>
      <c r="LV160" s="233"/>
      <c r="LW160" s="233"/>
      <c r="LX160" s="233"/>
      <c r="LY160" s="233"/>
      <c r="LZ160" s="233"/>
      <c r="MA160" s="233"/>
      <c r="MB160" s="233"/>
      <c r="MC160" s="233"/>
      <c r="MD160" s="233"/>
      <c r="ME160" s="233"/>
      <c r="MF160" s="233"/>
      <c r="MG160" s="233"/>
      <c r="MH160" s="233"/>
      <c r="MI160" s="233"/>
      <c r="MJ160" s="233"/>
      <c r="MK160" s="233"/>
      <c r="ML160" s="233"/>
      <c r="MM160" s="233"/>
      <c r="MN160" s="233"/>
      <c r="MO160" s="233"/>
      <c r="MP160" s="233"/>
      <c r="MQ160" s="233"/>
      <c r="MR160" s="233"/>
      <c r="MS160" s="233"/>
      <c r="MT160" s="233"/>
      <c r="MU160" s="233"/>
      <c r="MV160" s="233"/>
      <c r="MW160" s="233"/>
      <c r="MX160" s="233"/>
      <c r="MY160" s="233"/>
      <c r="MZ160" s="233"/>
      <c r="NA160" s="233"/>
      <c r="NB160" s="233"/>
      <c r="NC160" s="233"/>
      <c r="ND160" s="233"/>
      <c r="NE160" s="233"/>
      <c r="NF160" s="233"/>
      <c r="NG160" s="233"/>
      <c r="NH160" s="233"/>
      <c r="NI160" s="233"/>
      <c r="NJ160" s="233"/>
      <c r="NK160" s="233"/>
      <c r="NL160" s="233"/>
      <c r="NM160" s="233"/>
      <c r="NN160" s="233"/>
      <c r="NO160" s="233"/>
      <c r="NP160" s="233"/>
      <c r="NQ160" s="233"/>
      <c r="NR160" s="233"/>
      <c r="NS160" s="233"/>
      <c r="NT160" s="233"/>
      <c r="NU160" s="233"/>
      <c r="NV160" s="233"/>
      <c r="NW160" s="233"/>
      <c r="NX160" s="233"/>
      <c r="NY160" s="233"/>
      <c r="NZ160" s="233"/>
      <c r="OA160" s="233"/>
      <c r="OB160" s="233"/>
      <c r="OC160" s="233"/>
      <c r="OD160" s="233"/>
      <c r="OE160" s="233"/>
      <c r="OF160" s="233"/>
      <c r="OG160" s="233"/>
      <c r="OH160" s="233"/>
      <c r="OI160" s="233"/>
      <c r="OJ160" s="233"/>
      <c r="OK160" s="233"/>
      <c r="OL160" s="233"/>
      <c r="OM160" s="233"/>
      <c r="ON160" s="233"/>
      <c r="OO160" s="233"/>
      <c r="OP160" s="233"/>
      <c r="OQ160" s="233"/>
      <c r="OR160" s="233"/>
      <c r="OS160" s="233"/>
      <c r="OT160" s="233"/>
      <c r="OU160" s="233"/>
      <c r="OV160" s="233"/>
      <c r="OW160" s="233"/>
      <c r="OX160" s="233"/>
      <c r="OY160" s="233"/>
      <c r="OZ160" s="233"/>
      <c r="PA160" s="233"/>
      <c r="PB160" s="233"/>
      <c r="PC160" s="233"/>
      <c r="PD160" s="233"/>
      <c r="PE160" s="233"/>
      <c r="PF160" s="233"/>
      <c r="PG160" s="233"/>
      <c r="PH160" s="239"/>
      <c r="PI160" s="239"/>
      <c r="PJ160" s="239"/>
      <c r="PK160" s="239"/>
      <c r="PL160" s="239"/>
      <c r="PM160" s="239"/>
      <c r="PN160" s="239"/>
      <c r="PO160" s="239"/>
      <c r="PP160" s="239"/>
      <c r="PQ160" s="239"/>
      <c r="PR160" s="239"/>
      <c r="PS160" s="239"/>
      <c r="PT160" s="239"/>
      <c r="PU160" s="239"/>
      <c r="PV160" s="239"/>
      <c r="PW160" s="239"/>
      <c r="PX160" s="239"/>
      <c r="PY160" s="239"/>
      <c r="PZ160" s="239"/>
      <c r="QA160" s="239"/>
      <c r="QB160" s="239"/>
      <c r="QC160" s="239"/>
      <c r="QD160" s="239"/>
      <c r="QE160" s="239"/>
      <c r="QF160" s="239"/>
      <c r="QG160" s="239"/>
      <c r="QH160" s="239"/>
      <c r="QI160" s="239"/>
      <c r="QJ160" s="239"/>
      <c r="QK160" s="239"/>
      <c r="QL160" s="239"/>
      <c r="QM160" s="239"/>
      <c r="QN160" s="239"/>
      <c r="QO160" s="239"/>
      <c r="QP160" s="239"/>
      <c r="QQ160" s="239"/>
      <c r="QR160" s="239"/>
      <c r="QS160" s="239"/>
      <c r="QT160" s="239"/>
      <c r="QU160" s="239"/>
      <c r="QV160" s="239"/>
      <c r="QW160" s="239"/>
      <c r="QX160" s="239"/>
      <c r="QY160" s="239"/>
      <c r="QZ160" s="239"/>
      <c r="RA160" s="239"/>
      <c r="RB160" s="239"/>
      <c r="RC160" s="239"/>
      <c r="RD160" s="239"/>
      <c r="RE160" s="239"/>
      <c r="RF160" s="239"/>
      <c r="RG160" s="239"/>
      <c r="RH160" s="239"/>
      <c r="RI160" s="239"/>
      <c r="RJ160" s="239"/>
      <c r="RK160" s="239"/>
      <c r="RL160" s="239"/>
      <c r="RM160" s="239"/>
      <c r="RN160" s="239"/>
      <c r="RO160" s="239"/>
      <c r="RP160" s="239"/>
      <c r="RQ160" s="239"/>
      <c r="RR160" s="239"/>
      <c r="RS160" s="239"/>
      <c r="RT160" s="239"/>
      <c r="RU160" s="239"/>
      <c r="RV160" s="239"/>
      <c r="RW160" s="239"/>
      <c r="RX160" s="239"/>
      <c r="RY160" s="239"/>
      <c r="RZ160" s="239"/>
      <c r="SA160" s="239"/>
      <c r="SB160" s="239"/>
      <c r="SC160" s="239"/>
      <c r="SD160" s="239"/>
      <c r="SE160" s="239"/>
      <c r="SF160" s="239"/>
      <c r="SG160" s="239"/>
      <c r="SH160" s="239"/>
      <c r="SI160" s="239"/>
      <c r="SJ160" s="239"/>
      <c r="SK160" s="239"/>
      <c r="SL160" s="239"/>
      <c r="SM160" s="239"/>
      <c r="SN160" s="239"/>
      <c r="SO160" s="239"/>
      <c r="SP160" s="239"/>
      <c r="SQ160" s="239"/>
      <c r="SR160" s="239"/>
      <c r="SS160" s="239"/>
      <c r="ST160" s="239"/>
      <c r="SU160" s="239"/>
      <c r="SV160" s="239"/>
      <c r="SW160" s="239"/>
      <c r="SX160" s="239"/>
      <c r="SY160" s="239"/>
      <c r="SZ160" s="239"/>
      <c r="TA160" s="239"/>
      <c r="TB160" s="239"/>
      <c r="TC160" s="239"/>
      <c r="TD160" s="239"/>
      <c r="TE160" s="239"/>
      <c r="TF160" s="239"/>
      <c r="TG160" s="239"/>
      <c r="TH160" s="239"/>
      <c r="TI160" s="239"/>
      <c r="TJ160" s="239"/>
      <c r="TK160" s="239"/>
      <c r="TL160" s="239"/>
      <c r="TM160" s="239"/>
      <c r="TN160" s="239"/>
      <c r="TO160" s="239"/>
      <c r="TP160" s="239"/>
      <c r="TQ160" s="239"/>
      <c r="TR160" s="239"/>
      <c r="TS160" s="239"/>
      <c r="TT160" s="239"/>
      <c r="TU160" s="239"/>
      <c r="TV160" s="239"/>
      <c r="TW160" s="239"/>
      <c r="TX160" s="239"/>
      <c r="TY160" s="239"/>
      <c r="TZ160" s="239"/>
      <c r="UA160" s="239"/>
      <c r="UB160" s="239"/>
      <c r="UC160" s="239"/>
      <c r="UD160" s="239"/>
      <c r="UE160" s="239"/>
      <c r="UF160" s="239"/>
      <c r="UG160" s="239"/>
      <c r="UH160" s="239"/>
      <c r="UI160" s="239"/>
      <c r="UJ160" s="239"/>
      <c r="UK160" s="239"/>
      <c r="UL160" s="239"/>
      <c r="UM160" s="239"/>
      <c r="UN160" s="239"/>
      <c r="UO160" s="239"/>
      <c r="UP160" s="239"/>
      <c r="UQ160" s="239"/>
      <c r="UR160" s="239"/>
      <c r="US160" s="239"/>
      <c r="UT160" s="239"/>
      <c r="UU160" s="239"/>
      <c r="UV160" s="239"/>
      <c r="UW160" s="239"/>
      <c r="UX160" s="239"/>
      <c r="UY160" s="239"/>
      <c r="UZ160" s="239"/>
      <c r="VA160" s="239"/>
      <c r="VB160" s="239"/>
      <c r="VC160" s="239"/>
      <c r="VD160" s="239"/>
      <c r="VE160" s="239"/>
      <c r="VF160" s="239"/>
      <c r="VG160" s="239"/>
      <c r="VH160" s="239"/>
      <c r="VI160" s="239"/>
      <c r="VJ160" s="239"/>
      <c r="VK160" s="239"/>
      <c r="VL160" s="239"/>
      <c r="VM160" s="239"/>
      <c r="VN160" s="239"/>
      <c r="VO160" s="239"/>
      <c r="VP160" s="239"/>
      <c r="VQ160" s="239"/>
      <c r="VR160" s="239"/>
      <c r="VS160" s="239"/>
      <c r="VT160" s="239"/>
      <c r="VU160" s="239"/>
      <c r="VV160" s="239"/>
      <c r="VW160" s="239"/>
      <c r="VX160" s="239"/>
      <c r="VY160" s="239"/>
      <c r="VZ160" s="239"/>
      <c r="WA160" s="239"/>
      <c r="WB160" s="239"/>
      <c r="WC160" s="239"/>
      <c r="WD160" s="239"/>
      <c r="WE160" s="239"/>
      <c r="WF160" s="239"/>
      <c r="WG160" s="239"/>
      <c r="WH160" s="239"/>
      <c r="WI160" s="239"/>
      <c r="WJ160" s="239"/>
      <c r="WK160" s="239"/>
      <c r="WL160" s="239"/>
      <c r="WM160" s="239"/>
      <c r="WN160" s="239"/>
      <c r="WO160" s="239"/>
      <c r="WP160" s="239"/>
      <c r="WQ160" s="239"/>
      <c r="WR160" s="239"/>
      <c r="WS160" s="239"/>
      <c r="WT160" s="239"/>
      <c r="WU160" s="239"/>
      <c r="WV160" s="239"/>
      <c r="WW160" s="239"/>
      <c r="WX160" s="239"/>
      <c r="WY160" s="239"/>
      <c r="WZ160" s="239"/>
      <c r="XA160" s="239"/>
      <c r="XB160" s="239"/>
      <c r="XC160" s="239"/>
      <c r="XD160" s="239"/>
      <c r="XE160" s="239"/>
      <c r="XF160" s="239"/>
      <c r="XG160" s="239"/>
      <c r="XH160" s="239"/>
      <c r="XI160" s="239"/>
      <c r="XJ160" s="239"/>
      <c r="XK160" s="239"/>
      <c r="XL160" s="239"/>
      <c r="XM160" s="239"/>
      <c r="XN160" s="239"/>
      <c r="XO160" s="239"/>
      <c r="XP160" s="239"/>
      <c r="XQ160" s="239"/>
      <c r="XR160" s="239"/>
      <c r="XS160" s="239"/>
      <c r="XT160" s="239"/>
      <c r="XU160" s="239"/>
      <c r="XV160" s="239"/>
      <c r="XW160" s="239"/>
      <c r="XX160" s="239"/>
      <c r="XY160" s="239"/>
      <c r="XZ160" s="239"/>
      <c r="YA160" s="239"/>
      <c r="YB160" s="239"/>
      <c r="YC160" s="239"/>
      <c r="YD160" s="239"/>
      <c r="YE160" s="239"/>
      <c r="YF160" s="239"/>
      <c r="YG160" s="239"/>
      <c r="YH160" s="239"/>
      <c r="YI160" s="239"/>
      <c r="YJ160" s="239"/>
      <c r="YK160" s="239"/>
      <c r="YL160" s="239"/>
      <c r="YM160" s="239"/>
      <c r="YN160" s="239"/>
      <c r="YO160" s="239"/>
      <c r="YP160" s="239"/>
      <c r="YQ160" s="239"/>
      <c r="YR160" s="239"/>
      <c r="YS160" s="239"/>
      <c r="YT160" s="239"/>
      <c r="YU160" s="239"/>
      <c r="YV160" s="239"/>
      <c r="YW160" s="239"/>
      <c r="YX160" s="239"/>
      <c r="YY160" s="239"/>
      <c r="YZ160" s="239"/>
      <c r="ZA160" s="239"/>
      <c r="ZB160" s="239"/>
      <c r="ZC160" s="239"/>
      <c r="ZD160" s="239"/>
      <c r="ZE160" s="239"/>
      <c r="ZF160" s="239"/>
      <c r="ZG160" s="239"/>
      <c r="ZH160" s="239"/>
      <c r="ZI160" s="239"/>
      <c r="ZJ160" s="239"/>
      <c r="ZK160" s="239"/>
      <c r="ZL160" s="239"/>
      <c r="ZM160" s="239"/>
      <c r="ZN160" s="239"/>
      <c r="ZO160" s="239"/>
      <c r="ZP160" s="239"/>
      <c r="ZQ160" s="239"/>
      <c r="ZR160" s="239"/>
      <c r="ZS160" s="239"/>
      <c r="ZT160" s="239"/>
      <c r="ZU160" s="239"/>
      <c r="ZV160" s="239"/>
      <c r="ZW160" s="239"/>
      <c r="ZX160" s="239"/>
      <c r="ZY160" s="239"/>
      <c r="ZZ160" s="239"/>
      <c r="AAA160" s="239"/>
      <c r="AAB160" s="239"/>
      <c r="AAC160" s="239"/>
      <c r="AAD160" s="239"/>
      <c r="AAE160" s="239"/>
      <c r="AAF160" s="239"/>
      <c r="AAG160" s="239"/>
      <c r="AAH160" s="239"/>
      <c r="AAI160" s="239"/>
      <c r="AAJ160" s="239"/>
      <c r="AAK160" s="239"/>
      <c r="AAL160" s="239"/>
      <c r="AAM160" s="239"/>
      <c r="AAN160" s="239"/>
      <c r="AAO160" s="239"/>
      <c r="AAP160" s="239"/>
      <c r="AAQ160" s="239"/>
      <c r="AAR160" s="239"/>
      <c r="AAS160" s="239"/>
      <c r="AAT160" s="239"/>
      <c r="AAU160" s="239"/>
      <c r="AAV160" s="239"/>
      <c r="AAW160" s="239"/>
      <c r="AAX160" s="239"/>
      <c r="AAY160" s="239"/>
      <c r="AAZ160" s="239"/>
      <c r="ABA160" s="239"/>
      <c r="ABB160" s="239"/>
      <c r="ABC160" s="239"/>
      <c r="ABD160" s="239"/>
      <c r="ABE160" s="239"/>
      <c r="ABF160" s="239"/>
      <c r="ABG160" s="239"/>
      <c r="ABH160" s="239"/>
      <c r="ABI160" s="239"/>
      <c r="ABJ160" s="239"/>
      <c r="ABK160" s="239"/>
      <c r="ABL160" s="239"/>
      <c r="ABM160" s="239"/>
      <c r="ABN160" s="239"/>
      <c r="ABO160" s="239"/>
      <c r="ABP160" s="239"/>
      <c r="ABQ160" s="239"/>
      <c r="ABR160" s="239"/>
      <c r="ABS160" s="239"/>
      <c r="ABT160" s="239"/>
      <c r="ABU160" s="239"/>
      <c r="ABV160" s="239"/>
      <c r="ABW160" s="239"/>
      <c r="ABX160" s="239"/>
      <c r="ABY160" s="239"/>
      <c r="ABZ160" s="239"/>
      <c r="ACA160" s="239"/>
      <c r="ACB160" s="239"/>
      <c r="ACC160" s="239"/>
      <c r="ACD160" s="239"/>
      <c r="ACE160" s="239"/>
      <c r="ACF160" s="239"/>
      <c r="ACG160" s="239"/>
      <c r="ACH160" s="239"/>
      <c r="ACI160" s="239"/>
      <c r="ACJ160" s="239"/>
      <c r="ACK160" s="239"/>
      <c r="ACL160" s="239"/>
      <c r="ACM160" s="239"/>
      <c r="ACN160" s="239"/>
      <c r="ACO160" s="239"/>
      <c r="ACP160" s="239"/>
      <c r="ACQ160" s="239"/>
      <c r="ACR160" s="239"/>
      <c r="ACS160" s="239"/>
      <c r="ACT160" s="239"/>
      <c r="ACU160" s="239"/>
      <c r="ACV160" s="239"/>
      <c r="ACW160" s="239"/>
      <c r="ACX160" s="239"/>
      <c r="ACY160" s="239"/>
      <c r="ACZ160" s="239"/>
      <c r="ADA160" s="239"/>
      <c r="ADB160" s="239"/>
      <c r="ADC160" s="239"/>
      <c r="ADD160" s="239"/>
      <c r="ADE160" s="239"/>
      <c r="ADF160" s="239"/>
      <c r="ADG160" s="239"/>
      <c r="ADH160" s="239"/>
      <c r="ADI160" s="239"/>
      <c r="ADJ160" s="239"/>
      <c r="ADK160" s="239"/>
      <c r="ADL160" s="239"/>
      <c r="ADM160" s="239"/>
      <c r="ADN160" s="239"/>
      <c r="ADO160" s="239"/>
      <c r="ADP160" s="239"/>
      <c r="ADQ160" s="239"/>
      <c r="ADR160" s="239"/>
      <c r="ADS160" s="239"/>
      <c r="ADT160" s="239"/>
      <c r="ADU160" s="239"/>
      <c r="ADV160" s="239"/>
      <c r="ADW160" s="239"/>
      <c r="ADX160" s="239"/>
      <c r="ADY160" s="239"/>
      <c r="ADZ160" s="239"/>
      <c r="AEA160" s="239"/>
      <c r="AEB160" s="239"/>
      <c r="AEC160" s="239"/>
      <c r="AED160" s="239"/>
      <c r="AEE160" s="239"/>
      <c r="AEF160" s="239"/>
      <c r="AEG160" s="239"/>
      <c r="AEH160" s="239"/>
      <c r="AEI160" s="239"/>
      <c r="AEJ160" s="239"/>
      <c r="AEK160" s="239"/>
      <c r="AEL160" s="239"/>
      <c r="AEM160" s="239"/>
      <c r="AEN160" s="239"/>
      <c r="AEO160" s="239"/>
      <c r="AEP160" s="239"/>
      <c r="AEQ160" s="239"/>
      <c r="AER160" s="239"/>
      <c r="AES160" s="239"/>
      <c r="AET160" s="239"/>
      <c r="AEU160" s="239"/>
      <c r="AEV160" s="239"/>
      <c r="AEW160" s="239"/>
      <c r="AEX160" s="239"/>
      <c r="AEY160" s="239"/>
      <c r="AEZ160" s="239"/>
      <c r="AFA160" s="239"/>
      <c r="AFB160" s="239"/>
      <c r="AFC160" s="239"/>
      <c r="AFD160" s="239"/>
      <c r="AFE160" s="239"/>
      <c r="AFF160" s="239"/>
      <c r="AFG160" s="239"/>
      <c r="AFH160" s="239"/>
      <c r="AFI160" s="239"/>
      <c r="AFJ160" s="239"/>
      <c r="AFK160" s="239"/>
      <c r="AFL160" s="239"/>
      <c r="AFM160" s="239"/>
      <c r="AFN160" s="239"/>
      <c r="AFO160" s="239"/>
      <c r="AFP160" s="239"/>
      <c r="AFQ160" s="239"/>
      <c r="AFR160" s="239"/>
      <c r="AFS160" s="239"/>
      <c r="AFT160" s="239"/>
      <c r="AFU160" s="239"/>
      <c r="AFV160" s="239"/>
      <c r="AFW160" s="239"/>
      <c r="AFX160" s="239"/>
      <c r="AFY160" s="239"/>
      <c r="AFZ160" s="239"/>
      <c r="AGA160" s="239"/>
      <c r="AGB160" s="239"/>
      <c r="AGC160" s="239"/>
      <c r="AGD160" s="239"/>
      <c r="AGE160" s="239"/>
      <c r="AGF160" s="239"/>
      <c r="AGG160" s="239"/>
      <c r="AGH160" s="239"/>
      <c r="AGI160" s="239"/>
      <c r="AGJ160" s="239"/>
      <c r="AGK160" s="239"/>
      <c r="AGL160" s="239"/>
      <c r="AGM160" s="239"/>
      <c r="AGN160" s="239"/>
      <c r="AGO160" s="239"/>
      <c r="AGP160" s="239"/>
      <c r="AGQ160" s="239"/>
      <c r="AGR160" s="239"/>
      <c r="AGS160" s="239"/>
      <c r="AGT160" s="239"/>
      <c r="AGU160" s="239"/>
      <c r="AGV160" s="239"/>
      <c r="AGW160" s="239"/>
      <c r="AGX160" s="239"/>
      <c r="AGY160" s="239"/>
      <c r="AGZ160" s="239"/>
      <c r="AHA160" s="239"/>
      <c r="AHB160" s="239"/>
      <c r="AHC160" s="239"/>
      <c r="AHD160" s="239"/>
      <c r="AHE160" s="239"/>
      <c r="AHF160" s="239"/>
      <c r="AHG160" s="239"/>
      <c r="AHH160" s="239"/>
      <c r="AHI160" s="239"/>
      <c r="AHJ160" s="239"/>
      <c r="AHK160" s="239"/>
      <c r="AHL160" s="239"/>
      <c r="AHM160" s="239"/>
      <c r="AHN160" s="239"/>
      <c r="AHO160" s="239"/>
      <c r="AHP160" s="239"/>
      <c r="AHQ160" s="239"/>
      <c r="AHR160" s="239"/>
      <c r="AHS160" s="239"/>
      <c r="AHT160" s="239"/>
      <c r="AHU160" s="239"/>
      <c r="AHV160" s="239"/>
      <c r="AHW160" s="239"/>
      <c r="AHX160" s="239"/>
      <c r="AHY160" s="239"/>
      <c r="AHZ160" s="239"/>
      <c r="AIA160" s="239"/>
      <c r="AIB160" s="239"/>
      <c r="AIC160" s="239"/>
      <c r="AID160" s="239"/>
      <c r="AIE160" s="239"/>
      <c r="AIF160" s="239"/>
      <c r="AIG160" s="239"/>
      <c r="AIH160" s="239"/>
      <c r="AII160" s="239"/>
      <c r="AIJ160" s="239"/>
      <c r="AIK160" s="239"/>
      <c r="AIL160" s="239"/>
      <c r="AIM160" s="239"/>
      <c r="AIN160" s="239"/>
      <c r="AIO160" s="239"/>
      <c r="AIP160" s="239"/>
      <c r="AIQ160" s="239"/>
      <c r="AIR160" s="239"/>
      <c r="AIS160" s="239"/>
      <c r="AIT160" s="239"/>
      <c r="AIU160" s="239"/>
      <c r="AIV160" s="239"/>
      <c r="AIW160" s="239"/>
      <c r="AIX160" s="239"/>
      <c r="AIY160" s="239"/>
      <c r="AIZ160" s="239"/>
      <c r="AJA160" s="239"/>
      <c r="AJB160" s="239"/>
      <c r="AJC160" s="239"/>
      <c r="AJD160" s="239"/>
      <c r="AJE160" s="239"/>
      <c r="AJF160" s="239"/>
      <c r="AJG160" s="239"/>
      <c r="AJH160" s="239"/>
      <c r="AJI160" s="239"/>
      <c r="AJJ160" s="239"/>
      <c r="AJK160" s="239"/>
      <c r="AJL160" s="239"/>
      <c r="AJM160" s="239"/>
      <c r="AJN160" s="239"/>
      <c r="AJO160" s="239"/>
      <c r="AJP160" s="239"/>
      <c r="AJQ160" s="239"/>
      <c r="AJR160" s="239"/>
      <c r="AJS160" s="239"/>
      <c r="AJT160" s="239"/>
      <c r="AJU160" s="239"/>
      <c r="AJV160" s="239"/>
      <c r="AJW160" s="239"/>
      <c r="AJX160" s="239"/>
      <c r="AJY160" s="239"/>
      <c r="AJZ160" s="239"/>
      <c r="AKA160" s="239"/>
      <c r="AKB160" s="239"/>
      <c r="AKC160" s="239"/>
      <c r="AKD160" s="239"/>
      <c r="AKE160" s="239"/>
      <c r="AKF160" s="239"/>
      <c r="AKG160" s="239"/>
      <c r="AKH160" s="239"/>
      <c r="AKI160" s="239"/>
      <c r="AKJ160" s="239"/>
      <c r="AKK160" s="239"/>
      <c r="AKL160" s="239"/>
      <c r="AKM160" s="239"/>
      <c r="AKN160" s="239"/>
      <c r="AKO160" s="239"/>
      <c r="AKP160" s="239"/>
      <c r="AKQ160" s="239"/>
      <c r="AKR160" s="239"/>
      <c r="AKS160" s="239"/>
      <c r="AKT160" s="239"/>
      <c r="AKU160" s="239"/>
      <c r="AKV160" s="239"/>
      <c r="AKW160" s="239"/>
      <c r="AKX160" s="239"/>
      <c r="AKY160" s="239"/>
      <c r="AKZ160" s="239"/>
      <c r="ALA160" s="239"/>
      <c r="ALB160" s="239"/>
      <c r="ALC160" s="239"/>
      <c r="ALD160" s="239"/>
      <c r="ALE160" s="239"/>
      <c r="ALF160" s="239"/>
      <c r="ALG160" s="239"/>
      <c r="ALH160" s="239"/>
      <c r="ALI160" s="239"/>
      <c r="ALJ160" s="239"/>
      <c r="ALK160" s="239"/>
      <c r="ALL160" s="239"/>
      <c r="ALM160" s="239"/>
      <c r="ALN160" s="239"/>
      <c r="ALO160" s="239"/>
      <c r="ALP160" s="239"/>
      <c r="ALQ160" s="239"/>
      <c r="ALR160" s="239"/>
      <c r="ALS160" s="239"/>
      <c r="ALT160" s="239"/>
      <c r="ALU160" s="239"/>
      <c r="ALV160" s="239"/>
      <c r="ALW160" s="239"/>
      <c r="ALX160" s="239"/>
      <c r="ALY160" s="239"/>
      <c r="ALZ160" s="239"/>
      <c r="AMA160" s="239"/>
      <c r="AMB160" s="239"/>
      <c r="AMC160" s="239"/>
      <c r="AMD160" s="239"/>
      <c r="AME160" s="239"/>
      <c r="AMF160" s="239"/>
      <c r="AMG160" s="239"/>
      <c r="AMH160" s="239"/>
      <c r="AMI160" s="239"/>
      <c r="AMJ160" s="239"/>
      <c r="AMK160" s="239"/>
      <c r="AML160" s="239"/>
      <c r="AMM160" s="239"/>
      <c r="AMN160" s="239"/>
      <c r="AMO160" s="239"/>
      <c r="AMP160" s="239"/>
      <c r="AMQ160" s="239"/>
      <c r="AMR160" s="239"/>
      <c r="AMS160" s="239"/>
      <c r="AMT160" s="239"/>
      <c r="AMU160" s="239"/>
      <c r="AMV160" s="239"/>
      <c r="AMW160" s="239"/>
      <c r="AMX160" s="239"/>
      <c r="AMY160" s="239"/>
      <c r="AMZ160" s="239"/>
      <c r="ANA160" s="239"/>
      <c r="ANB160" s="239"/>
      <c r="ANC160" s="239"/>
      <c r="AND160" s="239"/>
      <c r="ANE160" s="239"/>
      <c r="ANF160" s="239"/>
      <c r="ANG160" s="239"/>
      <c r="ANH160" s="239"/>
      <c r="ANI160" s="239"/>
      <c r="ANJ160" s="239"/>
      <c r="ANK160" s="239"/>
      <c r="ANL160" s="239"/>
      <c r="ANM160" s="239"/>
      <c r="ANN160" s="239"/>
      <c r="ANO160" s="239"/>
      <c r="ANP160" s="239"/>
      <c r="ANQ160" s="239"/>
      <c r="ANR160" s="239"/>
      <c r="ANS160" s="239"/>
      <c r="ANT160" s="239"/>
      <c r="ANU160" s="239"/>
      <c r="ANV160" s="239"/>
      <c r="ANW160" s="239"/>
      <c r="ANX160" s="239"/>
      <c r="ANY160" s="239"/>
      <c r="ANZ160" s="239"/>
      <c r="AOA160" s="239"/>
      <c r="AOB160" s="239"/>
      <c r="AOC160" s="239"/>
      <c r="AOD160" s="239"/>
      <c r="AOE160" s="239"/>
      <c r="AOF160" s="239"/>
      <c r="AOG160" s="239"/>
      <c r="AOH160" s="239"/>
      <c r="AOI160" s="239"/>
      <c r="AOJ160" s="239"/>
      <c r="AOK160" s="239"/>
      <c r="AOL160" s="239"/>
      <c r="AOM160" s="239"/>
      <c r="AON160" s="239"/>
      <c r="AOO160" s="239"/>
      <c r="AOP160" s="239"/>
      <c r="AOQ160" s="239"/>
      <c r="AOR160" s="239"/>
      <c r="AOS160" s="239"/>
      <c r="AOT160" s="239"/>
      <c r="AOU160" s="239"/>
      <c r="AOV160" s="239"/>
      <c r="AOW160" s="239"/>
      <c r="AOX160" s="239"/>
      <c r="AOY160" s="239"/>
      <c r="AOZ160" s="239"/>
      <c r="APA160" s="239"/>
      <c r="APB160" s="239"/>
      <c r="APC160" s="239"/>
      <c r="APD160" s="239"/>
      <c r="APE160" s="239"/>
      <c r="APF160" s="239"/>
      <c r="APG160" s="239"/>
      <c r="APH160" s="239"/>
      <c r="API160" s="239"/>
      <c r="APJ160" s="239"/>
      <c r="APK160" s="239"/>
      <c r="APL160" s="239"/>
      <c r="APM160" s="239"/>
      <c r="APN160" s="239"/>
      <c r="APO160" s="239"/>
      <c r="APP160" s="239"/>
      <c r="APQ160" s="239"/>
      <c r="APR160" s="239"/>
      <c r="APS160" s="239"/>
      <c r="APT160" s="239"/>
      <c r="APU160" s="239"/>
      <c r="APV160" s="239"/>
      <c r="APW160" s="239"/>
      <c r="APX160" s="239"/>
      <c r="APY160" s="239"/>
      <c r="APZ160" s="239"/>
      <c r="AQA160" s="239"/>
      <c r="AQB160" s="239"/>
      <c r="AQC160" s="239"/>
      <c r="AQD160" s="239"/>
      <c r="AQE160" s="239"/>
      <c r="AQF160" s="239"/>
      <c r="AQG160" s="239"/>
      <c r="AQH160" s="239"/>
      <c r="AQI160" s="239"/>
      <c r="AQJ160" s="239"/>
      <c r="AQK160" s="239"/>
      <c r="AQL160" s="239"/>
      <c r="AQM160" s="239"/>
      <c r="AQN160" s="239"/>
      <c r="AQO160" s="239"/>
      <c r="AQP160" s="239"/>
      <c r="AQQ160" s="239"/>
      <c r="AQR160" s="239"/>
      <c r="AQS160" s="239"/>
      <c r="AQT160" s="239"/>
      <c r="AQU160" s="239"/>
      <c r="AQV160" s="239"/>
      <c r="AQW160" s="239"/>
      <c r="AQX160" s="239"/>
      <c r="AQY160" s="239"/>
      <c r="AQZ160" s="239"/>
      <c r="ARA160" s="239"/>
      <c r="ARB160" s="239"/>
      <c r="ARC160" s="239"/>
      <c r="ARD160" s="239"/>
      <c r="ARE160" s="239"/>
      <c r="ARF160" s="239"/>
      <c r="ARG160" s="239"/>
      <c r="ARH160" s="239"/>
      <c r="ARI160" s="239"/>
      <c r="ARJ160" s="239"/>
      <c r="ARK160" s="239"/>
      <c r="ARL160" s="239"/>
      <c r="ARM160" s="239"/>
      <c r="ARN160" s="239"/>
      <c r="ARO160" s="239"/>
      <c r="ARP160" s="239"/>
      <c r="ARQ160" s="239"/>
      <c r="ARR160" s="239"/>
      <c r="ARS160" s="239"/>
      <c r="ART160" s="239"/>
      <c r="ARU160" s="239"/>
      <c r="ARV160" s="239"/>
      <c r="ARW160" s="239"/>
      <c r="ARX160" s="239"/>
      <c r="ARY160" s="239"/>
      <c r="ARZ160" s="239"/>
      <c r="ASA160" s="239"/>
      <c r="ASB160" s="239"/>
      <c r="ASC160" s="239"/>
      <c r="ASD160" s="239"/>
      <c r="ASE160" s="239"/>
      <c r="ASF160" s="239"/>
      <c r="ASG160" s="239"/>
      <c r="ASH160" s="239"/>
      <c r="ASI160" s="239"/>
      <c r="ASJ160" s="239"/>
      <c r="ASK160" s="239"/>
      <c r="ASL160" s="239"/>
      <c r="ASM160" s="239"/>
      <c r="ASN160" s="239"/>
      <c r="ASO160" s="239"/>
      <c r="ASP160" s="239"/>
      <c r="ASQ160" s="239"/>
      <c r="ASR160" s="239"/>
      <c r="ASS160" s="239"/>
      <c r="AST160" s="239"/>
      <c r="ASU160" s="239"/>
      <c r="ASV160" s="239"/>
      <c r="ASW160" s="239"/>
      <c r="ASX160" s="239"/>
      <c r="ASY160" s="239"/>
      <c r="ASZ160" s="239"/>
      <c r="ATA160" s="239"/>
      <c r="ATB160" s="239"/>
      <c r="ATC160" s="239"/>
      <c r="ATD160" s="239"/>
      <c r="ATE160" s="239"/>
      <c r="ATF160" s="239"/>
      <c r="ATG160" s="239"/>
      <c r="ATH160" s="239"/>
      <c r="ATI160" s="239"/>
      <c r="ATJ160" s="239"/>
      <c r="ATK160" s="239"/>
      <c r="ATL160" s="239"/>
      <c r="ATM160" s="239"/>
      <c r="ATN160" s="239"/>
      <c r="ATO160" s="239"/>
      <c r="ATP160" s="239"/>
      <c r="ATQ160" s="239"/>
      <c r="ATR160" s="239"/>
      <c r="ATS160" s="239"/>
      <c r="ATT160" s="239"/>
      <c r="ATU160" s="239"/>
      <c r="ATV160" s="239"/>
      <c r="ATW160" s="239"/>
      <c r="ATX160" s="239"/>
      <c r="ATY160" s="239"/>
      <c r="ATZ160" s="239"/>
      <c r="AUA160" s="239"/>
      <c r="AUB160" s="239"/>
      <c r="AUC160" s="239"/>
      <c r="AUD160" s="239"/>
      <c r="AUE160" s="239"/>
      <c r="AUF160" s="239"/>
      <c r="AUG160" s="239"/>
      <c r="AUH160" s="239"/>
      <c r="AUI160" s="239"/>
      <c r="AUJ160" s="239"/>
      <c r="AUK160" s="239"/>
      <c r="AUL160" s="239"/>
      <c r="AUM160" s="239"/>
      <c r="AUN160" s="239"/>
      <c r="AUO160" s="239"/>
      <c r="AUP160" s="239"/>
      <c r="AUQ160" s="239"/>
      <c r="AUR160" s="239"/>
      <c r="AUS160" s="239"/>
      <c r="AUT160" s="239"/>
      <c r="AUU160" s="239"/>
      <c r="AUV160" s="239"/>
      <c r="AUW160" s="239"/>
      <c r="AUX160" s="239"/>
      <c r="AUY160" s="239"/>
      <c r="AUZ160" s="239"/>
      <c r="AVA160" s="239"/>
      <c r="AVB160" s="239"/>
      <c r="AVC160" s="239"/>
      <c r="AVD160" s="239"/>
      <c r="AVE160" s="239"/>
      <c r="AVF160" s="239"/>
      <c r="AVG160" s="239"/>
      <c r="AVH160" s="239"/>
      <c r="AVI160" s="239"/>
      <c r="AVJ160" s="239"/>
      <c r="AVK160" s="239"/>
      <c r="AVL160" s="239"/>
      <c r="AVM160" s="239"/>
      <c r="AVN160" s="239"/>
      <c r="AVO160" s="239"/>
      <c r="AVP160" s="239"/>
      <c r="AVQ160" s="239"/>
      <c r="AVR160" s="239"/>
      <c r="AVS160" s="239"/>
      <c r="AVT160" s="239"/>
      <c r="AVU160" s="239"/>
      <c r="AVV160" s="239"/>
      <c r="AVW160" s="239"/>
      <c r="AVX160" s="239"/>
      <c r="AVY160" s="239"/>
      <c r="AVZ160" s="239"/>
      <c r="AWA160" s="239"/>
      <c r="AWB160" s="239"/>
      <c r="AWC160" s="239"/>
      <c r="AWD160" s="239"/>
      <c r="AWE160" s="239"/>
      <c r="AWF160" s="239"/>
      <c r="AWG160" s="239"/>
      <c r="AWH160" s="239"/>
      <c r="AWI160" s="239"/>
      <c r="AWJ160" s="239"/>
      <c r="AWK160" s="239"/>
      <c r="AWL160" s="239"/>
      <c r="AWM160" s="239"/>
      <c r="AWN160" s="239"/>
      <c r="AWO160" s="239"/>
      <c r="AWP160" s="239"/>
      <c r="AWQ160" s="239"/>
      <c r="AWR160" s="239"/>
      <c r="AWS160" s="239"/>
      <c r="AWT160" s="239"/>
      <c r="AWU160" s="239"/>
      <c r="AWV160" s="239"/>
      <c r="AWW160" s="239"/>
      <c r="AWX160" s="239"/>
      <c r="AWY160" s="239"/>
      <c r="AWZ160" s="239"/>
      <c r="AXA160" s="239"/>
      <c r="AXB160" s="239"/>
      <c r="AXC160" s="239"/>
      <c r="AXD160" s="239"/>
      <c r="AXE160" s="239"/>
      <c r="AXF160" s="239"/>
      <c r="AXG160" s="239"/>
      <c r="AXH160" s="239"/>
      <c r="AXI160" s="239"/>
      <c r="AXJ160" s="239"/>
      <c r="AXK160" s="239"/>
      <c r="AXL160" s="239"/>
      <c r="AXM160" s="239"/>
      <c r="AXN160" s="239"/>
      <c r="AXO160" s="239"/>
      <c r="AXP160" s="239"/>
      <c r="AXQ160" s="239"/>
      <c r="AXR160" s="239"/>
      <c r="AXS160" s="239"/>
      <c r="AXT160" s="239"/>
      <c r="AXU160" s="239"/>
      <c r="AXV160" s="239"/>
      <c r="AXW160" s="239"/>
      <c r="AXX160" s="239"/>
      <c r="AXY160" s="239"/>
      <c r="AXZ160" s="239"/>
      <c r="AYA160" s="239"/>
      <c r="AYB160" s="239"/>
      <c r="AYC160" s="239"/>
      <c r="AYD160" s="239"/>
      <c r="AYE160" s="239"/>
      <c r="AYF160" s="239"/>
      <c r="AYG160" s="239"/>
      <c r="AYH160" s="239"/>
      <c r="AYI160" s="239"/>
      <c r="AYJ160" s="239"/>
      <c r="AYK160" s="239"/>
      <c r="AYL160" s="239"/>
      <c r="AYM160" s="239"/>
      <c r="AYN160" s="239"/>
      <c r="AYO160" s="239"/>
      <c r="AYP160" s="239"/>
      <c r="AYQ160" s="239"/>
      <c r="AYR160" s="239"/>
      <c r="AYS160" s="239"/>
      <c r="AYT160" s="239"/>
      <c r="AYU160" s="239"/>
      <c r="AYV160" s="239"/>
      <c r="AYW160" s="239"/>
      <c r="AYX160" s="239"/>
      <c r="AYY160" s="239"/>
      <c r="AYZ160" s="239"/>
      <c r="AZA160" s="239"/>
      <c r="AZB160" s="239"/>
      <c r="AZC160" s="239"/>
      <c r="AZD160" s="239"/>
      <c r="AZE160" s="239"/>
      <c r="AZF160" s="239"/>
      <c r="AZG160" s="239"/>
      <c r="AZH160" s="239"/>
      <c r="AZI160" s="239"/>
      <c r="AZJ160" s="239"/>
      <c r="AZK160" s="239"/>
      <c r="AZL160" s="239"/>
      <c r="AZM160" s="239"/>
      <c r="AZN160" s="239"/>
      <c r="AZO160" s="239"/>
      <c r="AZP160" s="239"/>
      <c r="AZQ160" s="239"/>
      <c r="AZR160" s="239"/>
      <c r="AZS160" s="239"/>
      <c r="AZT160" s="239"/>
      <c r="AZU160" s="239"/>
      <c r="AZV160" s="239"/>
      <c r="AZW160" s="239"/>
      <c r="AZX160" s="239"/>
      <c r="AZY160" s="239"/>
      <c r="AZZ160" s="239"/>
      <c r="BAA160" s="239"/>
      <c r="BAB160" s="239"/>
      <c r="BAC160" s="239"/>
      <c r="BAD160" s="239"/>
      <c r="BAE160" s="239"/>
      <c r="BAF160" s="239"/>
      <c r="BAG160" s="239"/>
      <c r="BAH160" s="239"/>
      <c r="BAI160" s="239"/>
      <c r="BAJ160" s="239"/>
      <c r="BAK160" s="239"/>
      <c r="BAL160" s="239"/>
      <c r="BAM160" s="239"/>
      <c r="BAN160" s="239"/>
      <c r="BAO160" s="239"/>
      <c r="BAP160" s="239"/>
      <c r="BAQ160" s="239"/>
      <c r="BAR160" s="239"/>
      <c r="BAS160" s="239"/>
      <c r="BAT160" s="239"/>
      <c r="BAU160" s="239"/>
      <c r="BAV160" s="239"/>
      <c r="BAW160" s="239"/>
      <c r="BAX160" s="239"/>
      <c r="BAY160" s="239"/>
      <c r="BAZ160" s="239"/>
      <c r="BBA160" s="239"/>
      <c r="BBB160" s="239"/>
      <c r="BBC160" s="239"/>
      <c r="BBD160" s="239"/>
      <c r="BBE160" s="239"/>
      <c r="BBF160" s="239"/>
      <c r="BBG160" s="239"/>
      <c r="BBH160" s="239"/>
      <c r="BBI160" s="239"/>
      <c r="BBJ160" s="239"/>
      <c r="BBK160" s="239"/>
      <c r="BBL160" s="239"/>
      <c r="BBM160" s="239"/>
      <c r="BBN160" s="239"/>
      <c r="BBO160" s="239"/>
      <c r="BBP160" s="239"/>
      <c r="BBQ160" s="239"/>
      <c r="BBR160" s="239"/>
      <c r="BBS160" s="239"/>
      <c r="BBT160" s="239"/>
      <c r="BBU160" s="239"/>
      <c r="BBV160" s="239"/>
      <c r="BBW160" s="239"/>
      <c r="BBX160" s="239"/>
      <c r="BBY160" s="239"/>
      <c r="BBZ160" s="239"/>
      <c r="BCA160" s="239"/>
      <c r="BCB160" s="239"/>
      <c r="BCC160" s="239"/>
      <c r="BCD160" s="239"/>
      <c r="BCE160" s="239"/>
      <c r="BCF160" s="239"/>
      <c r="BCG160" s="239"/>
      <c r="BCH160" s="239"/>
      <c r="BCI160" s="239"/>
      <c r="BCJ160" s="239"/>
      <c r="BCK160" s="239"/>
      <c r="BCL160" s="239"/>
      <c r="BCM160" s="239"/>
      <c r="BCN160" s="239"/>
      <c r="BCO160" s="239"/>
      <c r="BCP160" s="239"/>
      <c r="BCQ160" s="239"/>
      <c r="BCR160" s="239"/>
      <c r="BCS160" s="239"/>
      <c r="BCT160" s="239"/>
      <c r="BCU160" s="239"/>
      <c r="BCV160" s="239"/>
      <c r="BCW160" s="239"/>
      <c r="BCX160" s="239"/>
      <c r="BCY160" s="239"/>
      <c r="BCZ160" s="239"/>
      <c r="BDA160" s="239"/>
      <c r="BDB160" s="239"/>
      <c r="BDC160" s="239"/>
      <c r="BDD160" s="239"/>
      <c r="BDE160" s="239"/>
      <c r="BDF160" s="239"/>
      <c r="BDG160" s="239"/>
      <c r="BDH160" s="239"/>
      <c r="BDI160" s="239"/>
      <c r="BDJ160" s="239"/>
      <c r="BDK160" s="239"/>
      <c r="BDL160" s="239"/>
      <c r="BDM160" s="239"/>
      <c r="BDN160" s="239"/>
      <c r="BDO160" s="239"/>
      <c r="BDP160" s="239"/>
      <c r="BDQ160" s="239"/>
      <c r="BDR160" s="239"/>
      <c r="BDS160" s="239"/>
      <c r="BDT160" s="239"/>
      <c r="BDU160" s="239"/>
      <c r="BDV160" s="239"/>
      <c r="BDW160" s="239"/>
      <c r="BDX160" s="239"/>
      <c r="BDY160" s="239"/>
      <c r="BDZ160" s="239"/>
      <c r="BEA160" s="239"/>
      <c r="BEB160" s="239"/>
      <c r="BEC160" s="239"/>
      <c r="BED160" s="239"/>
      <c r="BEE160" s="239"/>
      <c r="BEF160" s="239"/>
      <c r="BEG160" s="239"/>
      <c r="BEH160" s="239"/>
      <c r="BEI160" s="239"/>
      <c r="BEJ160" s="239"/>
      <c r="BEK160" s="239"/>
      <c r="BEL160" s="239"/>
      <c r="BEM160" s="239"/>
      <c r="BEN160" s="239"/>
      <c r="BEO160" s="239"/>
      <c r="BEP160" s="239"/>
      <c r="BEQ160" s="239"/>
      <c r="BER160" s="239"/>
      <c r="BES160" s="239"/>
      <c r="BET160" s="239"/>
      <c r="BEU160" s="239"/>
      <c r="BEV160" s="239"/>
      <c r="BEW160" s="239"/>
      <c r="BEX160" s="239"/>
      <c r="BEY160" s="239"/>
      <c r="BEZ160" s="239"/>
      <c r="BFA160" s="239"/>
      <c r="BFB160" s="239"/>
      <c r="BFC160" s="239"/>
      <c r="BFD160" s="239"/>
      <c r="BFE160" s="239"/>
      <c r="BFF160" s="239"/>
      <c r="BFG160" s="239"/>
      <c r="BFH160" s="239"/>
      <c r="BFI160" s="239"/>
      <c r="BFJ160" s="239"/>
      <c r="BFK160" s="239"/>
      <c r="BFL160" s="239"/>
      <c r="BFM160" s="239"/>
      <c r="BFN160" s="239"/>
      <c r="BFO160" s="239"/>
      <c r="BFP160" s="239"/>
      <c r="BFQ160" s="239"/>
      <c r="BFR160" s="239"/>
      <c r="BFS160" s="239"/>
      <c r="BFT160" s="239"/>
      <c r="BFU160" s="239"/>
      <c r="BFV160" s="239"/>
      <c r="BFW160" s="239"/>
      <c r="BFX160" s="239"/>
      <c r="BFY160" s="239"/>
      <c r="BFZ160" s="239"/>
      <c r="BGA160" s="239"/>
      <c r="BGB160" s="239"/>
      <c r="BGC160" s="239"/>
      <c r="BGD160" s="239"/>
      <c r="BGE160" s="239"/>
      <c r="BGF160" s="239"/>
      <c r="BGG160" s="239"/>
      <c r="BGH160" s="239"/>
      <c r="BGI160" s="239"/>
      <c r="BGJ160" s="239"/>
      <c r="BGK160" s="239"/>
      <c r="BGL160" s="239"/>
      <c r="BGM160" s="239"/>
      <c r="BGN160" s="239"/>
      <c r="BGO160" s="239"/>
      <c r="BGP160" s="239"/>
      <c r="BGQ160" s="239"/>
      <c r="BGR160" s="239"/>
      <c r="BGS160" s="239"/>
      <c r="BGT160" s="239"/>
      <c r="BGU160" s="239"/>
      <c r="BGV160" s="239"/>
      <c r="BGW160" s="239"/>
      <c r="BGX160" s="239"/>
      <c r="BGY160" s="239"/>
      <c r="BGZ160" s="239"/>
      <c r="BHA160" s="239"/>
      <c r="BHB160" s="239"/>
      <c r="BHC160" s="239"/>
      <c r="BHD160" s="239"/>
      <c r="BHE160" s="239"/>
      <c r="BHF160" s="239"/>
      <c r="BHG160" s="239"/>
      <c r="BHH160" s="239"/>
      <c r="BHI160" s="239"/>
      <c r="BHJ160" s="239"/>
      <c r="BHK160" s="239"/>
      <c r="BHL160" s="239"/>
      <c r="BHM160" s="239"/>
      <c r="BHN160" s="239"/>
      <c r="BHO160" s="239"/>
      <c r="BHP160" s="239"/>
      <c r="BHQ160" s="239"/>
      <c r="BHR160" s="239"/>
      <c r="BHS160" s="239"/>
      <c r="BHT160" s="239"/>
      <c r="BHU160" s="239"/>
      <c r="BHV160" s="239"/>
      <c r="BHW160" s="239"/>
      <c r="BHX160" s="239"/>
      <c r="BHY160" s="239"/>
      <c r="BHZ160" s="239"/>
      <c r="BIA160" s="239"/>
      <c r="BIB160" s="239"/>
      <c r="BIC160" s="239"/>
      <c r="BID160" s="239"/>
      <c r="BIE160" s="239"/>
      <c r="BIF160" s="239"/>
      <c r="BIG160" s="239"/>
      <c r="BIH160" s="239"/>
      <c r="BII160" s="239"/>
      <c r="BIJ160" s="239"/>
      <c r="BIK160" s="239"/>
      <c r="BIL160" s="239"/>
      <c r="BIM160" s="239"/>
      <c r="BIN160" s="239"/>
      <c r="BIO160" s="239"/>
      <c r="BIP160" s="239"/>
      <c r="BIQ160" s="239"/>
      <c r="BIR160" s="239"/>
      <c r="BIS160" s="239"/>
      <c r="BIT160" s="239"/>
      <c r="BIU160" s="239"/>
      <c r="BIV160" s="239"/>
      <c r="BIW160" s="239"/>
      <c r="BIX160" s="239"/>
      <c r="BIY160" s="239"/>
      <c r="BIZ160" s="239"/>
      <c r="BJA160" s="239"/>
      <c r="BJB160" s="239"/>
      <c r="BJC160" s="239"/>
      <c r="BJD160" s="239"/>
      <c r="BJE160" s="239"/>
      <c r="BJF160" s="239"/>
      <c r="BJG160" s="239"/>
      <c r="BJH160" s="239"/>
      <c r="BJI160" s="239"/>
      <c r="BJJ160" s="239"/>
      <c r="BJK160" s="239"/>
      <c r="BJL160" s="239"/>
      <c r="BJM160" s="239"/>
      <c r="BJN160" s="239"/>
      <c r="BJO160" s="239"/>
      <c r="BJP160" s="239"/>
      <c r="BJQ160" s="239"/>
      <c r="BJR160" s="239"/>
      <c r="BJS160" s="239"/>
      <c r="BJT160" s="239"/>
      <c r="BJU160" s="239"/>
      <c r="BJV160" s="239"/>
      <c r="BJW160" s="239"/>
      <c r="BJX160" s="239"/>
      <c r="BJY160" s="239"/>
      <c r="BJZ160" s="239"/>
      <c r="BKA160" s="239"/>
      <c r="BKB160" s="239"/>
      <c r="BKC160" s="239"/>
      <c r="BKD160" s="239"/>
      <c r="BKE160" s="239"/>
      <c r="BKF160" s="239"/>
      <c r="BKG160" s="239"/>
      <c r="BKH160" s="239"/>
      <c r="BKI160" s="239"/>
      <c r="BKJ160" s="239"/>
      <c r="BKK160" s="239"/>
      <c r="BKL160" s="239"/>
      <c r="BKM160" s="239"/>
      <c r="BKN160" s="239"/>
      <c r="BKO160" s="239"/>
      <c r="BKP160" s="239"/>
      <c r="BKQ160" s="239"/>
      <c r="BKR160" s="239"/>
      <c r="BKS160" s="239"/>
      <c r="BKT160" s="239"/>
      <c r="BKU160" s="239"/>
      <c r="BKV160" s="239"/>
      <c r="BKW160" s="239"/>
      <c r="BKX160" s="239"/>
      <c r="BKY160" s="239"/>
      <c r="BKZ160" s="239"/>
      <c r="BLA160" s="239"/>
      <c r="BLB160" s="239"/>
      <c r="BLC160" s="239"/>
      <c r="BLD160" s="239"/>
      <c r="BLE160" s="239"/>
      <c r="BLF160" s="239"/>
      <c r="BLG160" s="239"/>
      <c r="BLH160" s="239"/>
      <c r="BLI160" s="239"/>
      <c r="BLJ160" s="239"/>
      <c r="BLK160" s="239"/>
      <c r="BLL160" s="239"/>
      <c r="BLM160" s="239"/>
      <c r="BLN160" s="239"/>
      <c r="BLO160" s="239"/>
      <c r="BLP160" s="239"/>
      <c r="BLQ160" s="239"/>
      <c r="BLR160" s="239"/>
      <c r="BLS160" s="239"/>
      <c r="BLT160" s="239"/>
      <c r="BLU160" s="239"/>
      <c r="BLV160" s="239"/>
      <c r="BLW160" s="239"/>
      <c r="BLX160" s="239"/>
      <c r="BLY160" s="239"/>
      <c r="BLZ160" s="239"/>
      <c r="BMA160" s="239"/>
      <c r="BMB160" s="239"/>
      <c r="BMC160" s="239"/>
      <c r="BMD160" s="239"/>
      <c r="BME160" s="239"/>
      <c r="BMF160" s="239"/>
      <c r="BMG160" s="239"/>
      <c r="BMH160" s="239"/>
      <c r="BMI160" s="239"/>
      <c r="BMJ160" s="239"/>
      <c r="BMK160" s="239"/>
      <c r="BML160" s="239"/>
      <c r="BMM160" s="239"/>
      <c r="BMN160" s="239"/>
      <c r="BMO160" s="239"/>
      <c r="BMP160" s="239"/>
      <c r="BMQ160" s="239"/>
      <c r="BMR160" s="239"/>
      <c r="BMS160" s="239"/>
      <c r="BMT160" s="239"/>
      <c r="BMU160" s="239"/>
      <c r="BMV160" s="239"/>
      <c r="BMW160" s="239"/>
      <c r="BMX160" s="239"/>
      <c r="BMY160" s="239"/>
      <c r="BMZ160" s="239"/>
      <c r="BNA160" s="239"/>
      <c r="BNB160" s="239"/>
      <c r="BNC160" s="239"/>
      <c r="BND160" s="239"/>
      <c r="BNE160" s="239"/>
      <c r="BNF160" s="239"/>
      <c r="BNG160" s="239"/>
      <c r="BNH160" s="239"/>
      <c r="BNI160" s="239"/>
      <c r="BNJ160" s="239"/>
      <c r="BNK160" s="239"/>
      <c r="BNL160" s="239"/>
      <c r="BNM160" s="239"/>
      <c r="BNN160" s="239"/>
      <c r="BNO160" s="239"/>
      <c r="BNP160" s="239"/>
      <c r="BNQ160" s="239"/>
      <c r="BNR160" s="239"/>
      <c r="BNS160" s="239"/>
      <c r="BNT160" s="239"/>
      <c r="BNU160" s="239"/>
      <c r="BNV160" s="239"/>
      <c r="BNW160" s="239"/>
      <c r="BNX160" s="239"/>
      <c r="BNY160" s="239"/>
      <c r="BNZ160" s="239"/>
      <c r="BOA160" s="239"/>
      <c r="BOB160" s="239"/>
      <c r="BOC160" s="239"/>
      <c r="BOD160" s="239"/>
      <c r="BOE160" s="239"/>
      <c r="BOF160" s="239"/>
      <c r="BOG160" s="239"/>
      <c r="BOH160" s="239"/>
      <c r="BOI160" s="239"/>
      <c r="BOJ160" s="239"/>
      <c r="BOK160" s="239"/>
      <c r="BOL160" s="239"/>
      <c r="BOM160" s="239"/>
      <c r="BON160" s="239"/>
      <c r="BOO160" s="239"/>
      <c r="BOP160" s="239"/>
      <c r="BOQ160" s="239"/>
      <c r="BOR160" s="239"/>
      <c r="BOS160" s="239"/>
      <c r="BOT160" s="239"/>
      <c r="BOU160" s="239"/>
      <c r="BOV160" s="239"/>
      <c r="BOW160" s="239"/>
      <c r="BOX160" s="239"/>
      <c r="BOY160" s="239"/>
      <c r="BOZ160" s="239"/>
      <c r="BPA160" s="239"/>
      <c r="BPB160" s="239"/>
      <c r="BPC160" s="239"/>
      <c r="BPD160" s="239"/>
      <c r="BPE160" s="239"/>
      <c r="BPF160" s="239"/>
      <c r="BPG160" s="239"/>
      <c r="BPH160" s="239"/>
      <c r="BPI160" s="239"/>
      <c r="BPJ160" s="239"/>
      <c r="BPK160" s="239"/>
      <c r="BPL160" s="239"/>
      <c r="BPM160" s="239"/>
      <c r="BPN160" s="239"/>
      <c r="BPO160" s="239"/>
      <c r="BPP160" s="239"/>
      <c r="BPQ160" s="239"/>
      <c r="BPR160" s="239"/>
      <c r="BPS160" s="239"/>
      <c r="BPT160" s="239"/>
      <c r="BPU160" s="239"/>
      <c r="BPV160" s="239"/>
      <c r="BPW160" s="239"/>
      <c r="BPX160" s="239"/>
      <c r="BPY160" s="239"/>
      <c r="BPZ160" s="239"/>
      <c r="BQA160" s="239"/>
      <c r="BQB160" s="239"/>
      <c r="BQC160" s="239"/>
      <c r="BQD160" s="239"/>
      <c r="BQE160" s="239"/>
      <c r="BQF160" s="239"/>
      <c r="BQG160" s="239"/>
      <c r="BQH160" s="239"/>
      <c r="BQI160" s="239"/>
      <c r="BQJ160" s="239"/>
      <c r="BQK160" s="239"/>
      <c r="BQL160" s="239"/>
      <c r="BQM160" s="239"/>
      <c r="BQN160" s="239"/>
      <c r="BQO160" s="239"/>
      <c r="BQP160" s="239"/>
      <c r="BQQ160" s="239"/>
      <c r="BQR160" s="239"/>
      <c r="BQS160" s="239"/>
      <c r="BQT160" s="239"/>
      <c r="BQU160" s="239"/>
      <c r="BQV160" s="239"/>
      <c r="BQW160" s="239"/>
      <c r="BQX160" s="239"/>
      <c r="BQY160" s="239"/>
      <c r="BQZ160" s="239"/>
      <c r="BRA160" s="239"/>
      <c r="BRB160" s="239"/>
      <c r="BRC160" s="239"/>
      <c r="BRD160" s="239"/>
      <c r="BRE160" s="239"/>
      <c r="BRF160" s="239"/>
      <c r="BRG160" s="239"/>
      <c r="BRH160" s="239"/>
      <c r="BRI160" s="239"/>
      <c r="BRJ160" s="239"/>
      <c r="BRK160" s="239"/>
      <c r="BRL160" s="239"/>
      <c r="BRM160" s="239"/>
      <c r="BRN160" s="239"/>
      <c r="BRO160" s="239"/>
      <c r="BRP160" s="239"/>
      <c r="BRQ160" s="239"/>
      <c r="BRR160" s="239"/>
      <c r="BRS160" s="239"/>
      <c r="BRT160" s="239"/>
      <c r="BRU160" s="239"/>
      <c r="BRV160" s="239"/>
      <c r="BRW160" s="239"/>
      <c r="BRX160" s="239"/>
      <c r="BRY160" s="239"/>
      <c r="BRZ160" s="239"/>
      <c r="BSA160" s="239"/>
      <c r="BSB160" s="239"/>
      <c r="BSC160" s="239"/>
      <c r="BSD160" s="239"/>
      <c r="BSE160" s="239"/>
      <c r="BSF160" s="239"/>
      <c r="BSG160" s="239"/>
      <c r="BSH160" s="239"/>
      <c r="BSI160" s="239"/>
      <c r="BSJ160" s="239"/>
      <c r="BSK160" s="239"/>
      <c r="BSL160" s="239"/>
      <c r="BSM160" s="239"/>
      <c r="BSN160" s="239"/>
      <c r="BSO160" s="239"/>
      <c r="BSP160" s="239"/>
      <c r="BSQ160" s="239"/>
      <c r="BSR160" s="239"/>
      <c r="BSS160" s="239"/>
      <c r="BST160" s="239"/>
      <c r="BSU160" s="239"/>
      <c r="BSV160" s="239"/>
      <c r="BSW160" s="239"/>
      <c r="BSX160" s="239"/>
      <c r="BSY160" s="239"/>
      <c r="BSZ160" s="239"/>
      <c r="BTA160" s="239"/>
      <c r="BTB160" s="239"/>
      <c r="BTC160" s="239"/>
      <c r="BTD160" s="239"/>
      <c r="BTE160" s="239"/>
      <c r="BTF160" s="239"/>
      <c r="BTG160" s="239"/>
      <c r="BTH160" s="239"/>
      <c r="BTI160" s="239"/>
      <c r="BTJ160" s="239"/>
      <c r="BTK160" s="239"/>
      <c r="BTL160" s="239"/>
      <c r="BTM160" s="239"/>
      <c r="BTN160" s="239"/>
      <c r="BTO160" s="239"/>
      <c r="BTP160" s="239"/>
      <c r="BTQ160" s="239"/>
      <c r="BTR160" s="239"/>
      <c r="BTS160" s="239"/>
      <c r="BTT160" s="239"/>
      <c r="BTU160" s="239"/>
      <c r="BTV160" s="239"/>
      <c r="BTW160" s="239"/>
      <c r="BTX160" s="239"/>
      <c r="BTY160" s="239"/>
      <c r="BTZ160" s="239"/>
      <c r="BUA160" s="239"/>
      <c r="BUB160" s="239"/>
      <c r="BUC160" s="239"/>
      <c r="BUD160" s="239"/>
      <c r="BUE160" s="239"/>
      <c r="BUF160" s="239"/>
      <c r="BUG160" s="239"/>
      <c r="BUH160" s="239"/>
      <c r="BUI160" s="239"/>
      <c r="BUJ160" s="239"/>
      <c r="BUK160" s="239"/>
      <c r="BUL160" s="239"/>
      <c r="BUM160" s="239"/>
      <c r="BUN160" s="239"/>
      <c r="BUO160" s="239"/>
      <c r="BUP160" s="239"/>
      <c r="BUQ160" s="239"/>
      <c r="BUR160" s="239"/>
      <c r="BUS160" s="239"/>
      <c r="BUT160" s="239"/>
      <c r="BUU160" s="239"/>
      <c r="BUV160" s="239"/>
      <c r="BUW160" s="239"/>
      <c r="BUX160" s="239"/>
      <c r="BUY160" s="239"/>
      <c r="BUZ160" s="239"/>
      <c r="BVA160" s="239"/>
      <c r="BVB160" s="239"/>
      <c r="BVC160" s="239"/>
      <c r="BVD160" s="239"/>
      <c r="BVE160" s="239"/>
      <c r="BVF160" s="239"/>
      <c r="BVG160" s="239"/>
      <c r="BVH160" s="239"/>
      <c r="BVI160" s="239"/>
      <c r="BVJ160" s="239"/>
      <c r="BVK160" s="239"/>
      <c r="BVL160" s="239"/>
      <c r="BVM160" s="239"/>
      <c r="BVN160" s="239"/>
      <c r="BVO160" s="239"/>
      <c r="BVP160" s="239"/>
      <c r="BVQ160" s="239"/>
      <c r="BVR160" s="239"/>
      <c r="BVS160" s="239"/>
      <c r="BVT160" s="239"/>
      <c r="BVU160" s="239"/>
      <c r="BVV160" s="239"/>
      <c r="BVW160" s="239"/>
      <c r="BVX160" s="239"/>
      <c r="BVY160" s="239"/>
      <c r="BVZ160" s="239"/>
      <c r="BWA160" s="239"/>
      <c r="BWB160" s="239"/>
      <c r="BWC160" s="239"/>
      <c r="BWD160" s="239"/>
      <c r="BWE160" s="239"/>
      <c r="BWF160" s="239"/>
      <c r="BWG160" s="239"/>
      <c r="BWH160" s="239"/>
      <c r="BWI160" s="239"/>
      <c r="BWJ160" s="239"/>
      <c r="BWK160" s="239"/>
      <c r="BWL160" s="239"/>
      <c r="BWM160" s="239"/>
      <c r="BWN160" s="239"/>
      <c r="BWO160" s="239"/>
      <c r="BWP160" s="239"/>
      <c r="BWQ160" s="239"/>
      <c r="BWR160" s="239"/>
      <c r="BWS160" s="239"/>
      <c r="BWT160" s="239"/>
      <c r="BWU160" s="239"/>
      <c r="BWV160" s="239"/>
      <c r="BWW160" s="239"/>
      <c r="BWX160" s="239"/>
      <c r="BWY160" s="239"/>
      <c r="BWZ160" s="239"/>
      <c r="BXA160" s="239"/>
      <c r="BXB160" s="239"/>
      <c r="BXC160" s="239"/>
      <c r="BXD160" s="239"/>
      <c r="BXE160" s="239"/>
      <c r="BXF160" s="239"/>
      <c r="BXG160" s="239"/>
      <c r="BXH160" s="239"/>
      <c r="BXI160" s="239"/>
      <c r="BXJ160" s="239"/>
      <c r="BXK160" s="239"/>
      <c r="BXL160" s="239"/>
      <c r="BXM160" s="239"/>
      <c r="BXN160" s="239"/>
      <c r="BXO160" s="239"/>
      <c r="BXP160" s="239"/>
      <c r="BXQ160" s="239"/>
      <c r="BXR160" s="239"/>
      <c r="BXS160" s="239"/>
      <c r="BXT160" s="239"/>
      <c r="BXU160" s="239"/>
      <c r="BXV160" s="239"/>
      <c r="BXW160" s="239"/>
      <c r="BXX160" s="239"/>
      <c r="BXY160" s="239"/>
      <c r="BXZ160" s="239"/>
      <c r="BYA160" s="239"/>
      <c r="BYB160" s="239"/>
      <c r="BYC160" s="239"/>
      <c r="BYD160" s="239"/>
      <c r="BYE160" s="239"/>
      <c r="BYF160" s="239"/>
      <c r="BYG160" s="239"/>
      <c r="BYH160" s="239"/>
      <c r="BYI160" s="239"/>
      <c r="BYJ160" s="239"/>
      <c r="BYK160" s="239"/>
      <c r="BYL160" s="239"/>
      <c r="BYM160" s="239"/>
      <c r="BYN160" s="239"/>
      <c r="BYO160" s="239"/>
      <c r="BYP160" s="239"/>
      <c r="BYQ160" s="239"/>
      <c r="BYR160" s="239"/>
      <c r="BYS160" s="239"/>
      <c r="BYT160" s="239"/>
      <c r="BYU160" s="239"/>
      <c r="BYV160" s="239"/>
      <c r="BYW160" s="239"/>
      <c r="BYX160" s="239"/>
      <c r="BYY160" s="239"/>
      <c r="BYZ160" s="239"/>
      <c r="BZA160" s="239"/>
      <c r="BZB160" s="239"/>
      <c r="BZC160" s="239"/>
      <c r="BZD160" s="239"/>
      <c r="BZE160" s="239"/>
      <c r="BZF160" s="239"/>
      <c r="BZG160" s="239"/>
      <c r="BZH160" s="239"/>
      <c r="BZI160" s="239"/>
      <c r="BZJ160" s="239"/>
      <c r="BZK160" s="239"/>
      <c r="BZL160" s="239"/>
      <c r="BZM160" s="239"/>
      <c r="BZN160" s="239"/>
      <c r="BZO160" s="239"/>
      <c r="BZP160" s="239"/>
      <c r="BZQ160" s="239"/>
      <c r="BZR160" s="239"/>
      <c r="BZS160" s="239"/>
      <c r="BZT160" s="239"/>
      <c r="BZU160" s="239"/>
      <c r="BZV160" s="239"/>
      <c r="BZW160" s="239"/>
      <c r="BZX160" s="239"/>
      <c r="BZY160" s="239"/>
      <c r="BZZ160" s="239"/>
      <c r="CAA160" s="239"/>
      <c r="CAB160" s="239"/>
      <c r="CAC160" s="239"/>
      <c r="CAD160" s="239"/>
      <c r="CAE160" s="239"/>
      <c r="CAF160" s="239"/>
      <c r="CAG160" s="239"/>
      <c r="CAH160" s="239"/>
      <c r="CAI160" s="239"/>
      <c r="CAJ160" s="239"/>
      <c r="CAK160" s="239"/>
      <c r="CAL160" s="239"/>
      <c r="CAM160" s="239"/>
      <c r="CAN160" s="239"/>
      <c r="CAO160" s="239"/>
      <c r="CAP160" s="239"/>
      <c r="CAQ160" s="239"/>
      <c r="CAR160" s="239"/>
      <c r="CAS160" s="239"/>
      <c r="CAT160" s="239"/>
      <c r="CAU160" s="239"/>
      <c r="CAV160" s="239"/>
      <c r="CAW160" s="239"/>
      <c r="CAX160" s="239"/>
      <c r="CAY160" s="239"/>
      <c r="CAZ160" s="239"/>
      <c r="CBA160" s="239"/>
      <c r="CBB160" s="239"/>
      <c r="CBC160" s="239"/>
      <c r="CBD160" s="239"/>
      <c r="CBE160" s="239"/>
      <c r="CBF160" s="239"/>
      <c r="CBG160" s="239"/>
      <c r="CBH160" s="239"/>
      <c r="CBI160" s="239"/>
      <c r="CBJ160" s="239"/>
      <c r="CBK160" s="239"/>
      <c r="CBL160" s="239"/>
      <c r="CBM160" s="239"/>
      <c r="CBN160" s="239"/>
      <c r="CBO160" s="239"/>
      <c r="CBP160" s="239"/>
      <c r="CBQ160" s="239"/>
      <c r="CBR160" s="239"/>
      <c r="CBS160" s="239"/>
      <c r="CBT160" s="239"/>
      <c r="CBU160" s="239"/>
      <c r="CBV160" s="239"/>
      <c r="CBW160" s="239"/>
      <c r="CBX160" s="239"/>
      <c r="CBY160" s="239"/>
      <c r="CBZ160" s="239"/>
      <c r="CCA160" s="239"/>
      <c r="CCB160" s="239"/>
      <c r="CCC160" s="239"/>
      <c r="CCD160" s="239"/>
      <c r="CCE160" s="239"/>
      <c r="CCF160" s="239"/>
      <c r="CCG160" s="239"/>
      <c r="CCH160" s="239"/>
      <c r="CCI160" s="239"/>
      <c r="CCJ160" s="239"/>
      <c r="CCK160" s="239"/>
      <c r="CCL160" s="239"/>
      <c r="CCM160" s="239"/>
      <c r="CCN160" s="239"/>
      <c r="CCO160" s="239"/>
      <c r="CCP160" s="239"/>
      <c r="CCQ160" s="239"/>
      <c r="CCR160" s="239"/>
      <c r="CCS160" s="239"/>
      <c r="CCT160" s="239"/>
      <c r="CCU160" s="239"/>
      <c r="CCV160" s="239"/>
      <c r="CCW160" s="239"/>
      <c r="CCX160" s="239"/>
      <c r="CCY160" s="239"/>
      <c r="CCZ160" s="239"/>
      <c r="CDA160" s="239"/>
      <c r="CDB160" s="239"/>
      <c r="CDC160" s="239"/>
      <c r="CDD160" s="239"/>
      <c r="CDE160" s="239"/>
      <c r="CDF160" s="239"/>
      <c r="CDG160" s="239"/>
      <c r="CDH160" s="239"/>
      <c r="CDI160" s="239"/>
      <c r="CDJ160" s="239"/>
      <c r="CDK160" s="239"/>
      <c r="CDL160" s="239"/>
      <c r="CDM160" s="239"/>
      <c r="CDN160" s="239"/>
      <c r="CDO160" s="239"/>
      <c r="CDP160" s="239"/>
      <c r="CDQ160" s="239"/>
      <c r="CDR160" s="239"/>
      <c r="CDS160" s="239"/>
      <c r="CDT160" s="239"/>
      <c r="CDU160" s="239"/>
      <c r="CDV160" s="239"/>
      <c r="CDW160" s="239"/>
      <c r="CDX160" s="239"/>
      <c r="CDY160" s="239"/>
      <c r="CDZ160" s="239"/>
      <c r="CEA160" s="239"/>
      <c r="CEB160" s="239"/>
      <c r="CEC160" s="239"/>
      <c r="CED160" s="239"/>
      <c r="CEE160" s="239"/>
      <c r="CEF160" s="239"/>
      <c r="CEG160" s="239"/>
      <c r="CEH160" s="239"/>
      <c r="CEI160" s="239"/>
      <c r="CEJ160" s="239"/>
      <c r="CEK160" s="239"/>
      <c r="CEL160" s="239"/>
      <c r="CEM160" s="239"/>
      <c r="CEN160" s="239"/>
      <c r="CEO160" s="239"/>
      <c r="CEP160" s="239"/>
      <c r="CEQ160" s="239"/>
      <c r="CER160" s="239"/>
      <c r="CES160" s="239"/>
      <c r="CET160" s="239"/>
      <c r="CEU160" s="239"/>
      <c r="CEV160" s="239"/>
      <c r="CEW160" s="239"/>
      <c r="CEX160" s="239"/>
      <c r="CEY160" s="239"/>
      <c r="CEZ160" s="239"/>
      <c r="CFA160" s="239"/>
      <c r="CFB160" s="239"/>
      <c r="CFC160" s="239"/>
      <c r="CFD160" s="239"/>
      <c r="CFE160" s="239"/>
      <c r="CFF160" s="239"/>
      <c r="CFG160" s="239"/>
      <c r="CFH160" s="239"/>
      <c r="CFI160" s="239"/>
      <c r="CFJ160" s="239"/>
      <c r="CFK160" s="239"/>
      <c r="CFL160" s="239"/>
      <c r="CFM160" s="239"/>
      <c r="CFN160" s="239"/>
      <c r="CFO160" s="239"/>
      <c r="CFP160" s="239"/>
      <c r="CFQ160" s="239"/>
      <c r="CFR160" s="239"/>
      <c r="CFS160" s="239"/>
      <c r="CFT160" s="239"/>
      <c r="CFU160" s="239"/>
      <c r="CFV160" s="239"/>
      <c r="CFW160" s="239"/>
      <c r="CFX160" s="239"/>
      <c r="CFY160" s="239"/>
      <c r="CFZ160" s="239"/>
      <c r="CGA160" s="239"/>
      <c r="CGB160" s="239"/>
      <c r="CGC160" s="239"/>
      <c r="CGD160" s="239"/>
      <c r="CGE160" s="239"/>
      <c r="CGF160" s="239"/>
      <c r="CGG160" s="239"/>
      <c r="CGH160" s="239"/>
      <c r="CGI160" s="239"/>
      <c r="CGJ160" s="239"/>
      <c r="CGK160" s="239"/>
      <c r="CGL160" s="239"/>
      <c r="CGM160" s="239"/>
      <c r="CGN160" s="239"/>
      <c r="CGO160" s="239"/>
      <c r="CGP160" s="239"/>
      <c r="CGQ160" s="239"/>
      <c r="CGR160" s="239"/>
      <c r="CGS160" s="239"/>
      <c r="CGT160" s="239"/>
      <c r="CGU160" s="239"/>
      <c r="CGV160" s="239"/>
      <c r="CGW160" s="239"/>
      <c r="CGX160" s="239"/>
      <c r="CGY160" s="239"/>
      <c r="CGZ160" s="239"/>
      <c r="CHA160" s="239"/>
      <c r="CHB160" s="239"/>
      <c r="CHC160" s="239"/>
      <c r="CHD160" s="239"/>
      <c r="CHE160" s="239"/>
      <c r="CHF160" s="239"/>
      <c r="CHG160" s="239"/>
      <c r="CHH160" s="239"/>
      <c r="CHI160" s="239"/>
      <c r="CHJ160" s="239"/>
      <c r="CHK160" s="239"/>
      <c r="CHL160" s="239"/>
      <c r="CHM160" s="239"/>
      <c r="CHN160" s="239"/>
      <c r="CHO160" s="239"/>
      <c r="CHP160" s="239"/>
      <c r="CHQ160" s="239"/>
      <c r="CHR160" s="239"/>
      <c r="CHS160" s="239"/>
      <c r="CHT160" s="239"/>
      <c r="CHU160" s="239"/>
      <c r="CHV160" s="239"/>
      <c r="CHW160" s="239"/>
      <c r="CHX160" s="239"/>
      <c r="CHY160" s="239"/>
      <c r="CHZ160" s="239"/>
      <c r="CIA160" s="239"/>
      <c r="CIB160" s="239"/>
      <c r="CIC160" s="239"/>
      <c r="CID160" s="239"/>
      <c r="CIE160" s="239"/>
      <c r="CIF160" s="239"/>
      <c r="CIG160" s="239"/>
      <c r="CIH160" s="239"/>
      <c r="CII160" s="239"/>
      <c r="CIJ160" s="239"/>
      <c r="CIK160" s="239"/>
      <c r="CIL160" s="239"/>
      <c r="CIM160" s="239"/>
      <c r="CIN160" s="239"/>
      <c r="CIO160" s="239"/>
      <c r="CIP160" s="239"/>
      <c r="CIQ160" s="239"/>
      <c r="CIR160" s="239"/>
      <c r="CIS160" s="239"/>
      <c r="CIT160" s="239"/>
      <c r="CIU160" s="239"/>
      <c r="CIV160" s="239"/>
      <c r="CIW160" s="239"/>
      <c r="CIX160" s="239"/>
      <c r="CIY160" s="239"/>
      <c r="CIZ160" s="239"/>
      <c r="CJA160" s="239"/>
      <c r="CJB160" s="239"/>
      <c r="CJC160" s="239"/>
      <c r="CJD160" s="239"/>
      <c r="CJE160" s="239"/>
      <c r="CJF160" s="239"/>
      <c r="CJG160" s="239"/>
      <c r="CJH160" s="239"/>
      <c r="CJI160" s="239"/>
      <c r="CJJ160" s="239"/>
      <c r="CJK160" s="239"/>
      <c r="CJL160" s="239"/>
      <c r="CJM160" s="239"/>
      <c r="CJN160" s="239"/>
      <c r="CJO160" s="239"/>
      <c r="CJP160" s="239"/>
      <c r="CJQ160" s="239"/>
      <c r="CJR160" s="239"/>
      <c r="CJS160" s="239"/>
      <c r="CJT160" s="239"/>
      <c r="CJU160" s="239"/>
      <c r="CJV160" s="239"/>
      <c r="CJW160" s="239"/>
      <c r="CJX160" s="239"/>
      <c r="CJY160" s="239"/>
      <c r="CJZ160" s="239"/>
      <c r="CKA160" s="239"/>
      <c r="CKB160" s="239"/>
      <c r="CKC160" s="239"/>
      <c r="CKD160" s="239"/>
      <c r="CKE160" s="239"/>
      <c r="CKF160" s="239"/>
      <c r="CKG160" s="239"/>
      <c r="CKH160" s="239"/>
      <c r="CKI160" s="239"/>
      <c r="CKJ160" s="239"/>
      <c r="CKK160" s="239"/>
      <c r="CKL160" s="239"/>
      <c r="CKM160" s="239"/>
      <c r="CKN160" s="239"/>
      <c r="CKO160" s="239"/>
      <c r="CKP160" s="239"/>
      <c r="CKQ160" s="239"/>
      <c r="CKR160" s="239"/>
      <c r="CKS160" s="239"/>
      <c r="CKT160" s="239"/>
      <c r="CKU160" s="239"/>
      <c r="CKV160" s="239"/>
      <c r="CKW160" s="239"/>
      <c r="CKX160" s="239"/>
      <c r="CKY160" s="239"/>
      <c r="CKZ160" s="239"/>
      <c r="CLA160" s="239"/>
      <c r="CLB160" s="239"/>
      <c r="CLC160" s="239"/>
      <c r="CLD160" s="239"/>
      <c r="CLE160" s="239"/>
      <c r="CLF160" s="239"/>
      <c r="CLG160" s="239"/>
      <c r="CLH160" s="239"/>
      <c r="CLI160" s="239"/>
      <c r="CLJ160" s="239"/>
      <c r="CLK160" s="239"/>
      <c r="CLL160" s="239"/>
      <c r="CLM160" s="239"/>
      <c r="CLN160" s="239"/>
      <c r="CLO160" s="239"/>
      <c r="CLP160" s="239"/>
      <c r="CLQ160" s="239"/>
      <c r="CLR160" s="239"/>
      <c r="CLS160" s="239"/>
      <c r="CLT160" s="239"/>
      <c r="CLU160" s="239"/>
      <c r="CLV160" s="239"/>
      <c r="CLW160" s="239"/>
      <c r="CLX160" s="239"/>
      <c r="CLY160" s="239"/>
      <c r="CLZ160" s="239"/>
      <c r="CMA160" s="239"/>
      <c r="CMB160" s="239"/>
      <c r="CMC160" s="239"/>
      <c r="CMD160" s="239"/>
      <c r="CME160" s="239"/>
      <c r="CMF160" s="239"/>
      <c r="CMG160" s="239"/>
      <c r="CMH160" s="239"/>
      <c r="CMI160" s="239"/>
      <c r="CMJ160" s="239"/>
      <c r="CMK160" s="239"/>
      <c r="CML160" s="239"/>
      <c r="CMM160" s="239"/>
      <c r="CMN160" s="239"/>
      <c r="CMO160" s="239"/>
      <c r="CMP160" s="239"/>
      <c r="CMQ160" s="239"/>
      <c r="CMR160" s="239"/>
      <c r="CMS160" s="239"/>
      <c r="CMT160" s="239"/>
      <c r="CMU160" s="239"/>
      <c r="CMV160" s="239"/>
      <c r="CMW160" s="239"/>
      <c r="CMX160" s="239"/>
      <c r="CMY160" s="239"/>
      <c r="CMZ160" s="239"/>
      <c r="CNA160" s="239"/>
      <c r="CNB160" s="239"/>
      <c r="CNC160" s="239"/>
      <c r="CND160" s="239"/>
      <c r="CNE160" s="239"/>
      <c r="CNF160" s="239"/>
      <c r="CNG160" s="239"/>
      <c r="CNH160" s="239"/>
      <c r="CNI160" s="239"/>
      <c r="CNJ160" s="239"/>
      <c r="CNK160" s="239"/>
      <c r="CNL160" s="239"/>
      <c r="CNM160" s="239"/>
      <c r="CNN160" s="239"/>
      <c r="CNO160" s="239"/>
      <c r="CNP160" s="239"/>
      <c r="CNQ160" s="239"/>
      <c r="CNR160" s="239"/>
      <c r="CNS160" s="239"/>
      <c r="CNT160" s="239"/>
      <c r="CNU160" s="239"/>
      <c r="CNV160" s="239"/>
      <c r="CNW160" s="239"/>
      <c r="CNX160" s="239"/>
      <c r="CNY160" s="239"/>
      <c r="CNZ160" s="239"/>
      <c r="COA160" s="239"/>
      <c r="COB160" s="239"/>
      <c r="COC160" s="239"/>
      <c r="COD160" s="239"/>
      <c r="COE160" s="239"/>
      <c r="COF160" s="239"/>
      <c r="COG160" s="239"/>
      <c r="COH160" s="239"/>
      <c r="COI160" s="239"/>
      <c r="COJ160" s="239"/>
      <c r="COK160" s="239"/>
      <c r="COL160" s="239"/>
      <c r="COM160" s="239"/>
      <c r="CON160" s="239"/>
      <c r="COO160" s="239"/>
      <c r="COP160" s="239"/>
      <c r="COQ160" s="239"/>
      <c r="COR160" s="239"/>
      <c r="COS160" s="239"/>
      <c r="COT160" s="239"/>
      <c r="COU160" s="239"/>
      <c r="COV160" s="239"/>
      <c r="COW160" s="239"/>
      <c r="COX160" s="239"/>
      <c r="COY160" s="239"/>
      <c r="COZ160" s="239"/>
      <c r="CPA160" s="239"/>
      <c r="CPB160" s="239"/>
      <c r="CPC160" s="239"/>
      <c r="CPD160" s="239"/>
      <c r="CPE160" s="239"/>
      <c r="CPF160" s="239"/>
      <c r="CPG160" s="239"/>
      <c r="CPH160" s="239"/>
      <c r="CPI160" s="239"/>
      <c r="CPJ160" s="239"/>
      <c r="CPK160" s="239"/>
      <c r="CPL160" s="239"/>
      <c r="CPM160" s="239"/>
      <c r="CPN160" s="239"/>
      <c r="CPO160" s="239"/>
      <c r="CPP160" s="239"/>
      <c r="CPQ160" s="239"/>
      <c r="CPR160" s="239"/>
      <c r="CPS160" s="239"/>
      <c r="CPT160" s="239"/>
      <c r="CPU160" s="239"/>
      <c r="CPV160" s="239"/>
      <c r="CPW160" s="239"/>
      <c r="CPX160" s="239"/>
      <c r="CPY160" s="239"/>
      <c r="CPZ160" s="239"/>
      <c r="CQA160" s="239"/>
      <c r="CQB160" s="239"/>
      <c r="CQC160" s="239"/>
      <c r="CQD160" s="239"/>
      <c r="CQE160" s="239"/>
      <c r="CQF160" s="239"/>
      <c r="CQG160" s="239"/>
      <c r="CQH160" s="239"/>
      <c r="CQI160" s="239"/>
      <c r="CQJ160" s="239"/>
      <c r="CQK160" s="239"/>
      <c r="CQL160" s="239"/>
      <c r="CQM160" s="239"/>
      <c r="CQN160" s="239"/>
      <c r="CQO160" s="239"/>
      <c r="CQP160" s="239"/>
      <c r="CQQ160" s="239"/>
      <c r="CQR160" s="239"/>
      <c r="CQS160" s="239"/>
      <c r="CQT160" s="239"/>
      <c r="CQU160" s="239"/>
      <c r="CQV160" s="239"/>
      <c r="CQW160" s="239"/>
      <c r="CQX160" s="239"/>
      <c r="CQY160" s="239"/>
      <c r="CQZ160" s="239"/>
      <c r="CRA160" s="239"/>
      <c r="CRB160" s="239"/>
      <c r="CRC160" s="239"/>
      <c r="CRD160" s="239"/>
      <c r="CRE160" s="239"/>
      <c r="CRF160" s="239"/>
      <c r="CRG160" s="239"/>
      <c r="CRH160" s="239"/>
      <c r="CRI160" s="239"/>
      <c r="CRJ160" s="239"/>
      <c r="CRK160" s="239"/>
    </row>
    <row r="161" spans="1:2507" s="308" customFormat="1" ht="48" customHeight="1" x14ac:dyDescent="0.25">
      <c r="A161" s="797"/>
      <c r="B161" s="503" t="s">
        <v>848</v>
      </c>
      <c r="C161" s="461" t="s">
        <v>849</v>
      </c>
      <c r="D161" s="461" t="s">
        <v>796</v>
      </c>
      <c r="E161" s="461" t="s">
        <v>615</v>
      </c>
      <c r="F161" s="461" t="s">
        <v>850</v>
      </c>
      <c r="G161" s="461" t="s">
        <v>613</v>
      </c>
      <c r="H161" s="461" t="s">
        <v>83</v>
      </c>
      <c r="I161" s="461" t="s">
        <v>83</v>
      </c>
      <c r="J161" s="238" t="s">
        <v>798</v>
      </c>
      <c r="K161" s="238" t="s">
        <v>473</v>
      </c>
      <c r="L161" s="238" t="s">
        <v>474</v>
      </c>
      <c r="M161" s="773">
        <v>9850</v>
      </c>
      <c r="N161" s="456" t="s">
        <v>86</v>
      </c>
      <c r="O161" s="461" t="s">
        <v>403</v>
      </c>
      <c r="P161" s="461" t="s">
        <v>440</v>
      </c>
      <c r="Q161" s="461" t="s">
        <v>89</v>
      </c>
      <c r="R161" s="461" t="s">
        <v>90</v>
      </c>
      <c r="S161" s="461" t="s">
        <v>170</v>
      </c>
      <c r="T161" s="485">
        <f>U161</f>
        <v>469200</v>
      </c>
      <c r="U161" s="761">
        <f>+V161+Y161</f>
        <v>469200</v>
      </c>
      <c r="V161" s="761">
        <v>276000</v>
      </c>
      <c r="W161" s="456" t="s">
        <v>458</v>
      </c>
      <c r="X161" s="456" t="s">
        <v>458</v>
      </c>
      <c r="Y161" s="761">
        <v>193200</v>
      </c>
      <c r="Z161" s="456" t="s">
        <v>458</v>
      </c>
      <c r="AA161" s="456" t="s">
        <v>458</v>
      </c>
      <c r="AB161" s="798">
        <v>82800</v>
      </c>
      <c r="AC161" s="456" t="s">
        <v>92</v>
      </c>
      <c r="AD161" s="799">
        <f>+U161</f>
        <v>469200</v>
      </c>
      <c r="AE161" s="456" t="s">
        <v>171</v>
      </c>
      <c r="AF161" s="456" t="s">
        <v>171</v>
      </c>
      <c r="AG161" s="456" t="s">
        <v>171</v>
      </c>
      <c r="AH161" s="477">
        <v>46082</v>
      </c>
      <c r="AI161" s="477">
        <v>46143</v>
      </c>
      <c r="AJ161" s="774"/>
      <c r="AK161" s="233"/>
      <c r="AL161" s="233"/>
      <c r="AM161" s="233"/>
      <c r="AN161" s="233"/>
      <c r="AO161" s="233"/>
      <c r="AP161" s="233"/>
      <c r="AQ161" s="233"/>
      <c r="AR161" s="233"/>
      <c r="AS161" s="233"/>
      <c r="AT161" s="233"/>
      <c r="AU161" s="233"/>
      <c r="AV161" s="233"/>
      <c r="AW161" s="233"/>
      <c r="AX161" s="233"/>
      <c r="AY161" s="233"/>
      <c r="AZ161" s="233"/>
      <c r="BA161" s="233"/>
      <c r="BB161" s="233"/>
      <c r="BC161" s="233"/>
      <c r="BD161" s="233"/>
      <c r="BE161" s="233"/>
      <c r="BF161" s="233"/>
      <c r="BG161" s="233"/>
      <c r="BH161" s="233"/>
      <c r="BI161" s="233"/>
      <c r="BJ161" s="233"/>
      <c r="BK161" s="233"/>
      <c r="BL161" s="233"/>
      <c r="BM161" s="233"/>
      <c r="BN161" s="233"/>
      <c r="BO161" s="233"/>
      <c r="BP161" s="233"/>
      <c r="BQ161" s="233"/>
      <c r="BR161" s="233"/>
      <c r="BS161" s="233"/>
      <c r="BT161" s="233"/>
      <c r="BU161" s="233"/>
      <c r="BV161" s="233"/>
      <c r="BW161" s="233"/>
      <c r="BX161" s="233"/>
      <c r="BY161" s="233"/>
      <c r="BZ161" s="233"/>
      <c r="CA161" s="233"/>
      <c r="CB161" s="233"/>
      <c r="CC161" s="233"/>
      <c r="CD161" s="233"/>
      <c r="CE161" s="233"/>
      <c r="CF161" s="233"/>
      <c r="CG161" s="233"/>
      <c r="CH161" s="233"/>
      <c r="CI161" s="233"/>
      <c r="CJ161" s="233"/>
      <c r="CK161" s="233"/>
      <c r="CL161" s="233"/>
      <c r="CM161" s="233"/>
      <c r="CN161" s="233"/>
      <c r="CO161" s="233"/>
      <c r="CP161" s="233"/>
      <c r="CQ161" s="233"/>
      <c r="CR161" s="233"/>
      <c r="CS161" s="233"/>
      <c r="CT161" s="233"/>
      <c r="CU161" s="233"/>
      <c r="CV161" s="233"/>
      <c r="CW161" s="233"/>
      <c r="CX161" s="233"/>
      <c r="CY161" s="233"/>
      <c r="CZ161" s="233"/>
      <c r="DA161" s="233"/>
      <c r="DB161" s="233"/>
      <c r="DC161" s="233"/>
      <c r="DD161" s="233"/>
      <c r="DE161" s="233"/>
      <c r="DF161" s="233"/>
      <c r="DG161" s="233"/>
      <c r="DH161" s="233"/>
      <c r="DI161" s="233"/>
      <c r="DJ161" s="233"/>
      <c r="DK161" s="233"/>
      <c r="DL161" s="233"/>
      <c r="DM161" s="233"/>
      <c r="DN161" s="233"/>
      <c r="DO161" s="233"/>
      <c r="DP161" s="233"/>
      <c r="DQ161" s="233"/>
      <c r="DR161" s="233"/>
      <c r="DS161" s="233"/>
      <c r="DT161" s="233"/>
      <c r="DU161" s="233"/>
      <c r="DV161" s="233"/>
      <c r="DW161" s="233"/>
      <c r="DX161" s="233"/>
      <c r="DY161" s="233"/>
      <c r="DZ161" s="233"/>
      <c r="EA161" s="233"/>
      <c r="EB161" s="233"/>
      <c r="EC161" s="233"/>
      <c r="ED161" s="233"/>
      <c r="EE161" s="233"/>
      <c r="EF161" s="233"/>
      <c r="EG161" s="233"/>
      <c r="EH161" s="233"/>
      <c r="EI161" s="233"/>
      <c r="EJ161" s="233"/>
      <c r="EK161" s="233"/>
      <c r="EL161" s="233"/>
      <c r="EM161" s="233"/>
      <c r="EN161" s="233"/>
      <c r="EO161" s="233"/>
      <c r="EP161" s="233"/>
      <c r="EQ161" s="233"/>
      <c r="ER161" s="233"/>
      <c r="ES161" s="233"/>
      <c r="ET161" s="233"/>
      <c r="EU161" s="233"/>
      <c r="EV161" s="233"/>
      <c r="EW161" s="233"/>
      <c r="EX161" s="233"/>
      <c r="EY161" s="233"/>
      <c r="EZ161" s="233"/>
      <c r="FA161" s="233"/>
      <c r="FB161" s="233"/>
      <c r="FC161" s="233"/>
      <c r="FD161" s="233"/>
      <c r="FE161" s="233"/>
      <c r="FF161" s="233"/>
      <c r="FG161" s="233"/>
      <c r="FH161" s="233"/>
      <c r="FI161" s="233"/>
      <c r="FJ161" s="233"/>
      <c r="FK161" s="233"/>
      <c r="FL161" s="233"/>
      <c r="FM161" s="233"/>
      <c r="FN161" s="233"/>
      <c r="FO161" s="233"/>
      <c r="FP161" s="233"/>
      <c r="FQ161" s="233"/>
      <c r="FR161" s="233"/>
      <c r="FS161" s="233"/>
      <c r="FT161" s="233"/>
      <c r="FU161" s="233"/>
      <c r="FV161" s="233"/>
      <c r="FW161" s="233"/>
      <c r="FX161" s="233"/>
      <c r="FY161" s="233"/>
      <c r="FZ161" s="233"/>
      <c r="GA161" s="233"/>
      <c r="GB161" s="233"/>
      <c r="GC161" s="233"/>
      <c r="GD161" s="233"/>
      <c r="GE161" s="233"/>
      <c r="GF161" s="233"/>
      <c r="GG161" s="233"/>
      <c r="GH161" s="233"/>
      <c r="GI161" s="233"/>
      <c r="GJ161" s="233"/>
      <c r="GK161" s="233"/>
      <c r="GL161" s="233"/>
      <c r="GM161" s="233"/>
      <c r="GN161" s="233"/>
      <c r="GO161" s="233"/>
      <c r="GP161" s="233"/>
      <c r="GQ161" s="233"/>
      <c r="GR161" s="233"/>
      <c r="GS161" s="233"/>
      <c r="GT161" s="233"/>
      <c r="GU161" s="233"/>
      <c r="GV161" s="233"/>
      <c r="GW161" s="233"/>
      <c r="GX161" s="233"/>
      <c r="GY161" s="233"/>
      <c r="GZ161" s="233"/>
      <c r="HA161" s="233"/>
      <c r="HB161" s="233"/>
      <c r="HC161" s="233"/>
      <c r="HD161" s="233"/>
      <c r="HE161" s="233"/>
      <c r="HF161" s="233"/>
      <c r="HG161" s="233"/>
      <c r="HH161" s="233"/>
      <c r="HI161" s="233"/>
      <c r="HJ161" s="233"/>
      <c r="HK161" s="233"/>
      <c r="HL161" s="233"/>
      <c r="HM161" s="233"/>
      <c r="HN161" s="233"/>
      <c r="HO161" s="233"/>
      <c r="HP161" s="233"/>
      <c r="HQ161" s="233"/>
      <c r="HR161" s="233"/>
      <c r="HS161" s="233"/>
      <c r="HT161" s="233"/>
      <c r="HU161" s="233"/>
      <c r="HV161" s="233"/>
      <c r="HW161" s="233"/>
      <c r="HX161" s="233"/>
      <c r="HY161" s="233"/>
      <c r="HZ161" s="233"/>
      <c r="IA161" s="233"/>
      <c r="IB161" s="233"/>
      <c r="IC161" s="233"/>
      <c r="ID161" s="233"/>
      <c r="IE161" s="233"/>
      <c r="IF161" s="233"/>
      <c r="IG161" s="233"/>
      <c r="IH161" s="233"/>
      <c r="II161" s="233"/>
      <c r="IJ161" s="233"/>
      <c r="IK161" s="233"/>
      <c r="IL161" s="233"/>
      <c r="IM161" s="233"/>
      <c r="IN161" s="233"/>
      <c r="IO161" s="233"/>
      <c r="IP161" s="233"/>
      <c r="IQ161" s="233"/>
      <c r="IR161" s="233"/>
      <c r="IS161" s="233"/>
      <c r="IT161" s="233"/>
      <c r="IU161" s="233"/>
      <c r="IV161" s="233"/>
      <c r="IW161" s="233"/>
      <c r="IX161" s="233"/>
      <c r="IY161" s="233"/>
      <c r="IZ161" s="233"/>
      <c r="JA161" s="233"/>
      <c r="JB161" s="233"/>
      <c r="JC161" s="233"/>
      <c r="JD161" s="233"/>
      <c r="JE161" s="233"/>
      <c r="JF161" s="233"/>
      <c r="JG161" s="233"/>
      <c r="JH161" s="233"/>
      <c r="JI161" s="233"/>
      <c r="JJ161" s="233"/>
      <c r="JK161" s="233"/>
      <c r="JL161" s="233"/>
      <c r="JM161" s="233"/>
      <c r="JN161" s="233"/>
      <c r="JO161" s="233"/>
      <c r="JP161" s="233"/>
      <c r="JQ161" s="233"/>
      <c r="JR161" s="233"/>
      <c r="JS161" s="233"/>
      <c r="JT161" s="233"/>
      <c r="JU161" s="233"/>
      <c r="JV161" s="233"/>
      <c r="JW161" s="233"/>
      <c r="JX161" s="233"/>
      <c r="JY161" s="233"/>
      <c r="JZ161" s="233"/>
      <c r="KA161" s="233"/>
      <c r="KB161" s="233"/>
      <c r="KC161" s="233"/>
      <c r="KD161" s="233"/>
      <c r="KE161" s="233"/>
      <c r="KF161" s="233"/>
      <c r="KG161" s="233"/>
      <c r="KH161" s="233"/>
      <c r="KI161" s="233"/>
      <c r="KJ161" s="233"/>
      <c r="KK161" s="233"/>
      <c r="KL161" s="233"/>
      <c r="KM161" s="233"/>
      <c r="KN161" s="233"/>
      <c r="KO161" s="233"/>
      <c r="KP161" s="233"/>
      <c r="KQ161" s="233"/>
      <c r="KR161" s="233"/>
      <c r="KS161" s="233"/>
      <c r="KT161" s="233"/>
      <c r="KU161" s="233"/>
      <c r="KV161" s="233"/>
      <c r="KW161" s="233"/>
      <c r="KX161" s="233"/>
      <c r="KY161" s="233"/>
      <c r="KZ161" s="233"/>
      <c r="LA161" s="233"/>
      <c r="LB161" s="233"/>
      <c r="LC161" s="233"/>
      <c r="LD161" s="233"/>
      <c r="LE161" s="233"/>
      <c r="LF161" s="233"/>
      <c r="LG161" s="233"/>
      <c r="LH161" s="233"/>
      <c r="LI161" s="233"/>
      <c r="LJ161" s="233"/>
      <c r="LK161" s="233"/>
      <c r="LL161" s="233"/>
      <c r="LM161" s="233"/>
      <c r="LN161" s="233"/>
      <c r="LO161" s="233"/>
      <c r="LP161" s="233"/>
      <c r="LQ161" s="233"/>
      <c r="LR161" s="233"/>
      <c r="LS161" s="233"/>
      <c r="LT161" s="233"/>
      <c r="LU161" s="233"/>
      <c r="LV161" s="233"/>
      <c r="LW161" s="233"/>
      <c r="LX161" s="233"/>
      <c r="LY161" s="233"/>
      <c r="LZ161" s="233"/>
      <c r="MA161" s="233"/>
      <c r="MB161" s="233"/>
      <c r="MC161" s="233"/>
      <c r="MD161" s="233"/>
      <c r="ME161" s="233"/>
      <c r="MF161" s="233"/>
      <c r="MG161" s="233"/>
      <c r="MH161" s="233"/>
      <c r="MI161" s="233"/>
      <c r="MJ161" s="233"/>
      <c r="MK161" s="233"/>
      <c r="ML161" s="233"/>
      <c r="MM161" s="233"/>
      <c r="MN161" s="233"/>
      <c r="MO161" s="233"/>
      <c r="MP161" s="233"/>
      <c r="MQ161" s="233"/>
      <c r="MR161" s="233"/>
      <c r="MS161" s="233"/>
      <c r="MT161" s="233"/>
      <c r="MU161" s="233"/>
      <c r="MV161" s="233"/>
      <c r="MW161" s="233"/>
      <c r="MX161" s="233"/>
      <c r="MY161" s="233"/>
      <c r="MZ161" s="233"/>
      <c r="NA161" s="233"/>
      <c r="NB161" s="233"/>
      <c r="NC161" s="233"/>
      <c r="ND161" s="233"/>
      <c r="NE161" s="233"/>
      <c r="NF161" s="233"/>
      <c r="NG161" s="233"/>
      <c r="NH161" s="233"/>
      <c r="NI161" s="233"/>
      <c r="NJ161" s="233"/>
      <c r="NK161" s="233"/>
      <c r="NL161" s="233"/>
      <c r="NM161" s="233"/>
      <c r="NN161" s="233"/>
      <c r="NO161" s="233"/>
      <c r="NP161" s="233"/>
      <c r="NQ161" s="233"/>
      <c r="NR161" s="233"/>
      <c r="NS161" s="233"/>
      <c r="NT161" s="233"/>
      <c r="NU161" s="233"/>
      <c r="NV161" s="233"/>
      <c r="NW161" s="233"/>
      <c r="NX161" s="233"/>
      <c r="NY161" s="233"/>
      <c r="NZ161" s="233"/>
      <c r="OA161" s="233"/>
      <c r="OB161" s="233"/>
      <c r="OC161" s="233"/>
      <c r="OD161" s="233"/>
      <c r="OE161" s="233"/>
      <c r="OF161" s="233"/>
      <c r="OG161" s="233"/>
      <c r="OH161" s="233"/>
      <c r="OI161" s="233"/>
      <c r="OJ161" s="233"/>
      <c r="OK161" s="233"/>
      <c r="OL161" s="233"/>
      <c r="OM161" s="233"/>
      <c r="ON161" s="233"/>
      <c r="OO161" s="233"/>
      <c r="OP161" s="233"/>
      <c r="OQ161" s="233"/>
      <c r="OR161" s="233"/>
      <c r="OS161" s="233"/>
      <c r="OT161" s="233"/>
      <c r="OU161" s="233"/>
      <c r="OV161" s="233"/>
      <c r="OW161" s="233"/>
      <c r="OX161" s="233"/>
      <c r="OY161" s="233"/>
      <c r="OZ161" s="233"/>
      <c r="PA161" s="233"/>
      <c r="PB161" s="233"/>
      <c r="PC161" s="233"/>
      <c r="PD161" s="233"/>
      <c r="PE161" s="233"/>
      <c r="PF161" s="233"/>
      <c r="PG161" s="233"/>
      <c r="PH161" s="239"/>
      <c r="PI161" s="239"/>
      <c r="PJ161" s="239"/>
      <c r="PK161" s="239"/>
      <c r="PL161" s="239"/>
      <c r="PM161" s="239"/>
      <c r="PN161" s="239"/>
      <c r="PO161" s="239"/>
      <c r="PP161" s="239"/>
      <c r="PQ161" s="239"/>
      <c r="PR161" s="239"/>
      <c r="PS161" s="239"/>
      <c r="PT161" s="239"/>
      <c r="PU161" s="239"/>
      <c r="PV161" s="239"/>
      <c r="PW161" s="239"/>
      <c r="PX161" s="239"/>
      <c r="PY161" s="239"/>
      <c r="PZ161" s="239"/>
      <c r="QA161" s="239"/>
      <c r="QB161" s="239"/>
      <c r="QC161" s="239"/>
      <c r="QD161" s="239"/>
      <c r="QE161" s="239"/>
      <c r="QF161" s="239"/>
      <c r="QG161" s="239"/>
      <c r="QH161" s="239"/>
      <c r="QI161" s="239"/>
      <c r="QJ161" s="239"/>
      <c r="QK161" s="239"/>
      <c r="QL161" s="239"/>
      <c r="QM161" s="239"/>
      <c r="QN161" s="239"/>
      <c r="QO161" s="239"/>
      <c r="QP161" s="239"/>
      <c r="QQ161" s="239"/>
      <c r="QR161" s="239"/>
      <c r="QS161" s="239"/>
      <c r="QT161" s="239"/>
      <c r="QU161" s="239"/>
      <c r="QV161" s="239"/>
      <c r="QW161" s="239"/>
      <c r="QX161" s="239"/>
      <c r="QY161" s="239"/>
      <c r="QZ161" s="239"/>
      <c r="RA161" s="239"/>
      <c r="RB161" s="239"/>
      <c r="RC161" s="239"/>
      <c r="RD161" s="239"/>
      <c r="RE161" s="239"/>
      <c r="RF161" s="239"/>
      <c r="RG161" s="239"/>
      <c r="RH161" s="239"/>
      <c r="RI161" s="239"/>
      <c r="RJ161" s="239"/>
      <c r="RK161" s="239"/>
      <c r="RL161" s="239"/>
      <c r="RM161" s="239"/>
      <c r="RN161" s="239"/>
      <c r="RO161" s="239"/>
      <c r="RP161" s="239"/>
      <c r="RQ161" s="239"/>
      <c r="RR161" s="239"/>
      <c r="RS161" s="239"/>
      <c r="RT161" s="239"/>
      <c r="RU161" s="239"/>
      <c r="RV161" s="239"/>
      <c r="RW161" s="239"/>
      <c r="RX161" s="239"/>
      <c r="RY161" s="239"/>
      <c r="RZ161" s="239"/>
      <c r="SA161" s="239"/>
      <c r="SB161" s="239"/>
      <c r="SC161" s="239"/>
      <c r="SD161" s="239"/>
      <c r="SE161" s="239"/>
      <c r="SF161" s="239"/>
      <c r="SG161" s="239"/>
      <c r="SH161" s="239"/>
      <c r="SI161" s="239"/>
      <c r="SJ161" s="239"/>
      <c r="SK161" s="239"/>
      <c r="SL161" s="239"/>
      <c r="SM161" s="239"/>
      <c r="SN161" s="239"/>
      <c r="SO161" s="239"/>
      <c r="SP161" s="239"/>
      <c r="SQ161" s="239"/>
      <c r="SR161" s="239"/>
      <c r="SS161" s="239"/>
      <c r="ST161" s="239"/>
      <c r="SU161" s="239"/>
      <c r="SV161" s="239"/>
      <c r="SW161" s="239"/>
      <c r="SX161" s="239"/>
      <c r="SY161" s="239"/>
      <c r="SZ161" s="239"/>
      <c r="TA161" s="239"/>
      <c r="TB161" s="239"/>
      <c r="TC161" s="239"/>
      <c r="TD161" s="239"/>
      <c r="TE161" s="239"/>
      <c r="TF161" s="239"/>
      <c r="TG161" s="239"/>
      <c r="TH161" s="239"/>
      <c r="TI161" s="239"/>
      <c r="TJ161" s="239"/>
      <c r="TK161" s="239"/>
      <c r="TL161" s="239"/>
      <c r="TM161" s="239"/>
      <c r="TN161" s="239"/>
      <c r="TO161" s="239"/>
      <c r="TP161" s="239"/>
      <c r="TQ161" s="239"/>
      <c r="TR161" s="239"/>
      <c r="TS161" s="239"/>
      <c r="TT161" s="239"/>
      <c r="TU161" s="239"/>
      <c r="TV161" s="239"/>
      <c r="TW161" s="239"/>
      <c r="TX161" s="239"/>
      <c r="TY161" s="239"/>
      <c r="TZ161" s="239"/>
      <c r="UA161" s="239"/>
      <c r="UB161" s="239"/>
      <c r="UC161" s="239"/>
      <c r="UD161" s="239"/>
      <c r="UE161" s="239"/>
      <c r="UF161" s="239"/>
      <c r="UG161" s="239"/>
      <c r="UH161" s="239"/>
      <c r="UI161" s="239"/>
      <c r="UJ161" s="239"/>
      <c r="UK161" s="239"/>
      <c r="UL161" s="239"/>
      <c r="UM161" s="239"/>
      <c r="UN161" s="239"/>
      <c r="UO161" s="239"/>
      <c r="UP161" s="239"/>
      <c r="UQ161" s="239"/>
      <c r="UR161" s="239"/>
      <c r="US161" s="239"/>
      <c r="UT161" s="239"/>
      <c r="UU161" s="239"/>
      <c r="UV161" s="239"/>
      <c r="UW161" s="239"/>
      <c r="UX161" s="239"/>
      <c r="UY161" s="239"/>
      <c r="UZ161" s="239"/>
      <c r="VA161" s="239"/>
      <c r="VB161" s="239"/>
      <c r="VC161" s="239"/>
      <c r="VD161" s="239"/>
      <c r="VE161" s="239"/>
      <c r="VF161" s="239"/>
      <c r="VG161" s="239"/>
      <c r="VH161" s="239"/>
      <c r="VI161" s="239"/>
      <c r="VJ161" s="239"/>
      <c r="VK161" s="239"/>
      <c r="VL161" s="239"/>
      <c r="VM161" s="239"/>
      <c r="VN161" s="239"/>
      <c r="VO161" s="239"/>
      <c r="VP161" s="239"/>
      <c r="VQ161" s="239"/>
      <c r="VR161" s="239"/>
      <c r="VS161" s="239"/>
      <c r="VT161" s="239"/>
      <c r="VU161" s="239"/>
      <c r="VV161" s="239"/>
      <c r="VW161" s="239"/>
      <c r="VX161" s="239"/>
      <c r="VY161" s="239"/>
      <c r="VZ161" s="239"/>
      <c r="WA161" s="239"/>
      <c r="WB161" s="239"/>
      <c r="WC161" s="239"/>
      <c r="WD161" s="239"/>
      <c r="WE161" s="239"/>
      <c r="WF161" s="239"/>
      <c r="WG161" s="239"/>
      <c r="WH161" s="239"/>
      <c r="WI161" s="239"/>
      <c r="WJ161" s="239"/>
      <c r="WK161" s="239"/>
      <c r="WL161" s="239"/>
      <c r="WM161" s="239"/>
      <c r="WN161" s="239"/>
      <c r="WO161" s="239"/>
      <c r="WP161" s="239"/>
      <c r="WQ161" s="239"/>
      <c r="WR161" s="239"/>
      <c r="WS161" s="239"/>
      <c r="WT161" s="239"/>
      <c r="WU161" s="239"/>
      <c r="WV161" s="239"/>
      <c r="WW161" s="239"/>
      <c r="WX161" s="239"/>
      <c r="WY161" s="239"/>
      <c r="WZ161" s="239"/>
      <c r="XA161" s="239"/>
      <c r="XB161" s="239"/>
      <c r="XC161" s="239"/>
      <c r="XD161" s="239"/>
      <c r="XE161" s="239"/>
      <c r="XF161" s="239"/>
      <c r="XG161" s="239"/>
      <c r="XH161" s="239"/>
      <c r="XI161" s="239"/>
      <c r="XJ161" s="239"/>
      <c r="XK161" s="239"/>
      <c r="XL161" s="239"/>
      <c r="XM161" s="239"/>
      <c r="XN161" s="239"/>
      <c r="XO161" s="239"/>
      <c r="XP161" s="239"/>
      <c r="XQ161" s="239"/>
      <c r="XR161" s="239"/>
      <c r="XS161" s="239"/>
      <c r="XT161" s="239"/>
      <c r="XU161" s="239"/>
      <c r="XV161" s="239"/>
      <c r="XW161" s="239"/>
      <c r="XX161" s="239"/>
      <c r="XY161" s="239"/>
      <c r="XZ161" s="239"/>
      <c r="YA161" s="239"/>
      <c r="YB161" s="239"/>
      <c r="YC161" s="239"/>
      <c r="YD161" s="239"/>
      <c r="YE161" s="239"/>
      <c r="YF161" s="239"/>
      <c r="YG161" s="239"/>
      <c r="YH161" s="239"/>
      <c r="YI161" s="239"/>
      <c r="YJ161" s="239"/>
      <c r="YK161" s="239"/>
      <c r="YL161" s="239"/>
      <c r="YM161" s="239"/>
      <c r="YN161" s="239"/>
      <c r="YO161" s="239"/>
      <c r="YP161" s="239"/>
      <c r="YQ161" s="239"/>
      <c r="YR161" s="239"/>
      <c r="YS161" s="239"/>
      <c r="YT161" s="239"/>
      <c r="YU161" s="239"/>
      <c r="YV161" s="239"/>
      <c r="YW161" s="239"/>
      <c r="YX161" s="239"/>
      <c r="YY161" s="239"/>
      <c r="YZ161" s="239"/>
      <c r="ZA161" s="239"/>
      <c r="ZB161" s="239"/>
      <c r="ZC161" s="239"/>
      <c r="ZD161" s="239"/>
      <c r="ZE161" s="239"/>
      <c r="ZF161" s="239"/>
      <c r="ZG161" s="239"/>
      <c r="ZH161" s="239"/>
      <c r="ZI161" s="239"/>
      <c r="ZJ161" s="239"/>
      <c r="ZK161" s="239"/>
      <c r="ZL161" s="239"/>
      <c r="ZM161" s="239"/>
      <c r="ZN161" s="239"/>
      <c r="ZO161" s="239"/>
      <c r="ZP161" s="239"/>
      <c r="ZQ161" s="239"/>
      <c r="ZR161" s="239"/>
      <c r="ZS161" s="239"/>
      <c r="ZT161" s="239"/>
      <c r="ZU161" s="239"/>
      <c r="ZV161" s="239"/>
      <c r="ZW161" s="239"/>
      <c r="ZX161" s="239"/>
      <c r="ZY161" s="239"/>
      <c r="ZZ161" s="239"/>
      <c r="AAA161" s="239"/>
      <c r="AAB161" s="239"/>
      <c r="AAC161" s="239"/>
      <c r="AAD161" s="239"/>
      <c r="AAE161" s="239"/>
      <c r="AAF161" s="239"/>
      <c r="AAG161" s="239"/>
      <c r="AAH161" s="239"/>
      <c r="AAI161" s="239"/>
      <c r="AAJ161" s="239"/>
      <c r="AAK161" s="239"/>
      <c r="AAL161" s="239"/>
      <c r="AAM161" s="239"/>
      <c r="AAN161" s="239"/>
      <c r="AAO161" s="239"/>
      <c r="AAP161" s="239"/>
      <c r="AAQ161" s="239"/>
      <c r="AAR161" s="239"/>
      <c r="AAS161" s="239"/>
      <c r="AAT161" s="239"/>
      <c r="AAU161" s="239"/>
      <c r="AAV161" s="239"/>
      <c r="AAW161" s="239"/>
      <c r="AAX161" s="239"/>
      <c r="AAY161" s="239"/>
      <c r="AAZ161" s="239"/>
      <c r="ABA161" s="239"/>
      <c r="ABB161" s="239"/>
      <c r="ABC161" s="239"/>
      <c r="ABD161" s="239"/>
      <c r="ABE161" s="239"/>
      <c r="ABF161" s="239"/>
      <c r="ABG161" s="239"/>
      <c r="ABH161" s="239"/>
      <c r="ABI161" s="239"/>
      <c r="ABJ161" s="239"/>
      <c r="ABK161" s="239"/>
      <c r="ABL161" s="239"/>
      <c r="ABM161" s="239"/>
      <c r="ABN161" s="239"/>
      <c r="ABO161" s="239"/>
      <c r="ABP161" s="239"/>
      <c r="ABQ161" s="239"/>
      <c r="ABR161" s="239"/>
      <c r="ABS161" s="239"/>
      <c r="ABT161" s="239"/>
      <c r="ABU161" s="239"/>
      <c r="ABV161" s="239"/>
      <c r="ABW161" s="239"/>
      <c r="ABX161" s="239"/>
      <c r="ABY161" s="239"/>
      <c r="ABZ161" s="239"/>
      <c r="ACA161" s="239"/>
      <c r="ACB161" s="239"/>
      <c r="ACC161" s="239"/>
      <c r="ACD161" s="239"/>
      <c r="ACE161" s="239"/>
      <c r="ACF161" s="239"/>
      <c r="ACG161" s="239"/>
      <c r="ACH161" s="239"/>
      <c r="ACI161" s="239"/>
      <c r="ACJ161" s="239"/>
      <c r="ACK161" s="239"/>
      <c r="ACL161" s="239"/>
      <c r="ACM161" s="239"/>
      <c r="ACN161" s="239"/>
      <c r="ACO161" s="239"/>
      <c r="ACP161" s="239"/>
      <c r="ACQ161" s="239"/>
      <c r="ACR161" s="239"/>
      <c r="ACS161" s="239"/>
      <c r="ACT161" s="239"/>
      <c r="ACU161" s="239"/>
      <c r="ACV161" s="239"/>
      <c r="ACW161" s="239"/>
      <c r="ACX161" s="239"/>
      <c r="ACY161" s="239"/>
      <c r="ACZ161" s="239"/>
      <c r="ADA161" s="239"/>
      <c r="ADB161" s="239"/>
      <c r="ADC161" s="239"/>
      <c r="ADD161" s="239"/>
      <c r="ADE161" s="239"/>
      <c r="ADF161" s="239"/>
      <c r="ADG161" s="239"/>
      <c r="ADH161" s="239"/>
      <c r="ADI161" s="239"/>
      <c r="ADJ161" s="239"/>
      <c r="ADK161" s="239"/>
      <c r="ADL161" s="239"/>
      <c r="ADM161" s="239"/>
      <c r="ADN161" s="239"/>
      <c r="ADO161" s="239"/>
      <c r="ADP161" s="239"/>
      <c r="ADQ161" s="239"/>
      <c r="ADR161" s="239"/>
      <c r="ADS161" s="239"/>
      <c r="ADT161" s="239"/>
      <c r="ADU161" s="239"/>
      <c r="ADV161" s="239"/>
      <c r="ADW161" s="239"/>
      <c r="ADX161" s="239"/>
      <c r="ADY161" s="239"/>
      <c r="ADZ161" s="239"/>
      <c r="AEA161" s="239"/>
      <c r="AEB161" s="239"/>
      <c r="AEC161" s="239"/>
      <c r="AED161" s="239"/>
      <c r="AEE161" s="239"/>
      <c r="AEF161" s="239"/>
      <c r="AEG161" s="239"/>
      <c r="AEH161" s="239"/>
      <c r="AEI161" s="239"/>
      <c r="AEJ161" s="239"/>
      <c r="AEK161" s="239"/>
      <c r="AEL161" s="239"/>
      <c r="AEM161" s="239"/>
      <c r="AEN161" s="239"/>
      <c r="AEO161" s="239"/>
      <c r="AEP161" s="239"/>
      <c r="AEQ161" s="239"/>
      <c r="AER161" s="239"/>
      <c r="AES161" s="239"/>
      <c r="AET161" s="239"/>
      <c r="AEU161" s="239"/>
      <c r="AEV161" s="239"/>
      <c r="AEW161" s="239"/>
      <c r="AEX161" s="239"/>
      <c r="AEY161" s="239"/>
      <c r="AEZ161" s="239"/>
      <c r="AFA161" s="239"/>
      <c r="AFB161" s="239"/>
      <c r="AFC161" s="239"/>
      <c r="AFD161" s="239"/>
      <c r="AFE161" s="239"/>
      <c r="AFF161" s="239"/>
      <c r="AFG161" s="239"/>
      <c r="AFH161" s="239"/>
      <c r="AFI161" s="239"/>
      <c r="AFJ161" s="239"/>
      <c r="AFK161" s="239"/>
      <c r="AFL161" s="239"/>
      <c r="AFM161" s="239"/>
      <c r="AFN161" s="239"/>
      <c r="AFO161" s="239"/>
      <c r="AFP161" s="239"/>
      <c r="AFQ161" s="239"/>
      <c r="AFR161" s="239"/>
      <c r="AFS161" s="239"/>
      <c r="AFT161" s="239"/>
      <c r="AFU161" s="239"/>
      <c r="AFV161" s="239"/>
      <c r="AFW161" s="239"/>
      <c r="AFX161" s="239"/>
      <c r="AFY161" s="239"/>
      <c r="AFZ161" s="239"/>
      <c r="AGA161" s="239"/>
      <c r="AGB161" s="239"/>
      <c r="AGC161" s="239"/>
      <c r="AGD161" s="239"/>
      <c r="AGE161" s="239"/>
      <c r="AGF161" s="239"/>
      <c r="AGG161" s="239"/>
      <c r="AGH161" s="239"/>
      <c r="AGI161" s="239"/>
      <c r="AGJ161" s="239"/>
      <c r="AGK161" s="239"/>
      <c r="AGL161" s="239"/>
      <c r="AGM161" s="239"/>
      <c r="AGN161" s="239"/>
      <c r="AGO161" s="239"/>
      <c r="AGP161" s="239"/>
      <c r="AGQ161" s="239"/>
      <c r="AGR161" s="239"/>
      <c r="AGS161" s="239"/>
      <c r="AGT161" s="239"/>
      <c r="AGU161" s="239"/>
      <c r="AGV161" s="239"/>
      <c r="AGW161" s="239"/>
      <c r="AGX161" s="239"/>
      <c r="AGY161" s="239"/>
      <c r="AGZ161" s="239"/>
      <c r="AHA161" s="239"/>
      <c r="AHB161" s="239"/>
      <c r="AHC161" s="239"/>
      <c r="AHD161" s="239"/>
      <c r="AHE161" s="239"/>
      <c r="AHF161" s="239"/>
      <c r="AHG161" s="239"/>
      <c r="AHH161" s="239"/>
      <c r="AHI161" s="239"/>
      <c r="AHJ161" s="239"/>
      <c r="AHK161" s="239"/>
      <c r="AHL161" s="239"/>
      <c r="AHM161" s="239"/>
      <c r="AHN161" s="239"/>
      <c r="AHO161" s="239"/>
      <c r="AHP161" s="239"/>
      <c r="AHQ161" s="239"/>
      <c r="AHR161" s="239"/>
      <c r="AHS161" s="239"/>
      <c r="AHT161" s="239"/>
      <c r="AHU161" s="239"/>
      <c r="AHV161" s="239"/>
      <c r="AHW161" s="239"/>
      <c r="AHX161" s="239"/>
      <c r="AHY161" s="239"/>
      <c r="AHZ161" s="239"/>
      <c r="AIA161" s="239"/>
      <c r="AIB161" s="239"/>
      <c r="AIC161" s="239"/>
      <c r="AID161" s="239"/>
      <c r="AIE161" s="239"/>
      <c r="AIF161" s="239"/>
      <c r="AIG161" s="239"/>
      <c r="AIH161" s="239"/>
      <c r="AII161" s="239"/>
      <c r="AIJ161" s="239"/>
      <c r="AIK161" s="239"/>
      <c r="AIL161" s="239"/>
      <c r="AIM161" s="239"/>
      <c r="AIN161" s="239"/>
      <c r="AIO161" s="239"/>
      <c r="AIP161" s="239"/>
      <c r="AIQ161" s="239"/>
      <c r="AIR161" s="239"/>
      <c r="AIS161" s="239"/>
      <c r="AIT161" s="239"/>
      <c r="AIU161" s="239"/>
      <c r="AIV161" s="239"/>
      <c r="AIW161" s="239"/>
      <c r="AIX161" s="239"/>
      <c r="AIY161" s="239"/>
      <c r="AIZ161" s="239"/>
      <c r="AJA161" s="239"/>
      <c r="AJB161" s="239"/>
      <c r="AJC161" s="239"/>
      <c r="AJD161" s="239"/>
      <c r="AJE161" s="239"/>
      <c r="AJF161" s="239"/>
      <c r="AJG161" s="239"/>
      <c r="AJH161" s="239"/>
      <c r="AJI161" s="239"/>
      <c r="AJJ161" s="239"/>
      <c r="AJK161" s="239"/>
      <c r="AJL161" s="239"/>
      <c r="AJM161" s="239"/>
      <c r="AJN161" s="239"/>
      <c r="AJO161" s="239"/>
      <c r="AJP161" s="239"/>
      <c r="AJQ161" s="239"/>
      <c r="AJR161" s="239"/>
      <c r="AJS161" s="239"/>
      <c r="AJT161" s="239"/>
      <c r="AJU161" s="239"/>
      <c r="AJV161" s="239"/>
      <c r="AJW161" s="239"/>
      <c r="AJX161" s="239"/>
      <c r="AJY161" s="239"/>
      <c r="AJZ161" s="239"/>
      <c r="AKA161" s="239"/>
      <c r="AKB161" s="239"/>
      <c r="AKC161" s="239"/>
      <c r="AKD161" s="239"/>
      <c r="AKE161" s="239"/>
      <c r="AKF161" s="239"/>
      <c r="AKG161" s="239"/>
      <c r="AKH161" s="239"/>
      <c r="AKI161" s="239"/>
      <c r="AKJ161" s="239"/>
      <c r="AKK161" s="239"/>
      <c r="AKL161" s="239"/>
      <c r="AKM161" s="239"/>
      <c r="AKN161" s="239"/>
      <c r="AKO161" s="239"/>
      <c r="AKP161" s="239"/>
      <c r="AKQ161" s="239"/>
      <c r="AKR161" s="239"/>
      <c r="AKS161" s="239"/>
      <c r="AKT161" s="239"/>
      <c r="AKU161" s="239"/>
      <c r="AKV161" s="239"/>
      <c r="AKW161" s="239"/>
      <c r="AKX161" s="239"/>
      <c r="AKY161" s="239"/>
      <c r="AKZ161" s="239"/>
      <c r="ALA161" s="239"/>
      <c r="ALB161" s="239"/>
      <c r="ALC161" s="239"/>
      <c r="ALD161" s="239"/>
      <c r="ALE161" s="239"/>
      <c r="ALF161" s="239"/>
      <c r="ALG161" s="239"/>
      <c r="ALH161" s="239"/>
      <c r="ALI161" s="239"/>
      <c r="ALJ161" s="239"/>
      <c r="ALK161" s="239"/>
      <c r="ALL161" s="239"/>
      <c r="ALM161" s="239"/>
      <c r="ALN161" s="239"/>
      <c r="ALO161" s="239"/>
      <c r="ALP161" s="239"/>
      <c r="ALQ161" s="239"/>
      <c r="ALR161" s="239"/>
      <c r="ALS161" s="239"/>
      <c r="ALT161" s="239"/>
      <c r="ALU161" s="239"/>
      <c r="ALV161" s="239"/>
      <c r="ALW161" s="239"/>
      <c r="ALX161" s="239"/>
      <c r="ALY161" s="239"/>
      <c r="ALZ161" s="239"/>
      <c r="AMA161" s="239"/>
      <c r="AMB161" s="239"/>
      <c r="AMC161" s="239"/>
      <c r="AMD161" s="239"/>
      <c r="AME161" s="239"/>
      <c r="AMF161" s="239"/>
      <c r="AMG161" s="239"/>
      <c r="AMH161" s="239"/>
      <c r="AMI161" s="239"/>
      <c r="AMJ161" s="239"/>
      <c r="AMK161" s="239"/>
      <c r="AML161" s="239"/>
      <c r="AMM161" s="239"/>
      <c r="AMN161" s="239"/>
      <c r="AMO161" s="239"/>
      <c r="AMP161" s="239"/>
      <c r="AMQ161" s="239"/>
      <c r="AMR161" s="239"/>
      <c r="AMS161" s="239"/>
      <c r="AMT161" s="239"/>
      <c r="AMU161" s="239"/>
      <c r="AMV161" s="239"/>
      <c r="AMW161" s="239"/>
      <c r="AMX161" s="239"/>
      <c r="AMY161" s="239"/>
      <c r="AMZ161" s="239"/>
      <c r="ANA161" s="239"/>
      <c r="ANB161" s="239"/>
      <c r="ANC161" s="239"/>
      <c r="AND161" s="239"/>
      <c r="ANE161" s="239"/>
      <c r="ANF161" s="239"/>
      <c r="ANG161" s="239"/>
      <c r="ANH161" s="239"/>
      <c r="ANI161" s="239"/>
      <c r="ANJ161" s="239"/>
      <c r="ANK161" s="239"/>
      <c r="ANL161" s="239"/>
      <c r="ANM161" s="239"/>
      <c r="ANN161" s="239"/>
      <c r="ANO161" s="239"/>
      <c r="ANP161" s="239"/>
      <c r="ANQ161" s="239"/>
      <c r="ANR161" s="239"/>
      <c r="ANS161" s="239"/>
      <c r="ANT161" s="239"/>
      <c r="ANU161" s="239"/>
      <c r="ANV161" s="239"/>
      <c r="ANW161" s="239"/>
      <c r="ANX161" s="239"/>
      <c r="ANY161" s="239"/>
      <c r="ANZ161" s="239"/>
      <c r="AOA161" s="239"/>
      <c r="AOB161" s="239"/>
      <c r="AOC161" s="239"/>
      <c r="AOD161" s="239"/>
      <c r="AOE161" s="239"/>
      <c r="AOF161" s="239"/>
      <c r="AOG161" s="239"/>
      <c r="AOH161" s="239"/>
      <c r="AOI161" s="239"/>
      <c r="AOJ161" s="239"/>
      <c r="AOK161" s="239"/>
      <c r="AOL161" s="239"/>
      <c r="AOM161" s="239"/>
      <c r="AON161" s="239"/>
      <c r="AOO161" s="239"/>
      <c r="AOP161" s="239"/>
      <c r="AOQ161" s="239"/>
      <c r="AOR161" s="239"/>
      <c r="AOS161" s="239"/>
      <c r="AOT161" s="239"/>
      <c r="AOU161" s="239"/>
      <c r="AOV161" s="239"/>
      <c r="AOW161" s="239"/>
      <c r="AOX161" s="239"/>
      <c r="AOY161" s="239"/>
      <c r="AOZ161" s="239"/>
      <c r="APA161" s="239"/>
      <c r="APB161" s="239"/>
      <c r="APC161" s="239"/>
      <c r="APD161" s="239"/>
      <c r="APE161" s="239"/>
      <c r="APF161" s="239"/>
      <c r="APG161" s="239"/>
      <c r="APH161" s="239"/>
      <c r="API161" s="239"/>
      <c r="APJ161" s="239"/>
      <c r="APK161" s="239"/>
      <c r="APL161" s="239"/>
      <c r="APM161" s="239"/>
      <c r="APN161" s="239"/>
      <c r="APO161" s="239"/>
      <c r="APP161" s="239"/>
      <c r="APQ161" s="239"/>
      <c r="APR161" s="239"/>
      <c r="APS161" s="239"/>
      <c r="APT161" s="239"/>
      <c r="APU161" s="239"/>
      <c r="APV161" s="239"/>
      <c r="APW161" s="239"/>
      <c r="APX161" s="239"/>
      <c r="APY161" s="239"/>
      <c r="APZ161" s="239"/>
      <c r="AQA161" s="239"/>
      <c r="AQB161" s="239"/>
      <c r="AQC161" s="239"/>
      <c r="AQD161" s="239"/>
      <c r="AQE161" s="239"/>
      <c r="AQF161" s="239"/>
      <c r="AQG161" s="239"/>
      <c r="AQH161" s="239"/>
      <c r="AQI161" s="239"/>
      <c r="AQJ161" s="239"/>
      <c r="AQK161" s="239"/>
      <c r="AQL161" s="239"/>
      <c r="AQM161" s="239"/>
      <c r="AQN161" s="239"/>
      <c r="AQO161" s="239"/>
      <c r="AQP161" s="239"/>
      <c r="AQQ161" s="239"/>
      <c r="AQR161" s="239"/>
      <c r="AQS161" s="239"/>
      <c r="AQT161" s="239"/>
      <c r="AQU161" s="239"/>
      <c r="AQV161" s="239"/>
      <c r="AQW161" s="239"/>
      <c r="AQX161" s="239"/>
      <c r="AQY161" s="239"/>
      <c r="AQZ161" s="239"/>
      <c r="ARA161" s="239"/>
      <c r="ARB161" s="239"/>
      <c r="ARC161" s="239"/>
      <c r="ARD161" s="239"/>
      <c r="ARE161" s="239"/>
      <c r="ARF161" s="239"/>
      <c r="ARG161" s="239"/>
      <c r="ARH161" s="239"/>
      <c r="ARI161" s="239"/>
      <c r="ARJ161" s="239"/>
      <c r="ARK161" s="239"/>
      <c r="ARL161" s="239"/>
      <c r="ARM161" s="239"/>
      <c r="ARN161" s="239"/>
      <c r="ARO161" s="239"/>
      <c r="ARP161" s="239"/>
      <c r="ARQ161" s="239"/>
      <c r="ARR161" s="239"/>
      <c r="ARS161" s="239"/>
      <c r="ART161" s="239"/>
      <c r="ARU161" s="239"/>
      <c r="ARV161" s="239"/>
      <c r="ARW161" s="239"/>
      <c r="ARX161" s="239"/>
      <c r="ARY161" s="239"/>
      <c r="ARZ161" s="239"/>
      <c r="ASA161" s="239"/>
      <c r="ASB161" s="239"/>
      <c r="ASC161" s="239"/>
      <c r="ASD161" s="239"/>
      <c r="ASE161" s="239"/>
      <c r="ASF161" s="239"/>
      <c r="ASG161" s="239"/>
      <c r="ASH161" s="239"/>
      <c r="ASI161" s="239"/>
      <c r="ASJ161" s="239"/>
      <c r="ASK161" s="239"/>
      <c r="ASL161" s="239"/>
      <c r="ASM161" s="239"/>
      <c r="ASN161" s="239"/>
      <c r="ASO161" s="239"/>
      <c r="ASP161" s="239"/>
      <c r="ASQ161" s="239"/>
      <c r="ASR161" s="239"/>
      <c r="ASS161" s="239"/>
      <c r="AST161" s="239"/>
      <c r="ASU161" s="239"/>
      <c r="ASV161" s="239"/>
      <c r="ASW161" s="239"/>
      <c r="ASX161" s="239"/>
      <c r="ASY161" s="239"/>
      <c r="ASZ161" s="239"/>
      <c r="ATA161" s="239"/>
      <c r="ATB161" s="239"/>
      <c r="ATC161" s="239"/>
      <c r="ATD161" s="239"/>
      <c r="ATE161" s="239"/>
      <c r="ATF161" s="239"/>
      <c r="ATG161" s="239"/>
      <c r="ATH161" s="239"/>
      <c r="ATI161" s="239"/>
      <c r="ATJ161" s="239"/>
      <c r="ATK161" s="239"/>
      <c r="ATL161" s="239"/>
      <c r="ATM161" s="239"/>
      <c r="ATN161" s="239"/>
      <c r="ATO161" s="239"/>
      <c r="ATP161" s="239"/>
      <c r="ATQ161" s="239"/>
      <c r="ATR161" s="239"/>
      <c r="ATS161" s="239"/>
      <c r="ATT161" s="239"/>
      <c r="ATU161" s="239"/>
      <c r="ATV161" s="239"/>
      <c r="ATW161" s="239"/>
      <c r="ATX161" s="239"/>
      <c r="ATY161" s="239"/>
      <c r="ATZ161" s="239"/>
      <c r="AUA161" s="239"/>
      <c r="AUB161" s="239"/>
      <c r="AUC161" s="239"/>
      <c r="AUD161" s="239"/>
      <c r="AUE161" s="239"/>
      <c r="AUF161" s="239"/>
      <c r="AUG161" s="239"/>
      <c r="AUH161" s="239"/>
      <c r="AUI161" s="239"/>
      <c r="AUJ161" s="239"/>
      <c r="AUK161" s="239"/>
      <c r="AUL161" s="239"/>
      <c r="AUM161" s="239"/>
      <c r="AUN161" s="239"/>
      <c r="AUO161" s="239"/>
      <c r="AUP161" s="239"/>
      <c r="AUQ161" s="239"/>
      <c r="AUR161" s="239"/>
      <c r="AUS161" s="239"/>
      <c r="AUT161" s="239"/>
      <c r="AUU161" s="239"/>
      <c r="AUV161" s="239"/>
      <c r="AUW161" s="239"/>
      <c r="AUX161" s="239"/>
      <c r="AUY161" s="239"/>
      <c r="AUZ161" s="239"/>
      <c r="AVA161" s="239"/>
      <c r="AVB161" s="239"/>
      <c r="AVC161" s="239"/>
      <c r="AVD161" s="239"/>
      <c r="AVE161" s="239"/>
      <c r="AVF161" s="239"/>
      <c r="AVG161" s="239"/>
      <c r="AVH161" s="239"/>
      <c r="AVI161" s="239"/>
      <c r="AVJ161" s="239"/>
      <c r="AVK161" s="239"/>
      <c r="AVL161" s="239"/>
      <c r="AVM161" s="239"/>
      <c r="AVN161" s="239"/>
      <c r="AVO161" s="239"/>
      <c r="AVP161" s="239"/>
      <c r="AVQ161" s="239"/>
      <c r="AVR161" s="239"/>
      <c r="AVS161" s="239"/>
      <c r="AVT161" s="239"/>
      <c r="AVU161" s="239"/>
      <c r="AVV161" s="239"/>
      <c r="AVW161" s="239"/>
      <c r="AVX161" s="239"/>
      <c r="AVY161" s="239"/>
      <c r="AVZ161" s="239"/>
      <c r="AWA161" s="239"/>
      <c r="AWB161" s="239"/>
      <c r="AWC161" s="239"/>
      <c r="AWD161" s="239"/>
      <c r="AWE161" s="239"/>
      <c r="AWF161" s="239"/>
      <c r="AWG161" s="239"/>
      <c r="AWH161" s="239"/>
      <c r="AWI161" s="239"/>
      <c r="AWJ161" s="239"/>
      <c r="AWK161" s="239"/>
      <c r="AWL161" s="239"/>
      <c r="AWM161" s="239"/>
      <c r="AWN161" s="239"/>
      <c r="AWO161" s="239"/>
      <c r="AWP161" s="239"/>
      <c r="AWQ161" s="239"/>
      <c r="AWR161" s="239"/>
      <c r="AWS161" s="239"/>
      <c r="AWT161" s="239"/>
      <c r="AWU161" s="239"/>
      <c r="AWV161" s="239"/>
      <c r="AWW161" s="239"/>
      <c r="AWX161" s="239"/>
      <c r="AWY161" s="239"/>
      <c r="AWZ161" s="239"/>
      <c r="AXA161" s="239"/>
      <c r="AXB161" s="239"/>
      <c r="AXC161" s="239"/>
      <c r="AXD161" s="239"/>
      <c r="AXE161" s="239"/>
      <c r="AXF161" s="239"/>
      <c r="AXG161" s="239"/>
      <c r="AXH161" s="239"/>
      <c r="AXI161" s="239"/>
      <c r="AXJ161" s="239"/>
      <c r="AXK161" s="239"/>
      <c r="AXL161" s="239"/>
      <c r="AXM161" s="239"/>
      <c r="AXN161" s="239"/>
      <c r="AXO161" s="239"/>
      <c r="AXP161" s="239"/>
      <c r="AXQ161" s="239"/>
      <c r="AXR161" s="239"/>
      <c r="AXS161" s="239"/>
      <c r="AXT161" s="239"/>
      <c r="AXU161" s="239"/>
      <c r="AXV161" s="239"/>
      <c r="AXW161" s="239"/>
      <c r="AXX161" s="239"/>
      <c r="AXY161" s="239"/>
      <c r="AXZ161" s="239"/>
      <c r="AYA161" s="239"/>
      <c r="AYB161" s="239"/>
      <c r="AYC161" s="239"/>
      <c r="AYD161" s="239"/>
      <c r="AYE161" s="239"/>
      <c r="AYF161" s="239"/>
      <c r="AYG161" s="239"/>
      <c r="AYH161" s="239"/>
      <c r="AYI161" s="239"/>
      <c r="AYJ161" s="239"/>
      <c r="AYK161" s="239"/>
      <c r="AYL161" s="239"/>
      <c r="AYM161" s="239"/>
      <c r="AYN161" s="239"/>
      <c r="AYO161" s="239"/>
      <c r="AYP161" s="239"/>
      <c r="AYQ161" s="239"/>
      <c r="AYR161" s="239"/>
      <c r="AYS161" s="239"/>
      <c r="AYT161" s="239"/>
      <c r="AYU161" s="239"/>
      <c r="AYV161" s="239"/>
      <c r="AYW161" s="239"/>
      <c r="AYX161" s="239"/>
      <c r="AYY161" s="239"/>
      <c r="AYZ161" s="239"/>
      <c r="AZA161" s="239"/>
      <c r="AZB161" s="239"/>
      <c r="AZC161" s="239"/>
      <c r="AZD161" s="239"/>
      <c r="AZE161" s="239"/>
      <c r="AZF161" s="239"/>
      <c r="AZG161" s="239"/>
      <c r="AZH161" s="239"/>
      <c r="AZI161" s="239"/>
      <c r="AZJ161" s="239"/>
      <c r="AZK161" s="239"/>
      <c r="AZL161" s="239"/>
      <c r="AZM161" s="239"/>
      <c r="AZN161" s="239"/>
      <c r="AZO161" s="239"/>
      <c r="AZP161" s="239"/>
      <c r="AZQ161" s="239"/>
      <c r="AZR161" s="239"/>
      <c r="AZS161" s="239"/>
      <c r="AZT161" s="239"/>
      <c r="AZU161" s="239"/>
      <c r="AZV161" s="239"/>
      <c r="AZW161" s="239"/>
      <c r="AZX161" s="239"/>
      <c r="AZY161" s="239"/>
      <c r="AZZ161" s="239"/>
      <c r="BAA161" s="239"/>
      <c r="BAB161" s="239"/>
      <c r="BAC161" s="239"/>
      <c r="BAD161" s="239"/>
      <c r="BAE161" s="239"/>
      <c r="BAF161" s="239"/>
      <c r="BAG161" s="239"/>
      <c r="BAH161" s="239"/>
      <c r="BAI161" s="239"/>
      <c r="BAJ161" s="239"/>
      <c r="BAK161" s="239"/>
      <c r="BAL161" s="239"/>
      <c r="BAM161" s="239"/>
      <c r="BAN161" s="239"/>
      <c r="BAO161" s="239"/>
      <c r="BAP161" s="239"/>
      <c r="BAQ161" s="239"/>
      <c r="BAR161" s="239"/>
      <c r="BAS161" s="239"/>
      <c r="BAT161" s="239"/>
      <c r="BAU161" s="239"/>
      <c r="BAV161" s="239"/>
      <c r="BAW161" s="239"/>
      <c r="BAX161" s="239"/>
      <c r="BAY161" s="239"/>
      <c r="BAZ161" s="239"/>
      <c r="BBA161" s="239"/>
      <c r="BBB161" s="239"/>
      <c r="BBC161" s="239"/>
      <c r="BBD161" s="239"/>
      <c r="BBE161" s="239"/>
      <c r="BBF161" s="239"/>
      <c r="BBG161" s="239"/>
      <c r="BBH161" s="239"/>
      <c r="BBI161" s="239"/>
      <c r="BBJ161" s="239"/>
      <c r="BBK161" s="239"/>
      <c r="BBL161" s="239"/>
      <c r="BBM161" s="239"/>
      <c r="BBN161" s="239"/>
      <c r="BBO161" s="239"/>
      <c r="BBP161" s="239"/>
      <c r="BBQ161" s="239"/>
      <c r="BBR161" s="239"/>
      <c r="BBS161" s="239"/>
      <c r="BBT161" s="239"/>
      <c r="BBU161" s="239"/>
      <c r="BBV161" s="239"/>
      <c r="BBW161" s="239"/>
      <c r="BBX161" s="239"/>
      <c r="BBY161" s="239"/>
      <c r="BBZ161" s="239"/>
      <c r="BCA161" s="239"/>
      <c r="BCB161" s="239"/>
      <c r="BCC161" s="239"/>
      <c r="BCD161" s="239"/>
      <c r="BCE161" s="239"/>
      <c r="BCF161" s="239"/>
      <c r="BCG161" s="239"/>
      <c r="BCH161" s="239"/>
      <c r="BCI161" s="239"/>
      <c r="BCJ161" s="239"/>
      <c r="BCK161" s="239"/>
      <c r="BCL161" s="239"/>
      <c r="BCM161" s="239"/>
      <c r="BCN161" s="239"/>
      <c r="BCO161" s="239"/>
      <c r="BCP161" s="239"/>
      <c r="BCQ161" s="239"/>
      <c r="BCR161" s="239"/>
      <c r="BCS161" s="239"/>
      <c r="BCT161" s="239"/>
      <c r="BCU161" s="239"/>
      <c r="BCV161" s="239"/>
      <c r="BCW161" s="239"/>
      <c r="BCX161" s="239"/>
      <c r="BCY161" s="239"/>
      <c r="BCZ161" s="239"/>
      <c r="BDA161" s="239"/>
      <c r="BDB161" s="239"/>
      <c r="BDC161" s="239"/>
      <c r="BDD161" s="239"/>
      <c r="BDE161" s="239"/>
      <c r="BDF161" s="239"/>
      <c r="BDG161" s="239"/>
      <c r="BDH161" s="239"/>
      <c r="BDI161" s="239"/>
      <c r="BDJ161" s="239"/>
      <c r="BDK161" s="239"/>
      <c r="BDL161" s="239"/>
      <c r="BDM161" s="239"/>
      <c r="BDN161" s="239"/>
      <c r="BDO161" s="239"/>
      <c r="BDP161" s="239"/>
      <c r="BDQ161" s="239"/>
      <c r="BDR161" s="239"/>
      <c r="BDS161" s="239"/>
      <c r="BDT161" s="239"/>
      <c r="BDU161" s="239"/>
      <c r="BDV161" s="239"/>
      <c r="BDW161" s="239"/>
      <c r="BDX161" s="239"/>
      <c r="BDY161" s="239"/>
      <c r="BDZ161" s="239"/>
      <c r="BEA161" s="239"/>
      <c r="BEB161" s="239"/>
      <c r="BEC161" s="239"/>
      <c r="BED161" s="239"/>
      <c r="BEE161" s="239"/>
      <c r="BEF161" s="239"/>
      <c r="BEG161" s="239"/>
      <c r="BEH161" s="239"/>
      <c r="BEI161" s="239"/>
      <c r="BEJ161" s="239"/>
      <c r="BEK161" s="239"/>
      <c r="BEL161" s="239"/>
      <c r="BEM161" s="239"/>
      <c r="BEN161" s="239"/>
      <c r="BEO161" s="239"/>
      <c r="BEP161" s="239"/>
      <c r="BEQ161" s="239"/>
      <c r="BER161" s="239"/>
      <c r="BES161" s="239"/>
      <c r="BET161" s="239"/>
      <c r="BEU161" s="239"/>
      <c r="BEV161" s="239"/>
      <c r="BEW161" s="239"/>
      <c r="BEX161" s="239"/>
      <c r="BEY161" s="239"/>
      <c r="BEZ161" s="239"/>
      <c r="BFA161" s="239"/>
      <c r="BFB161" s="239"/>
      <c r="BFC161" s="239"/>
      <c r="BFD161" s="239"/>
      <c r="BFE161" s="239"/>
      <c r="BFF161" s="239"/>
      <c r="BFG161" s="239"/>
      <c r="BFH161" s="239"/>
      <c r="BFI161" s="239"/>
      <c r="BFJ161" s="239"/>
      <c r="BFK161" s="239"/>
      <c r="BFL161" s="239"/>
      <c r="BFM161" s="239"/>
      <c r="BFN161" s="239"/>
      <c r="BFO161" s="239"/>
      <c r="BFP161" s="239"/>
      <c r="BFQ161" s="239"/>
      <c r="BFR161" s="239"/>
      <c r="BFS161" s="239"/>
      <c r="BFT161" s="239"/>
      <c r="BFU161" s="239"/>
      <c r="BFV161" s="239"/>
      <c r="BFW161" s="239"/>
      <c r="BFX161" s="239"/>
      <c r="BFY161" s="239"/>
      <c r="BFZ161" s="239"/>
      <c r="BGA161" s="239"/>
      <c r="BGB161" s="239"/>
      <c r="BGC161" s="239"/>
      <c r="BGD161" s="239"/>
      <c r="BGE161" s="239"/>
      <c r="BGF161" s="239"/>
      <c r="BGG161" s="239"/>
      <c r="BGH161" s="239"/>
      <c r="BGI161" s="239"/>
      <c r="BGJ161" s="239"/>
      <c r="BGK161" s="239"/>
      <c r="BGL161" s="239"/>
      <c r="BGM161" s="239"/>
      <c r="BGN161" s="239"/>
      <c r="BGO161" s="239"/>
      <c r="BGP161" s="239"/>
      <c r="BGQ161" s="239"/>
      <c r="BGR161" s="239"/>
      <c r="BGS161" s="239"/>
      <c r="BGT161" s="239"/>
      <c r="BGU161" s="239"/>
      <c r="BGV161" s="239"/>
      <c r="BGW161" s="239"/>
      <c r="BGX161" s="239"/>
      <c r="BGY161" s="239"/>
      <c r="BGZ161" s="239"/>
      <c r="BHA161" s="239"/>
      <c r="BHB161" s="239"/>
      <c r="BHC161" s="239"/>
      <c r="BHD161" s="239"/>
      <c r="BHE161" s="239"/>
      <c r="BHF161" s="239"/>
      <c r="BHG161" s="239"/>
      <c r="BHH161" s="239"/>
      <c r="BHI161" s="239"/>
      <c r="BHJ161" s="239"/>
      <c r="BHK161" s="239"/>
      <c r="BHL161" s="239"/>
      <c r="BHM161" s="239"/>
      <c r="BHN161" s="239"/>
      <c r="BHO161" s="239"/>
      <c r="BHP161" s="239"/>
      <c r="BHQ161" s="239"/>
      <c r="BHR161" s="239"/>
      <c r="BHS161" s="239"/>
      <c r="BHT161" s="239"/>
      <c r="BHU161" s="239"/>
      <c r="BHV161" s="239"/>
      <c r="BHW161" s="239"/>
      <c r="BHX161" s="239"/>
      <c r="BHY161" s="239"/>
      <c r="BHZ161" s="239"/>
      <c r="BIA161" s="239"/>
      <c r="BIB161" s="239"/>
      <c r="BIC161" s="239"/>
      <c r="BID161" s="239"/>
      <c r="BIE161" s="239"/>
      <c r="BIF161" s="239"/>
      <c r="BIG161" s="239"/>
      <c r="BIH161" s="239"/>
      <c r="BII161" s="239"/>
      <c r="BIJ161" s="239"/>
      <c r="BIK161" s="239"/>
      <c r="BIL161" s="239"/>
      <c r="BIM161" s="239"/>
      <c r="BIN161" s="239"/>
      <c r="BIO161" s="239"/>
      <c r="BIP161" s="239"/>
      <c r="BIQ161" s="239"/>
      <c r="BIR161" s="239"/>
      <c r="BIS161" s="239"/>
      <c r="BIT161" s="239"/>
      <c r="BIU161" s="239"/>
      <c r="BIV161" s="239"/>
      <c r="BIW161" s="239"/>
      <c r="BIX161" s="239"/>
      <c r="BIY161" s="239"/>
      <c r="BIZ161" s="239"/>
      <c r="BJA161" s="239"/>
      <c r="BJB161" s="239"/>
      <c r="BJC161" s="239"/>
      <c r="BJD161" s="239"/>
      <c r="BJE161" s="239"/>
      <c r="BJF161" s="239"/>
      <c r="BJG161" s="239"/>
      <c r="BJH161" s="239"/>
      <c r="BJI161" s="239"/>
      <c r="BJJ161" s="239"/>
      <c r="BJK161" s="239"/>
      <c r="BJL161" s="239"/>
      <c r="BJM161" s="239"/>
      <c r="BJN161" s="239"/>
      <c r="BJO161" s="239"/>
      <c r="BJP161" s="239"/>
      <c r="BJQ161" s="239"/>
      <c r="BJR161" s="239"/>
      <c r="BJS161" s="239"/>
      <c r="BJT161" s="239"/>
      <c r="BJU161" s="239"/>
      <c r="BJV161" s="239"/>
      <c r="BJW161" s="239"/>
      <c r="BJX161" s="239"/>
      <c r="BJY161" s="239"/>
      <c r="BJZ161" s="239"/>
      <c r="BKA161" s="239"/>
      <c r="BKB161" s="239"/>
      <c r="BKC161" s="239"/>
      <c r="BKD161" s="239"/>
      <c r="BKE161" s="239"/>
      <c r="BKF161" s="239"/>
      <c r="BKG161" s="239"/>
      <c r="BKH161" s="239"/>
      <c r="BKI161" s="239"/>
      <c r="BKJ161" s="239"/>
      <c r="BKK161" s="239"/>
      <c r="BKL161" s="239"/>
      <c r="BKM161" s="239"/>
      <c r="BKN161" s="239"/>
      <c r="BKO161" s="239"/>
      <c r="BKP161" s="239"/>
      <c r="BKQ161" s="239"/>
      <c r="BKR161" s="239"/>
      <c r="BKS161" s="239"/>
      <c r="BKT161" s="239"/>
      <c r="BKU161" s="239"/>
      <c r="BKV161" s="239"/>
      <c r="BKW161" s="239"/>
      <c r="BKX161" s="239"/>
      <c r="BKY161" s="239"/>
      <c r="BKZ161" s="239"/>
      <c r="BLA161" s="239"/>
      <c r="BLB161" s="239"/>
      <c r="BLC161" s="239"/>
      <c r="BLD161" s="239"/>
      <c r="BLE161" s="239"/>
      <c r="BLF161" s="239"/>
      <c r="BLG161" s="239"/>
      <c r="BLH161" s="239"/>
      <c r="BLI161" s="239"/>
      <c r="BLJ161" s="239"/>
      <c r="BLK161" s="239"/>
      <c r="BLL161" s="239"/>
      <c r="BLM161" s="239"/>
      <c r="BLN161" s="239"/>
      <c r="BLO161" s="239"/>
      <c r="BLP161" s="239"/>
      <c r="BLQ161" s="239"/>
      <c r="BLR161" s="239"/>
      <c r="BLS161" s="239"/>
      <c r="BLT161" s="239"/>
      <c r="BLU161" s="239"/>
      <c r="BLV161" s="239"/>
      <c r="BLW161" s="239"/>
      <c r="BLX161" s="239"/>
      <c r="BLY161" s="239"/>
      <c r="BLZ161" s="239"/>
      <c r="BMA161" s="239"/>
      <c r="BMB161" s="239"/>
      <c r="BMC161" s="239"/>
      <c r="BMD161" s="239"/>
      <c r="BME161" s="239"/>
      <c r="BMF161" s="239"/>
      <c r="BMG161" s="239"/>
      <c r="BMH161" s="239"/>
      <c r="BMI161" s="239"/>
      <c r="BMJ161" s="239"/>
      <c r="BMK161" s="239"/>
      <c r="BML161" s="239"/>
      <c r="BMM161" s="239"/>
      <c r="BMN161" s="239"/>
      <c r="BMO161" s="239"/>
      <c r="BMP161" s="239"/>
      <c r="BMQ161" s="239"/>
      <c r="BMR161" s="239"/>
      <c r="BMS161" s="239"/>
      <c r="BMT161" s="239"/>
      <c r="BMU161" s="239"/>
      <c r="BMV161" s="239"/>
      <c r="BMW161" s="239"/>
      <c r="BMX161" s="239"/>
      <c r="BMY161" s="239"/>
      <c r="BMZ161" s="239"/>
      <c r="BNA161" s="239"/>
      <c r="BNB161" s="239"/>
      <c r="BNC161" s="239"/>
      <c r="BND161" s="239"/>
      <c r="BNE161" s="239"/>
      <c r="BNF161" s="239"/>
      <c r="BNG161" s="239"/>
      <c r="BNH161" s="239"/>
      <c r="BNI161" s="239"/>
      <c r="BNJ161" s="239"/>
      <c r="BNK161" s="239"/>
      <c r="BNL161" s="239"/>
      <c r="BNM161" s="239"/>
      <c r="BNN161" s="239"/>
      <c r="BNO161" s="239"/>
      <c r="BNP161" s="239"/>
      <c r="BNQ161" s="239"/>
      <c r="BNR161" s="239"/>
      <c r="BNS161" s="239"/>
      <c r="BNT161" s="239"/>
      <c r="BNU161" s="239"/>
      <c r="BNV161" s="239"/>
      <c r="BNW161" s="239"/>
      <c r="BNX161" s="239"/>
      <c r="BNY161" s="239"/>
      <c r="BNZ161" s="239"/>
      <c r="BOA161" s="239"/>
      <c r="BOB161" s="239"/>
      <c r="BOC161" s="239"/>
      <c r="BOD161" s="239"/>
      <c r="BOE161" s="239"/>
      <c r="BOF161" s="239"/>
      <c r="BOG161" s="239"/>
      <c r="BOH161" s="239"/>
      <c r="BOI161" s="239"/>
      <c r="BOJ161" s="239"/>
      <c r="BOK161" s="239"/>
      <c r="BOL161" s="239"/>
      <c r="BOM161" s="239"/>
      <c r="BON161" s="239"/>
      <c r="BOO161" s="239"/>
      <c r="BOP161" s="239"/>
      <c r="BOQ161" s="239"/>
      <c r="BOR161" s="239"/>
      <c r="BOS161" s="239"/>
      <c r="BOT161" s="239"/>
      <c r="BOU161" s="239"/>
      <c r="BOV161" s="239"/>
      <c r="BOW161" s="239"/>
      <c r="BOX161" s="239"/>
      <c r="BOY161" s="239"/>
      <c r="BOZ161" s="239"/>
      <c r="BPA161" s="239"/>
      <c r="BPB161" s="239"/>
      <c r="BPC161" s="239"/>
      <c r="BPD161" s="239"/>
      <c r="BPE161" s="239"/>
      <c r="BPF161" s="239"/>
      <c r="BPG161" s="239"/>
      <c r="BPH161" s="239"/>
      <c r="BPI161" s="239"/>
      <c r="BPJ161" s="239"/>
      <c r="BPK161" s="239"/>
      <c r="BPL161" s="239"/>
      <c r="BPM161" s="239"/>
      <c r="BPN161" s="239"/>
      <c r="BPO161" s="239"/>
      <c r="BPP161" s="239"/>
      <c r="BPQ161" s="239"/>
      <c r="BPR161" s="239"/>
      <c r="BPS161" s="239"/>
      <c r="BPT161" s="239"/>
      <c r="BPU161" s="239"/>
      <c r="BPV161" s="239"/>
      <c r="BPW161" s="239"/>
      <c r="BPX161" s="239"/>
      <c r="BPY161" s="239"/>
      <c r="BPZ161" s="239"/>
      <c r="BQA161" s="239"/>
      <c r="BQB161" s="239"/>
      <c r="BQC161" s="239"/>
      <c r="BQD161" s="239"/>
      <c r="BQE161" s="239"/>
      <c r="BQF161" s="239"/>
      <c r="BQG161" s="239"/>
      <c r="BQH161" s="239"/>
      <c r="BQI161" s="239"/>
      <c r="BQJ161" s="239"/>
      <c r="BQK161" s="239"/>
      <c r="BQL161" s="239"/>
      <c r="BQM161" s="239"/>
      <c r="BQN161" s="239"/>
      <c r="BQO161" s="239"/>
      <c r="BQP161" s="239"/>
      <c r="BQQ161" s="239"/>
      <c r="BQR161" s="239"/>
      <c r="BQS161" s="239"/>
      <c r="BQT161" s="239"/>
      <c r="BQU161" s="239"/>
      <c r="BQV161" s="239"/>
      <c r="BQW161" s="239"/>
      <c r="BQX161" s="239"/>
      <c r="BQY161" s="239"/>
      <c r="BQZ161" s="239"/>
      <c r="BRA161" s="239"/>
      <c r="BRB161" s="239"/>
      <c r="BRC161" s="239"/>
      <c r="BRD161" s="239"/>
      <c r="BRE161" s="239"/>
      <c r="BRF161" s="239"/>
      <c r="BRG161" s="239"/>
      <c r="BRH161" s="239"/>
      <c r="BRI161" s="239"/>
      <c r="BRJ161" s="239"/>
      <c r="BRK161" s="239"/>
      <c r="BRL161" s="239"/>
      <c r="BRM161" s="239"/>
      <c r="BRN161" s="239"/>
      <c r="BRO161" s="239"/>
      <c r="BRP161" s="239"/>
      <c r="BRQ161" s="239"/>
      <c r="BRR161" s="239"/>
      <c r="BRS161" s="239"/>
      <c r="BRT161" s="239"/>
      <c r="BRU161" s="239"/>
      <c r="BRV161" s="239"/>
      <c r="BRW161" s="239"/>
      <c r="BRX161" s="239"/>
      <c r="BRY161" s="239"/>
      <c r="BRZ161" s="239"/>
      <c r="BSA161" s="239"/>
      <c r="BSB161" s="239"/>
      <c r="BSC161" s="239"/>
      <c r="BSD161" s="239"/>
      <c r="BSE161" s="239"/>
      <c r="BSF161" s="239"/>
      <c r="BSG161" s="239"/>
      <c r="BSH161" s="239"/>
      <c r="BSI161" s="239"/>
      <c r="BSJ161" s="239"/>
      <c r="BSK161" s="239"/>
      <c r="BSL161" s="239"/>
      <c r="BSM161" s="239"/>
      <c r="BSN161" s="239"/>
      <c r="BSO161" s="239"/>
      <c r="BSP161" s="239"/>
      <c r="BSQ161" s="239"/>
      <c r="BSR161" s="239"/>
      <c r="BSS161" s="239"/>
      <c r="BST161" s="239"/>
      <c r="BSU161" s="239"/>
      <c r="BSV161" s="239"/>
      <c r="BSW161" s="239"/>
      <c r="BSX161" s="239"/>
      <c r="BSY161" s="239"/>
      <c r="BSZ161" s="239"/>
      <c r="BTA161" s="239"/>
      <c r="BTB161" s="239"/>
      <c r="BTC161" s="239"/>
      <c r="BTD161" s="239"/>
      <c r="BTE161" s="239"/>
      <c r="BTF161" s="239"/>
      <c r="BTG161" s="239"/>
      <c r="BTH161" s="239"/>
      <c r="BTI161" s="239"/>
      <c r="BTJ161" s="239"/>
      <c r="BTK161" s="239"/>
      <c r="BTL161" s="239"/>
      <c r="BTM161" s="239"/>
      <c r="BTN161" s="239"/>
      <c r="BTO161" s="239"/>
      <c r="BTP161" s="239"/>
      <c r="BTQ161" s="239"/>
      <c r="BTR161" s="239"/>
      <c r="BTS161" s="239"/>
      <c r="BTT161" s="239"/>
      <c r="BTU161" s="239"/>
      <c r="BTV161" s="239"/>
      <c r="BTW161" s="239"/>
      <c r="BTX161" s="239"/>
      <c r="BTY161" s="239"/>
      <c r="BTZ161" s="239"/>
      <c r="BUA161" s="239"/>
      <c r="BUB161" s="239"/>
      <c r="BUC161" s="239"/>
      <c r="BUD161" s="239"/>
      <c r="BUE161" s="239"/>
      <c r="BUF161" s="239"/>
      <c r="BUG161" s="239"/>
      <c r="BUH161" s="239"/>
      <c r="BUI161" s="239"/>
      <c r="BUJ161" s="239"/>
      <c r="BUK161" s="239"/>
      <c r="BUL161" s="239"/>
      <c r="BUM161" s="239"/>
      <c r="BUN161" s="239"/>
      <c r="BUO161" s="239"/>
      <c r="BUP161" s="239"/>
      <c r="BUQ161" s="239"/>
      <c r="BUR161" s="239"/>
      <c r="BUS161" s="239"/>
      <c r="BUT161" s="239"/>
      <c r="BUU161" s="239"/>
      <c r="BUV161" s="239"/>
      <c r="BUW161" s="239"/>
      <c r="BUX161" s="239"/>
      <c r="BUY161" s="239"/>
      <c r="BUZ161" s="239"/>
      <c r="BVA161" s="239"/>
      <c r="BVB161" s="239"/>
      <c r="BVC161" s="239"/>
      <c r="BVD161" s="239"/>
      <c r="BVE161" s="239"/>
      <c r="BVF161" s="239"/>
      <c r="BVG161" s="239"/>
      <c r="BVH161" s="239"/>
      <c r="BVI161" s="239"/>
      <c r="BVJ161" s="239"/>
      <c r="BVK161" s="239"/>
      <c r="BVL161" s="239"/>
      <c r="BVM161" s="239"/>
      <c r="BVN161" s="239"/>
      <c r="BVO161" s="239"/>
      <c r="BVP161" s="239"/>
      <c r="BVQ161" s="239"/>
      <c r="BVR161" s="239"/>
      <c r="BVS161" s="239"/>
      <c r="BVT161" s="239"/>
      <c r="BVU161" s="239"/>
      <c r="BVV161" s="239"/>
      <c r="BVW161" s="239"/>
      <c r="BVX161" s="239"/>
      <c r="BVY161" s="239"/>
      <c r="BVZ161" s="239"/>
      <c r="BWA161" s="239"/>
      <c r="BWB161" s="239"/>
      <c r="BWC161" s="239"/>
      <c r="BWD161" s="239"/>
      <c r="BWE161" s="239"/>
      <c r="BWF161" s="239"/>
      <c r="BWG161" s="239"/>
      <c r="BWH161" s="239"/>
      <c r="BWI161" s="239"/>
      <c r="BWJ161" s="239"/>
      <c r="BWK161" s="239"/>
      <c r="BWL161" s="239"/>
      <c r="BWM161" s="239"/>
      <c r="BWN161" s="239"/>
      <c r="BWO161" s="239"/>
      <c r="BWP161" s="239"/>
      <c r="BWQ161" s="239"/>
      <c r="BWR161" s="239"/>
      <c r="BWS161" s="239"/>
      <c r="BWT161" s="239"/>
      <c r="BWU161" s="239"/>
      <c r="BWV161" s="239"/>
      <c r="BWW161" s="239"/>
      <c r="BWX161" s="239"/>
      <c r="BWY161" s="239"/>
      <c r="BWZ161" s="239"/>
      <c r="BXA161" s="239"/>
      <c r="BXB161" s="239"/>
      <c r="BXC161" s="239"/>
      <c r="BXD161" s="239"/>
      <c r="BXE161" s="239"/>
      <c r="BXF161" s="239"/>
      <c r="BXG161" s="239"/>
      <c r="BXH161" s="239"/>
      <c r="BXI161" s="239"/>
      <c r="BXJ161" s="239"/>
      <c r="BXK161" s="239"/>
      <c r="BXL161" s="239"/>
      <c r="BXM161" s="239"/>
      <c r="BXN161" s="239"/>
      <c r="BXO161" s="239"/>
      <c r="BXP161" s="239"/>
      <c r="BXQ161" s="239"/>
      <c r="BXR161" s="239"/>
      <c r="BXS161" s="239"/>
      <c r="BXT161" s="239"/>
      <c r="BXU161" s="239"/>
      <c r="BXV161" s="239"/>
      <c r="BXW161" s="239"/>
      <c r="BXX161" s="239"/>
      <c r="BXY161" s="239"/>
      <c r="BXZ161" s="239"/>
      <c r="BYA161" s="239"/>
      <c r="BYB161" s="239"/>
      <c r="BYC161" s="239"/>
      <c r="BYD161" s="239"/>
      <c r="BYE161" s="239"/>
      <c r="BYF161" s="239"/>
      <c r="BYG161" s="239"/>
      <c r="BYH161" s="239"/>
      <c r="BYI161" s="239"/>
      <c r="BYJ161" s="239"/>
      <c r="BYK161" s="239"/>
      <c r="BYL161" s="239"/>
      <c r="BYM161" s="239"/>
      <c r="BYN161" s="239"/>
      <c r="BYO161" s="239"/>
      <c r="BYP161" s="239"/>
      <c r="BYQ161" s="239"/>
      <c r="BYR161" s="239"/>
      <c r="BYS161" s="239"/>
      <c r="BYT161" s="239"/>
      <c r="BYU161" s="239"/>
      <c r="BYV161" s="239"/>
      <c r="BYW161" s="239"/>
      <c r="BYX161" s="239"/>
      <c r="BYY161" s="239"/>
      <c r="BYZ161" s="239"/>
      <c r="BZA161" s="239"/>
      <c r="BZB161" s="239"/>
      <c r="BZC161" s="239"/>
      <c r="BZD161" s="239"/>
      <c r="BZE161" s="239"/>
      <c r="BZF161" s="239"/>
      <c r="BZG161" s="239"/>
      <c r="BZH161" s="239"/>
      <c r="BZI161" s="239"/>
      <c r="BZJ161" s="239"/>
      <c r="BZK161" s="239"/>
      <c r="BZL161" s="239"/>
      <c r="BZM161" s="239"/>
      <c r="BZN161" s="239"/>
      <c r="BZO161" s="239"/>
      <c r="BZP161" s="239"/>
      <c r="BZQ161" s="239"/>
      <c r="BZR161" s="239"/>
      <c r="BZS161" s="239"/>
      <c r="BZT161" s="239"/>
      <c r="BZU161" s="239"/>
      <c r="BZV161" s="239"/>
      <c r="BZW161" s="239"/>
      <c r="BZX161" s="239"/>
      <c r="BZY161" s="239"/>
      <c r="BZZ161" s="239"/>
      <c r="CAA161" s="239"/>
      <c r="CAB161" s="239"/>
      <c r="CAC161" s="239"/>
      <c r="CAD161" s="239"/>
      <c r="CAE161" s="239"/>
      <c r="CAF161" s="239"/>
      <c r="CAG161" s="239"/>
      <c r="CAH161" s="239"/>
      <c r="CAI161" s="239"/>
      <c r="CAJ161" s="239"/>
      <c r="CAK161" s="239"/>
      <c r="CAL161" s="239"/>
      <c r="CAM161" s="239"/>
      <c r="CAN161" s="239"/>
      <c r="CAO161" s="239"/>
      <c r="CAP161" s="239"/>
      <c r="CAQ161" s="239"/>
      <c r="CAR161" s="239"/>
      <c r="CAS161" s="239"/>
      <c r="CAT161" s="239"/>
      <c r="CAU161" s="239"/>
      <c r="CAV161" s="239"/>
      <c r="CAW161" s="239"/>
      <c r="CAX161" s="239"/>
      <c r="CAY161" s="239"/>
      <c r="CAZ161" s="239"/>
      <c r="CBA161" s="239"/>
      <c r="CBB161" s="239"/>
      <c r="CBC161" s="239"/>
      <c r="CBD161" s="239"/>
      <c r="CBE161" s="239"/>
      <c r="CBF161" s="239"/>
      <c r="CBG161" s="239"/>
      <c r="CBH161" s="239"/>
      <c r="CBI161" s="239"/>
      <c r="CBJ161" s="239"/>
      <c r="CBK161" s="239"/>
      <c r="CBL161" s="239"/>
      <c r="CBM161" s="239"/>
      <c r="CBN161" s="239"/>
      <c r="CBO161" s="239"/>
      <c r="CBP161" s="239"/>
      <c r="CBQ161" s="239"/>
      <c r="CBR161" s="239"/>
      <c r="CBS161" s="239"/>
      <c r="CBT161" s="239"/>
      <c r="CBU161" s="239"/>
      <c r="CBV161" s="239"/>
      <c r="CBW161" s="239"/>
      <c r="CBX161" s="239"/>
      <c r="CBY161" s="239"/>
      <c r="CBZ161" s="239"/>
      <c r="CCA161" s="239"/>
      <c r="CCB161" s="239"/>
      <c r="CCC161" s="239"/>
      <c r="CCD161" s="239"/>
      <c r="CCE161" s="239"/>
      <c r="CCF161" s="239"/>
      <c r="CCG161" s="239"/>
      <c r="CCH161" s="239"/>
      <c r="CCI161" s="239"/>
      <c r="CCJ161" s="239"/>
      <c r="CCK161" s="239"/>
      <c r="CCL161" s="239"/>
      <c r="CCM161" s="239"/>
      <c r="CCN161" s="239"/>
      <c r="CCO161" s="239"/>
      <c r="CCP161" s="239"/>
      <c r="CCQ161" s="239"/>
      <c r="CCR161" s="239"/>
      <c r="CCS161" s="239"/>
      <c r="CCT161" s="239"/>
      <c r="CCU161" s="239"/>
      <c r="CCV161" s="239"/>
      <c r="CCW161" s="239"/>
      <c r="CCX161" s="239"/>
      <c r="CCY161" s="239"/>
      <c r="CCZ161" s="239"/>
      <c r="CDA161" s="239"/>
      <c r="CDB161" s="239"/>
      <c r="CDC161" s="239"/>
      <c r="CDD161" s="239"/>
      <c r="CDE161" s="239"/>
      <c r="CDF161" s="239"/>
      <c r="CDG161" s="239"/>
      <c r="CDH161" s="239"/>
      <c r="CDI161" s="239"/>
      <c r="CDJ161" s="239"/>
      <c r="CDK161" s="239"/>
      <c r="CDL161" s="239"/>
      <c r="CDM161" s="239"/>
      <c r="CDN161" s="239"/>
      <c r="CDO161" s="239"/>
      <c r="CDP161" s="239"/>
      <c r="CDQ161" s="239"/>
      <c r="CDR161" s="239"/>
      <c r="CDS161" s="239"/>
      <c r="CDT161" s="239"/>
      <c r="CDU161" s="239"/>
      <c r="CDV161" s="239"/>
      <c r="CDW161" s="239"/>
      <c r="CDX161" s="239"/>
      <c r="CDY161" s="239"/>
      <c r="CDZ161" s="239"/>
      <c r="CEA161" s="239"/>
      <c r="CEB161" s="239"/>
      <c r="CEC161" s="239"/>
      <c r="CED161" s="239"/>
      <c r="CEE161" s="239"/>
      <c r="CEF161" s="239"/>
      <c r="CEG161" s="239"/>
      <c r="CEH161" s="239"/>
      <c r="CEI161" s="239"/>
      <c r="CEJ161" s="239"/>
      <c r="CEK161" s="239"/>
      <c r="CEL161" s="239"/>
      <c r="CEM161" s="239"/>
      <c r="CEN161" s="239"/>
      <c r="CEO161" s="239"/>
      <c r="CEP161" s="239"/>
      <c r="CEQ161" s="239"/>
      <c r="CER161" s="239"/>
      <c r="CES161" s="239"/>
      <c r="CET161" s="239"/>
      <c r="CEU161" s="239"/>
      <c r="CEV161" s="239"/>
      <c r="CEW161" s="239"/>
      <c r="CEX161" s="239"/>
      <c r="CEY161" s="239"/>
      <c r="CEZ161" s="239"/>
      <c r="CFA161" s="239"/>
      <c r="CFB161" s="239"/>
      <c r="CFC161" s="239"/>
      <c r="CFD161" s="239"/>
      <c r="CFE161" s="239"/>
      <c r="CFF161" s="239"/>
      <c r="CFG161" s="239"/>
      <c r="CFH161" s="239"/>
      <c r="CFI161" s="239"/>
      <c r="CFJ161" s="239"/>
      <c r="CFK161" s="239"/>
      <c r="CFL161" s="239"/>
      <c r="CFM161" s="239"/>
      <c r="CFN161" s="239"/>
      <c r="CFO161" s="239"/>
      <c r="CFP161" s="239"/>
      <c r="CFQ161" s="239"/>
      <c r="CFR161" s="239"/>
      <c r="CFS161" s="239"/>
      <c r="CFT161" s="239"/>
      <c r="CFU161" s="239"/>
      <c r="CFV161" s="239"/>
      <c r="CFW161" s="239"/>
      <c r="CFX161" s="239"/>
      <c r="CFY161" s="239"/>
      <c r="CFZ161" s="239"/>
      <c r="CGA161" s="239"/>
      <c r="CGB161" s="239"/>
      <c r="CGC161" s="239"/>
      <c r="CGD161" s="239"/>
      <c r="CGE161" s="239"/>
      <c r="CGF161" s="239"/>
      <c r="CGG161" s="239"/>
      <c r="CGH161" s="239"/>
      <c r="CGI161" s="239"/>
      <c r="CGJ161" s="239"/>
      <c r="CGK161" s="239"/>
      <c r="CGL161" s="239"/>
      <c r="CGM161" s="239"/>
      <c r="CGN161" s="239"/>
      <c r="CGO161" s="239"/>
      <c r="CGP161" s="239"/>
      <c r="CGQ161" s="239"/>
      <c r="CGR161" s="239"/>
      <c r="CGS161" s="239"/>
      <c r="CGT161" s="239"/>
      <c r="CGU161" s="239"/>
      <c r="CGV161" s="239"/>
      <c r="CGW161" s="239"/>
      <c r="CGX161" s="239"/>
      <c r="CGY161" s="239"/>
      <c r="CGZ161" s="239"/>
      <c r="CHA161" s="239"/>
      <c r="CHB161" s="239"/>
      <c r="CHC161" s="239"/>
      <c r="CHD161" s="239"/>
      <c r="CHE161" s="239"/>
      <c r="CHF161" s="239"/>
      <c r="CHG161" s="239"/>
      <c r="CHH161" s="239"/>
      <c r="CHI161" s="239"/>
      <c r="CHJ161" s="239"/>
      <c r="CHK161" s="239"/>
      <c r="CHL161" s="239"/>
      <c r="CHM161" s="239"/>
      <c r="CHN161" s="239"/>
      <c r="CHO161" s="239"/>
      <c r="CHP161" s="239"/>
      <c r="CHQ161" s="239"/>
      <c r="CHR161" s="239"/>
      <c r="CHS161" s="239"/>
      <c r="CHT161" s="239"/>
      <c r="CHU161" s="239"/>
      <c r="CHV161" s="239"/>
      <c r="CHW161" s="239"/>
      <c r="CHX161" s="239"/>
      <c r="CHY161" s="239"/>
      <c r="CHZ161" s="239"/>
      <c r="CIA161" s="239"/>
      <c r="CIB161" s="239"/>
      <c r="CIC161" s="239"/>
      <c r="CID161" s="239"/>
      <c r="CIE161" s="239"/>
      <c r="CIF161" s="239"/>
      <c r="CIG161" s="239"/>
      <c r="CIH161" s="239"/>
      <c r="CII161" s="239"/>
      <c r="CIJ161" s="239"/>
      <c r="CIK161" s="239"/>
      <c r="CIL161" s="239"/>
      <c r="CIM161" s="239"/>
      <c r="CIN161" s="239"/>
      <c r="CIO161" s="239"/>
      <c r="CIP161" s="239"/>
      <c r="CIQ161" s="239"/>
      <c r="CIR161" s="239"/>
      <c r="CIS161" s="239"/>
      <c r="CIT161" s="239"/>
      <c r="CIU161" s="239"/>
      <c r="CIV161" s="239"/>
      <c r="CIW161" s="239"/>
      <c r="CIX161" s="239"/>
      <c r="CIY161" s="239"/>
      <c r="CIZ161" s="239"/>
      <c r="CJA161" s="239"/>
      <c r="CJB161" s="239"/>
      <c r="CJC161" s="239"/>
      <c r="CJD161" s="239"/>
      <c r="CJE161" s="239"/>
      <c r="CJF161" s="239"/>
      <c r="CJG161" s="239"/>
      <c r="CJH161" s="239"/>
      <c r="CJI161" s="239"/>
      <c r="CJJ161" s="239"/>
      <c r="CJK161" s="239"/>
      <c r="CJL161" s="239"/>
      <c r="CJM161" s="239"/>
      <c r="CJN161" s="239"/>
      <c r="CJO161" s="239"/>
      <c r="CJP161" s="239"/>
      <c r="CJQ161" s="239"/>
      <c r="CJR161" s="239"/>
      <c r="CJS161" s="239"/>
      <c r="CJT161" s="239"/>
      <c r="CJU161" s="239"/>
      <c r="CJV161" s="239"/>
      <c r="CJW161" s="239"/>
      <c r="CJX161" s="239"/>
      <c r="CJY161" s="239"/>
      <c r="CJZ161" s="239"/>
      <c r="CKA161" s="239"/>
      <c r="CKB161" s="239"/>
      <c r="CKC161" s="239"/>
      <c r="CKD161" s="239"/>
      <c r="CKE161" s="239"/>
      <c r="CKF161" s="239"/>
      <c r="CKG161" s="239"/>
      <c r="CKH161" s="239"/>
      <c r="CKI161" s="239"/>
      <c r="CKJ161" s="239"/>
      <c r="CKK161" s="239"/>
      <c r="CKL161" s="239"/>
      <c r="CKM161" s="239"/>
      <c r="CKN161" s="239"/>
      <c r="CKO161" s="239"/>
      <c r="CKP161" s="239"/>
      <c r="CKQ161" s="239"/>
      <c r="CKR161" s="239"/>
      <c r="CKS161" s="239"/>
      <c r="CKT161" s="239"/>
      <c r="CKU161" s="239"/>
      <c r="CKV161" s="239"/>
      <c r="CKW161" s="239"/>
      <c r="CKX161" s="239"/>
      <c r="CKY161" s="239"/>
      <c r="CKZ161" s="239"/>
      <c r="CLA161" s="239"/>
      <c r="CLB161" s="239"/>
      <c r="CLC161" s="239"/>
      <c r="CLD161" s="239"/>
      <c r="CLE161" s="239"/>
      <c r="CLF161" s="239"/>
      <c r="CLG161" s="239"/>
      <c r="CLH161" s="239"/>
      <c r="CLI161" s="239"/>
      <c r="CLJ161" s="239"/>
      <c r="CLK161" s="239"/>
      <c r="CLL161" s="239"/>
      <c r="CLM161" s="239"/>
      <c r="CLN161" s="239"/>
      <c r="CLO161" s="239"/>
      <c r="CLP161" s="239"/>
      <c r="CLQ161" s="239"/>
      <c r="CLR161" s="239"/>
      <c r="CLS161" s="239"/>
      <c r="CLT161" s="239"/>
      <c r="CLU161" s="239"/>
      <c r="CLV161" s="239"/>
      <c r="CLW161" s="239"/>
      <c r="CLX161" s="239"/>
      <c r="CLY161" s="239"/>
      <c r="CLZ161" s="239"/>
      <c r="CMA161" s="239"/>
      <c r="CMB161" s="239"/>
      <c r="CMC161" s="239"/>
      <c r="CMD161" s="239"/>
      <c r="CME161" s="239"/>
      <c r="CMF161" s="239"/>
      <c r="CMG161" s="239"/>
      <c r="CMH161" s="239"/>
      <c r="CMI161" s="239"/>
      <c r="CMJ161" s="239"/>
      <c r="CMK161" s="239"/>
      <c r="CML161" s="239"/>
      <c r="CMM161" s="239"/>
      <c r="CMN161" s="239"/>
      <c r="CMO161" s="239"/>
      <c r="CMP161" s="239"/>
      <c r="CMQ161" s="239"/>
      <c r="CMR161" s="239"/>
      <c r="CMS161" s="239"/>
      <c r="CMT161" s="239"/>
      <c r="CMU161" s="239"/>
      <c r="CMV161" s="239"/>
      <c r="CMW161" s="239"/>
      <c r="CMX161" s="239"/>
      <c r="CMY161" s="239"/>
      <c r="CMZ161" s="239"/>
      <c r="CNA161" s="239"/>
      <c r="CNB161" s="239"/>
      <c r="CNC161" s="239"/>
      <c r="CND161" s="239"/>
      <c r="CNE161" s="239"/>
      <c r="CNF161" s="239"/>
      <c r="CNG161" s="239"/>
      <c r="CNH161" s="239"/>
      <c r="CNI161" s="239"/>
      <c r="CNJ161" s="239"/>
      <c r="CNK161" s="239"/>
      <c r="CNL161" s="239"/>
      <c r="CNM161" s="239"/>
      <c r="CNN161" s="239"/>
      <c r="CNO161" s="239"/>
      <c r="CNP161" s="239"/>
      <c r="CNQ161" s="239"/>
      <c r="CNR161" s="239"/>
      <c r="CNS161" s="239"/>
      <c r="CNT161" s="239"/>
      <c r="CNU161" s="239"/>
      <c r="CNV161" s="239"/>
      <c r="CNW161" s="239"/>
      <c r="CNX161" s="239"/>
      <c r="CNY161" s="239"/>
      <c r="CNZ161" s="239"/>
      <c r="COA161" s="239"/>
      <c r="COB161" s="239"/>
      <c r="COC161" s="239"/>
      <c r="COD161" s="239"/>
      <c r="COE161" s="239"/>
      <c r="COF161" s="239"/>
      <c r="COG161" s="239"/>
      <c r="COH161" s="239"/>
      <c r="COI161" s="239"/>
      <c r="COJ161" s="239"/>
      <c r="COK161" s="239"/>
      <c r="COL161" s="239"/>
      <c r="COM161" s="239"/>
      <c r="CON161" s="239"/>
      <c r="COO161" s="239"/>
      <c r="COP161" s="239"/>
      <c r="COQ161" s="239"/>
      <c r="COR161" s="239"/>
      <c r="COS161" s="239"/>
      <c r="COT161" s="239"/>
      <c r="COU161" s="239"/>
      <c r="COV161" s="239"/>
      <c r="COW161" s="239"/>
      <c r="COX161" s="239"/>
      <c r="COY161" s="239"/>
      <c r="COZ161" s="239"/>
      <c r="CPA161" s="239"/>
      <c r="CPB161" s="239"/>
      <c r="CPC161" s="239"/>
      <c r="CPD161" s="239"/>
      <c r="CPE161" s="239"/>
      <c r="CPF161" s="239"/>
      <c r="CPG161" s="239"/>
      <c r="CPH161" s="239"/>
      <c r="CPI161" s="239"/>
      <c r="CPJ161" s="239"/>
      <c r="CPK161" s="239"/>
      <c r="CPL161" s="239"/>
      <c r="CPM161" s="239"/>
      <c r="CPN161" s="239"/>
      <c r="CPO161" s="239"/>
      <c r="CPP161" s="239"/>
      <c r="CPQ161" s="239"/>
      <c r="CPR161" s="239"/>
      <c r="CPS161" s="239"/>
      <c r="CPT161" s="239"/>
      <c r="CPU161" s="239"/>
      <c r="CPV161" s="239"/>
      <c r="CPW161" s="239"/>
      <c r="CPX161" s="239"/>
      <c r="CPY161" s="239"/>
      <c r="CPZ161" s="239"/>
      <c r="CQA161" s="239"/>
      <c r="CQB161" s="239"/>
      <c r="CQC161" s="239"/>
      <c r="CQD161" s="239"/>
      <c r="CQE161" s="239"/>
      <c r="CQF161" s="239"/>
      <c r="CQG161" s="239"/>
      <c r="CQH161" s="239"/>
      <c r="CQI161" s="239"/>
      <c r="CQJ161" s="239"/>
      <c r="CQK161" s="239"/>
      <c r="CQL161" s="239"/>
      <c r="CQM161" s="239"/>
      <c r="CQN161" s="239"/>
      <c r="CQO161" s="239"/>
      <c r="CQP161" s="239"/>
      <c r="CQQ161" s="239"/>
      <c r="CQR161" s="239"/>
      <c r="CQS161" s="239"/>
      <c r="CQT161" s="239"/>
      <c r="CQU161" s="239"/>
      <c r="CQV161" s="239"/>
      <c r="CQW161" s="239"/>
      <c r="CQX161" s="239"/>
      <c r="CQY161" s="239"/>
      <c r="CQZ161" s="239"/>
      <c r="CRA161" s="239"/>
      <c r="CRB161" s="239"/>
      <c r="CRC161" s="239"/>
      <c r="CRD161" s="239"/>
      <c r="CRE161" s="239"/>
      <c r="CRF161" s="239"/>
      <c r="CRG161" s="239"/>
      <c r="CRH161" s="239"/>
      <c r="CRI161" s="239"/>
      <c r="CRJ161" s="239"/>
      <c r="CRK161" s="239"/>
    </row>
    <row r="162" spans="1:2507" s="308" customFormat="1" ht="24.75" thickBot="1" x14ac:dyDescent="0.3">
      <c r="A162" s="797"/>
      <c r="B162" s="504"/>
      <c r="C162" s="462"/>
      <c r="D162" s="462"/>
      <c r="E162" s="462"/>
      <c r="F162" s="462"/>
      <c r="G162" s="462"/>
      <c r="H162" s="462"/>
      <c r="I162" s="462"/>
      <c r="J162" s="242" t="s">
        <v>445</v>
      </c>
      <c r="K162" s="242" t="s">
        <v>446</v>
      </c>
      <c r="L162" s="242" t="s">
        <v>485</v>
      </c>
      <c r="M162" s="242">
        <v>1</v>
      </c>
      <c r="N162" s="457"/>
      <c r="O162" s="462"/>
      <c r="P162" s="462"/>
      <c r="Q162" s="462"/>
      <c r="R162" s="462"/>
      <c r="S162" s="462"/>
      <c r="T162" s="501"/>
      <c r="U162" s="764"/>
      <c r="V162" s="764"/>
      <c r="W162" s="457"/>
      <c r="X162" s="457"/>
      <c r="Y162" s="764"/>
      <c r="Z162" s="457"/>
      <c r="AA162" s="457"/>
      <c r="AB162" s="800"/>
      <c r="AC162" s="457"/>
      <c r="AD162" s="801"/>
      <c r="AE162" s="457"/>
      <c r="AF162" s="457"/>
      <c r="AG162" s="457"/>
      <c r="AH162" s="487"/>
      <c r="AI162" s="487"/>
      <c r="AJ162" s="776"/>
      <c r="AK162" s="233"/>
      <c r="AL162" s="233"/>
      <c r="AM162" s="233"/>
      <c r="AN162" s="233"/>
      <c r="AO162" s="233"/>
      <c r="AP162" s="233"/>
      <c r="AQ162" s="233"/>
      <c r="AR162" s="233"/>
      <c r="AS162" s="233"/>
      <c r="AT162" s="233"/>
      <c r="AU162" s="233"/>
      <c r="AV162" s="233"/>
      <c r="AW162" s="233"/>
      <c r="AX162" s="233"/>
      <c r="AY162" s="233"/>
      <c r="AZ162" s="233"/>
      <c r="BA162" s="233"/>
      <c r="BB162" s="233"/>
      <c r="BC162" s="233"/>
      <c r="BD162" s="233"/>
      <c r="BE162" s="233"/>
      <c r="BF162" s="233"/>
      <c r="BG162" s="233"/>
      <c r="BH162" s="233"/>
      <c r="BI162" s="233"/>
      <c r="BJ162" s="233"/>
      <c r="BK162" s="233"/>
      <c r="BL162" s="233"/>
      <c r="BM162" s="233"/>
      <c r="BN162" s="233"/>
      <c r="BO162" s="233"/>
      <c r="BP162" s="233"/>
      <c r="BQ162" s="233"/>
      <c r="BR162" s="233"/>
      <c r="BS162" s="233"/>
      <c r="BT162" s="233"/>
      <c r="BU162" s="233"/>
      <c r="BV162" s="233"/>
      <c r="BW162" s="233"/>
      <c r="BX162" s="233"/>
      <c r="BY162" s="233"/>
      <c r="BZ162" s="233"/>
      <c r="CA162" s="233"/>
      <c r="CB162" s="233"/>
      <c r="CC162" s="233"/>
      <c r="CD162" s="233"/>
      <c r="CE162" s="233"/>
      <c r="CF162" s="233"/>
      <c r="CG162" s="233"/>
      <c r="CH162" s="233"/>
      <c r="CI162" s="233"/>
      <c r="CJ162" s="233"/>
      <c r="CK162" s="233"/>
      <c r="CL162" s="233"/>
      <c r="CM162" s="233"/>
      <c r="CN162" s="233"/>
      <c r="CO162" s="233"/>
      <c r="CP162" s="233"/>
      <c r="CQ162" s="233"/>
      <c r="CR162" s="233"/>
      <c r="CS162" s="233"/>
      <c r="CT162" s="233"/>
      <c r="CU162" s="233"/>
      <c r="CV162" s="233"/>
      <c r="CW162" s="233"/>
      <c r="CX162" s="233"/>
      <c r="CY162" s="233"/>
      <c r="CZ162" s="233"/>
      <c r="DA162" s="233"/>
      <c r="DB162" s="233"/>
      <c r="DC162" s="233"/>
      <c r="DD162" s="233"/>
      <c r="DE162" s="233"/>
      <c r="DF162" s="233"/>
      <c r="DG162" s="233"/>
      <c r="DH162" s="233"/>
      <c r="DI162" s="233"/>
      <c r="DJ162" s="233"/>
      <c r="DK162" s="233"/>
      <c r="DL162" s="233"/>
      <c r="DM162" s="233"/>
      <c r="DN162" s="233"/>
      <c r="DO162" s="233"/>
      <c r="DP162" s="233"/>
      <c r="DQ162" s="233"/>
      <c r="DR162" s="233"/>
      <c r="DS162" s="233"/>
      <c r="DT162" s="233"/>
      <c r="DU162" s="233"/>
      <c r="DV162" s="233"/>
      <c r="DW162" s="233"/>
      <c r="DX162" s="233"/>
      <c r="DY162" s="233"/>
      <c r="DZ162" s="233"/>
      <c r="EA162" s="233"/>
      <c r="EB162" s="233"/>
      <c r="EC162" s="233"/>
      <c r="ED162" s="233"/>
      <c r="EE162" s="233"/>
      <c r="EF162" s="233"/>
      <c r="EG162" s="233"/>
      <c r="EH162" s="233"/>
      <c r="EI162" s="233"/>
      <c r="EJ162" s="233"/>
      <c r="EK162" s="233"/>
      <c r="EL162" s="233"/>
      <c r="EM162" s="233"/>
      <c r="EN162" s="233"/>
      <c r="EO162" s="233"/>
      <c r="EP162" s="233"/>
      <c r="EQ162" s="233"/>
      <c r="ER162" s="233"/>
      <c r="ES162" s="233"/>
      <c r="ET162" s="233"/>
      <c r="EU162" s="233"/>
      <c r="EV162" s="233"/>
      <c r="EW162" s="233"/>
      <c r="EX162" s="233"/>
      <c r="EY162" s="233"/>
      <c r="EZ162" s="233"/>
      <c r="FA162" s="233"/>
      <c r="FB162" s="233"/>
      <c r="FC162" s="233"/>
      <c r="FD162" s="233"/>
      <c r="FE162" s="233"/>
      <c r="FF162" s="233"/>
      <c r="FG162" s="233"/>
      <c r="FH162" s="233"/>
      <c r="FI162" s="233"/>
      <c r="FJ162" s="233"/>
      <c r="FK162" s="233"/>
      <c r="FL162" s="233"/>
      <c r="FM162" s="233"/>
      <c r="FN162" s="233"/>
      <c r="FO162" s="233"/>
      <c r="FP162" s="233"/>
      <c r="FQ162" s="233"/>
      <c r="FR162" s="233"/>
      <c r="FS162" s="233"/>
      <c r="FT162" s="233"/>
      <c r="FU162" s="233"/>
      <c r="FV162" s="233"/>
      <c r="FW162" s="233"/>
      <c r="FX162" s="233"/>
      <c r="FY162" s="233"/>
      <c r="FZ162" s="233"/>
      <c r="GA162" s="233"/>
      <c r="GB162" s="233"/>
      <c r="GC162" s="233"/>
      <c r="GD162" s="233"/>
      <c r="GE162" s="233"/>
      <c r="GF162" s="233"/>
      <c r="GG162" s="233"/>
      <c r="GH162" s="233"/>
      <c r="GI162" s="233"/>
      <c r="GJ162" s="233"/>
      <c r="GK162" s="233"/>
      <c r="GL162" s="233"/>
      <c r="GM162" s="233"/>
      <c r="GN162" s="233"/>
      <c r="GO162" s="233"/>
      <c r="GP162" s="233"/>
      <c r="GQ162" s="233"/>
      <c r="GR162" s="233"/>
      <c r="GS162" s="233"/>
      <c r="GT162" s="233"/>
      <c r="GU162" s="233"/>
      <c r="GV162" s="233"/>
      <c r="GW162" s="233"/>
      <c r="GX162" s="233"/>
      <c r="GY162" s="233"/>
      <c r="GZ162" s="233"/>
      <c r="HA162" s="233"/>
      <c r="HB162" s="233"/>
      <c r="HC162" s="233"/>
      <c r="HD162" s="233"/>
      <c r="HE162" s="233"/>
      <c r="HF162" s="233"/>
      <c r="HG162" s="233"/>
      <c r="HH162" s="233"/>
      <c r="HI162" s="233"/>
      <c r="HJ162" s="233"/>
      <c r="HK162" s="233"/>
      <c r="HL162" s="233"/>
      <c r="HM162" s="233"/>
      <c r="HN162" s="233"/>
      <c r="HO162" s="233"/>
      <c r="HP162" s="233"/>
      <c r="HQ162" s="233"/>
      <c r="HR162" s="233"/>
      <c r="HS162" s="233"/>
      <c r="HT162" s="233"/>
      <c r="HU162" s="233"/>
      <c r="HV162" s="233"/>
      <c r="HW162" s="233"/>
      <c r="HX162" s="233"/>
      <c r="HY162" s="233"/>
      <c r="HZ162" s="233"/>
      <c r="IA162" s="233"/>
      <c r="IB162" s="233"/>
      <c r="IC162" s="233"/>
      <c r="ID162" s="233"/>
      <c r="IE162" s="233"/>
      <c r="IF162" s="233"/>
      <c r="IG162" s="233"/>
      <c r="IH162" s="233"/>
      <c r="II162" s="233"/>
      <c r="IJ162" s="233"/>
      <c r="IK162" s="233"/>
      <c r="IL162" s="233"/>
      <c r="IM162" s="233"/>
      <c r="IN162" s="233"/>
      <c r="IO162" s="233"/>
      <c r="IP162" s="233"/>
      <c r="IQ162" s="233"/>
      <c r="IR162" s="233"/>
      <c r="IS162" s="233"/>
      <c r="IT162" s="233"/>
      <c r="IU162" s="233"/>
      <c r="IV162" s="233"/>
      <c r="IW162" s="233"/>
      <c r="IX162" s="233"/>
      <c r="IY162" s="233"/>
      <c r="IZ162" s="233"/>
      <c r="JA162" s="233"/>
      <c r="JB162" s="233"/>
      <c r="JC162" s="233"/>
      <c r="JD162" s="233"/>
      <c r="JE162" s="233"/>
      <c r="JF162" s="233"/>
      <c r="JG162" s="233"/>
      <c r="JH162" s="233"/>
      <c r="JI162" s="233"/>
      <c r="JJ162" s="233"/>
      <c r="JK162" s="233"/>
      <c r="JL162" s="233"/>
      <c r="JM162" s="233"/>
      <c r="JN162" s="233"/>
      <c r="JO162" s="233"/>
      <c r="JP162" s="233"/>
      <c r="JQ162" s="233"/>
      <c r="JR162" s="233"/>
      <c r="JS162" s="233"/>
      <c r="JT162" s="233"/>
      <c r="JU162" s="233"/>
      <c r="JV162" s="233"/>
      <c r="JW162" s="233"/>
      <c r="JX162" s="233"/>
      <c r="JY162" s="233"/>
      <c r="JZ162" s="233"/>
      <c r="KA162" s="233"/>
      <c r="KB162" s="233"/>
      <c r="KC162" s="233"/>
      <c r="KD162" s="233"/>
      <c r="KE162" s="233"/>
      <c r="KF162" s="233"/>
      <c r="KG162" s="233"/>
      <c r="KH162" s="233"/>
      <c r="KI162" s="233"/>
      <c r="KJ162" s="233"/>
      <c r="KK162" s="233"/>
      <c r="KL162" s="233"/>
      <c r="KM162" s="233"/>
      <c r="KN162" s="233"/>
      <c r="KO162" s="233"/>
      <c r="KP162" s="233"/>
      <c r="KQ162" s="233"/>
      <c r="KR162" s="233"/>
      <c r="KS162" s="233"/>
      <c r="KT162" s="233"/>
      <c r="KU162" s="233"/>
      <c r="KV162" s="233"/>
      <c r="KW162" s="233"/>
      <c r="KX162" s="233"/>
      <c r="KY162" s="233"/>
      <c r="KZ162" s="233"/>
      <c r="LA162" s="233"/>
      <c r="LB162" s="233"/>
      <c r="LC162" s="233"/>
      <c r="LD162" s="233"/>
      <c r="LE162" s="233"/>
      <c r="LF162" s="233"/>
      <c r="LG162" s="233"/>
      <c r="LH162" s="233"/>
      <c r="LI162" s="233"/>
      <c r="LJ162" s="233"/>
      <c r="LK162" s="233"/>
      <c r="LL162" s="233"/>
      <c r="LM162" s="233"/>
      <c r="LN162" s="233"/>
      <c r="LO162" s="233"/>
      <c r="LP162" s="233"/>
      <c r="LQ162" s="233"/>
      <c r="LR162" s="233"/>
      <c r="LS162" s="233"/>
      <c r="LT162" s="233"/>
      <c r="LU162" s="233"/>
      <c r="LV162" s="233"/>
      <c r="LW162" s="233"/>
      <c r="LX162" s="233"/>
      <c r="LY162" s="233"/>
      <c r="LZ162" s="233"/>
      <c r="MA162" s="233"/>
      <c r="MB162" s="233"/>
      <c r="MC162" s="233"/>
      <c r="MD162" s="233"/>
      <c r="ME162" s="233"/>
      <c r="MF162" s="233"/>
      <c r="MG162" s="233"/>
      <c r="MH162" s="233"/>
      <c r="MI162" s="233"/>
      <c r="MJ162" s="233"/>
      <c r="MK162" s="233"/>
      <c r="ML162" s="233"/>
      <c r="MM162" s="233"/>
      <c r="MN162" s="233"/>
      <c r="MO162" s="233"/>
      <c r="MP162" s="233"/>
      <c r="MQ162" s="233"/>
      <c r="MR162" s="233"/>
      <c r="MS162" s="233"/>
      <c r="MT162" s="233"/>
      <c r="MU162" s="233"/>
      <c r="MV162" s="233"/>
      <c r="MW162" s="233"/>
      <c r="MX162" s="233"/>
      <c r="MY162" s="233"/>
      <c r="MZ162" s="233"/>
      <c r="NA162" s="233"/>
      <c r="NB162" s="233"/>
      <c r="NC162" s="233"/>
      <c r="ND162" s="233"/>
      <c r="NE162" s="233"/>
      <c r="NF162" s="233"/>
      <c r="NG162" s="233"/>
      <c r="NH162" s="233"/>
      <c r="NI162" s="233"/>
      <c r="NJ162" s="233"/>
      <c r="NK162" s="233"/>
      <c r="NL162" s="233"/>
      <c r="NM162" s="233"/>
      <c r="NN162" s="233"/>
      <c r="NO162" s="233"/>
      <c r="NP162" s="233"/>
      <c r="NQ162" s="233"/>
      <c r="NR162" s="233"/>
      <c r="NS162" s="233"/>
      <c r="NT162" s="233"/>
      <c r="NU162" s="233"/>
      <c r="NV162" s="233"/>
      <c r="NW162" s="233"/>
      <c r="NX162" s="233"/>
      <c r="NY162" s="233"/>
      <c r="NZ162" s="233"/>
      <c r="OA162" s="233"/>
      <c r="OB162" s="233"/>
      <c r="OC162" s="233"/>
      <c r="OD162" s="233"/>
      <c r="OE162" s="233"/>
      <c r="OF162" s="233"/>
      <c r="OG162" s="233"/>
      <c r="OH162" s="233"/>
      <c r="OI162" s="233"/>
      <c r="OJ162" s="233"/>
      <c r="OK162" s="233"/>
      <c r="OL162" s="233"/>
      <c r="OM162" s="233"/>
      <c r="ON162" s="233"/>
      <c r="OO162" s="233"/>
      <c r="OP162" s="233"/>
      <c r="OQ162" s="233"/>
      <c r="OR162" s="233"/>
      <c r="OS162" s="233"/>
      <c r="OT162" s="233"/>
      <c r="OU162" s="233"/>
      <c r="OV162" s="233"/>
      <c r="OW162" s="233"/>
      <c r="OX162" s="233"/>
      <c r="OY162" s="233"/>
      <c r="OZ162" s="233"/>
      <c r="PA162" s="233"/>
      <c r="PB162" s="233"/>
      <c r="PC162" s="233"/>
      <c r="PD162" s="233"/>
      <c r="PE162" s="233"/>
      <c r="PF162" s="233"/>
      <c r="PG162" s="233"/>
      <c r="PH162" s="239"/>
      <c r="PI162" s="239"/>
      <c r="PJ162" s="239"/>
      <c r="PK162" s="239"/>
      <c r="PL162" s="239"/>
      <c r="PM162" s="239"/>
      <c r="PN162" s="239"/>
      <c r="PO162" s="239"/>
      <c r="PP162" s="239"/>
      <c r="PQ162" s="239"/>
      <c r="PR162" s="239"/>
      <c r="PS162" s="239"/>
      <c r="PT162" s="239"/>
      <c r="PU162" s="239"/>
      <c r="PV162" s="239"/>
      <c r="PW162" s="239"/>
      <c r="PX162" s="239"/>
      <c r="PY162" s="239"/>
      <c r="PZ162" s="239"/>
      <c r="QA162" s="239"/>
      <c r="QB162" s="239"/>
      <c r="QC162" s="239"/>
      <c r="QD162" s="239"/>
      <c r="QE162" s="239"/>
      <c r="QF162" s="239"/>
      <c r="QG162" s="239"/>
      <c r="QH162" s="239"/>
      <c r="QI162" s="239"/>
      <c r="QJ162" s="239"/>
      <c r="QK162" s="239"/>
      <c r="QL162" s="239"/>
      <c r="QM162" s="239"/>
      <c r="QN162" s="239"/>
      <c r="QO162" s="239"/>
      <c r="QP162" s="239"/>
      <c r="QQ162" s="239"/>
      <c r="QR162" s="239"/>
      <c r="QS162" s="239"/>
      <c r="QT162" s="239"/>
      <c r="QU162" s="239"/>
      <c r="QV162" s="239"/>
      <c r="QW162" s="239"/>
      <c r="QX162" s="239"/>
      <c r="QY162" s="239"/>
      <c r="QZ162" s="239"/>
      <c r="RA162" s="239"/>
      <c r="RB162" s="239"/>
      <c r="RC162" s="239"/>
      <c r="RD162" s="239"/>
      <c r="RE162" s="239"/>
      <c r="RF162" s="239"/>
      <c r="RG162" s="239"/>
      <c r="RH162" s="239"/>
      <c r="RI162" s="239"/>
      <c r="RJ162" s="239"/>
      <c r="RK162" s="239"/>
      <c r="RL162" s="239"/>
      <c r="RM162" s="239"/>
      <c r="RN162" s="239"/>
      <c r="RO162" s="239"/>
      <c r="RP162" s="239"/>
      <c r="RQ162" s="239"/>
      <c r="RR162" s="239"/>
      <c r="RS162" s="239"/>
      <c r="RT162" s="239"/>
      <c r="RU162" s="239"/>
      <c r="RV162" s="239"/>
      <c r="RW162" s="239"/>
      <c r="RX162" s="239"/>
      <c r="RY162" s="239"/>
      <c r="RZ162" s="239"/>
      <c r="SA162" s="239"/>
      <c r="SB162" s="239"/>
      <c r="SC162" s="239"/>
      <c r="SD162" s="239"/>
      <c r="SE162" s="239"/>
      <c r="SF162" s="239"/>
      <c r="SG162" s="239"/>
      <c r="SH162" s="239"/>
      <c r="SI162" s="239"/>
      <c r="SJ162" s="239"/>
      <c r="SK162" s="239"/>
      <c r="SL162" s="239"/>
      <c r="SM162" s="239"/>
      <c r="SN162" s="239"/>
      <c r="SO162" s="239"/>
      <c r="SP162" s="239"/>
      <c r="SQ162" s="239"/>
      <c r="SR162" s="239"/>
      <c r="SS162" s="239"/>
      <c r="ST162" s="239"/>
      <c r="SU162" s="239"/>
      <c r="SV162" s="239"/>
      <c r="SW162" s="239"/>
      <c r="SX162" s="239"/>
      <c r="SY162" s="239"/>
      <c r="SZ162" s="239"/>
      <c r="TA162" s="239"/>
      <c r="TB162" s="239"/>
      <c r="TC162" s="239"/>
      <c r="TD162" s="239"/>
      <c r="TE162" s="239"/>
      <c r="TF162" s="239"/>
      <c r="TG162" s="239"/>
      <c r="TH162" s="239"/>
      <c r="TI162" s="239"/>
      <c r="TJ162" s="239"/>
      <c r="TK162" s="239"/>
      <c r="TL162" s="239"/>
      <c r="TM162" s="239"/>
      <c r="TN162" s="239"/>
      <c r="TO162" s="239"/>
      <c r="TP162" s="239"/>
      <c r="TQ162" s="239"/>
      <c r="TR162" s="239"/>
      <c r="TS162" s="239"/>
      <c r="TT162" s="239"/>
      <c r="TU162" s="239"/>
      <c r="TV162" s="239"/>
      <c r="TW162" s="239"/>
      <c r="TX162" s="239"/>
      <c r="TY162" s="239"/>
      <c r="TZ162" s="239"/>
      <c r="UA162" s="239"/>
      <c r="UB162" s="239"/>
      <c r="UC162" s="239"/>
      <c r="UD162" s="239"/>
      <c r="UE162" s="239"/>
      <c r="UF162" s="239"/>
      <c r="UG162" s="239"/>
      <c r="UH162" s="239"/>
      <c r="UI162" s="239"/>
      <c r="UJ162" s="239"/>
      <c r="UK162" s="239"/>
      <c r="UL162" s="239"/>
      <c r="UM162" s="239"/>
      <c r="UN162" s="239"/>
      <c r="UO162" s="239"/>
      <c r="UP162" s="239"/>
      <c r="UQ162" s="239"/>
      <c r="UR162" s="239"/>
      <c r="US162" s="239"/>
      <c r="UT162" s="239"/>
      <c r="UU162" s="239"/>
      <c r="UV162" s="239"/>
      <c r="UW162" s="239"/>
      <c r="UX162" s="239"/>
      <c r="UY162" s="239"/>
      <c r="UZ162" s="239"/>
      <c r="VA162" s="239"/>
      <c r="VB162" s="239"/>
      <c r="VC162" s="239"/>
      <c r="VD162" s="239"/>
      <c r="VE162" s="239"/>
      <c r="VF162" s="239"/>
      <c r="VG162" s="239"/>
      <c r="VH162" s="239"/>
      <c r="VI162" s="239"/>
      <c r="VJ162" s="239"/>
      <c r="VK162" s="239"/>
      <c r="VL162" s="239"/>
      <c r="VM162" s="239"/>
      <c r="VN162" s="239"/>
      <c r="VO162" s="239"/>
      <c r="VP162" s="239"/>
      <c r="VQ162" s="239"/>
      <c r="VR162" s="239"/>
      <c r="VS162" s="239"/>
      <c r="VT162" s="239"/>
      <c r="VU162" s="239"/>
      <c r="VV162" s="239"/>
      <c r="VW162" s="239"/>
      <c r="VX162" s="239"/>
      <c r="VY162" s="239"/>
      <c r="VZ162" s="239"/>
      <c r="WA162" s="239"/>
      <c r="WB162" s="239"/>
      <c r="WC162" s="239"/>
      <c r="WD162" s="239"/>
      <c r="WE162" s="239"/>
      <c r="WF162" s="239"/>
      <c r="WG162" s="239"/>
      <c r="WH162" s="239"/>
      <c r="WI162" s="239"/>
      <c r="WJ162" s="239"/>
      <c r="WK162" s="239"/>
      <c r="WL162" s="239"/>
      <c r="WM162" s="239"/>
      <c r="WN162" s="239"/>
      <c r="WO162" s="239"/>
      <c r="WP162" s="239"/>
      <c r="WQ162" s="239"/>
      <c r="WR162" s="239"/>
      <c r="WS162" s="239"/>
      <c r="WT162" s="239"/>
      <c r="WU162" s="239"/>
      <c r="WV162" s="239"/>
      <c r="WW162" s="239"/>
      <c r="WX162" s="239"/>
      <c r="WY162" s="239"/>
      <c r="WZ162" s="239"/>
      <c r="XA162" s="239"/>
      <c r="XB162" s="239"/>
      <c r="XC162" s="239"/>
      <c r="XD162" s="239"/>
      <c r="XE162" s="239"/>
      <c r="XF162" s="239"/>
      <c r="XG162" s="239"/>
      <c r="XH162" s="239"/>
      <c r="XI162" s="239"/>
      <c r="XJ162" s="239"/>
      <c r="XK162" s="239"/>
      <c r="XL162" s="239"/>
      <c r="XM162" s="239"/>
      <c r="XN162" s="239"/>
      <c r="XO162" s="239"/>
      <c r="XP162" s="239"/>
      <c r="XQ162" s="239"/>
      <c r="XR162" s="239"/>
      <c r="XS162" s="239"/>
      <c r="XT162" s="239"/>
      <c r="XU162" s="239"/>
      <c r="XV162" s="239"/>
      <c r="XW162" s="239"/>
      <c r="XX162" s="239"/>
      <c r="XY162" s="239"/>
      <c r="XZ162" s="239"/>
      <c r="YA162" s="239"/>
      <c r="YB162" s="239"/>
      <c r="YC162" s="239"/>
      <c r="YD162" s="239"/>
      <c r="YE162" s="239"/>
      <c r="YF162" s="239"/>
      <c r="YG162" s="239"/>
      <c r="YH162" s="239"/>
      <c r="YI162" s="239"/>
      <c r="YJ162" s="239"/>
      <c r="YK162" s="239"/>
      <c r="YL162" s="239"/>
      <c r="YM162" s="239"/>
      <c r="YN162" s="239"/>
      <c r="YO162" s="239"/>
      <c r="YP162" s="239"/>
      <c r="YQ162" s="239"/>
      <c r="YR162" s="239"/>
      <c r="YS162" s="239"/>
      <c r="YT162" s="239"/>
      <c r="YU162" s="239"/>
      <c r="YV162" s="239"/>
      <c r="YW162" s="239"/>
      <c r="YX162" s="239"/>
      <c r="YY162" s="239"/>
      <c r="YZ162" s="239"/>
      <c r="ZA162" s="239"/>
      <c r="ZB162" s="239"/>
      <c r="ZC162" s="239"/>
      <c r="ZD162" s="239"/>
      <c r="ZE162" s="239"/>
      <c r="ZF162" s="239"/>
      <c r="ZG162" s="239"/>
      <c r="ZH162" s="239"/>
      <c r="ZI162" s="239"/>
      <c r="ZJ162" s="239"/>
      <c r="ZK162" s="239"/>
      <c r="ZL162" s="239"/>
      <c r="ZM162" s="239"/>
      <c r="ZN162" s="239"/>
      <c r="ZO162" s="239"/>
      <c r="ZP162" s="239"/>
      <c r="ZQ162" s="239"/>
      <c r="ZR162" s="239"/>
      <c r="ZS162" s="239"/>
      <c r="ZT162" s="239"/>
      <c r="ZU162" s="239"/>
      <c r="ZV162" s="239"/>
      <c r="ZW162" s="239"/>
      <c r="ZX162" s="239"/>
      <c r="ZY162" s="239"/>
      <c r="ZZ162" s="239"/>
      <c r="AAA162" s="239"/>
      <c r="AAB162" s="239"/>
      <c r="AAC162" s="239"/>
      <c r="AAD162" s="239"/>
      <c r="AAE162" s="239"/>
      <c r="AAF162" s="239"/>
      <c r="AAG162" s="239"/>
      <c r="AAH162" s="239"/>
      <c r="AAI162" s="239"/>
      <c r="AAJ162" s="239"/>
      <c r="AAK162" s="239"/>
      <c r="AAL162" s="239"/>
      <c r="AAM162" s="239"/>
      <c r="AAN162" s="239"/>
      <c r="AAO162" s="239"/>
      <c r="AAP162" s="239"/>
      <c r="AAQ162" s="239"/>
      <c r="AAR162" s="239"/>
      <c r="AAS162" s="239"/>
      <c r="AAT162" s="239"/>
      <c r="AAU162" s="239"/>
      <c r="AAV162" s="239"/>
      <c r="AAW162" s="239"/>
      <c r="AAX162" s="239"/>
      <c r="AAY162" s="239"/>
      <c r="AAZ162" s="239"/>
      <c r="ABA162" s="239"/>
      <c r="ABB162" s="239"/>
      <c r="ABC162" s="239"/>
      <c r="ABD162" s="239"/>
      <c r="ABE162" s="239"/>
      <c r="ABF162" s="239"/>
      <c r="ABG162" s="239"/>
      <c r="ABH162" s="239"/>
      <c r="ABI162" s="239"/>
      <c r="ABJ162" s="239"/>
      <c r="ABK162" s="239"/>
      <c r="ABL162" s="239"/>
      <c r="ABM162" s="239"/>
      <c r="ABN162" s="239"/>
      <c r="ABO162" s="239"/>
      <c r="ABP162" s="239"/>
      <c r="ABQ162" s="239"/>
      <c r="ABR162" s="239"/>
      <c r="ABS162" s="239"/>
      <c r="ABT162" s="239"/>
      <c r="ABU162" s="239"/>
      <c r="ABV162" s="239"/>
      <c r="ABW162" s="239"/>
      <c r="ABX162" s="239"/>
      <c r="ABY162" s="239"/>
      <c r="ABZ162" s="239"/>
      <c r="ACA162" s="239"/>
      <c r="ACB162" s="239"/>
      <c r="ACC162" s="239"/>
      <c r="ACD162" s="239"/>
      <c r="ACE162" s="239"/>
      <c r="ACF162" s="239"/>
      <c r="ACG162" s="239"/>
      <c r="ACH162" s="239"/>
      <c r="ACI162" s="239"/>
      <c r="ACJ162" s="239"/>
      <c r="ACK162" s="239"/>
      <c r="ACL162" s="239"/>
      <c r="ACM162" s="239"/>
      <c r="ACN162" s="239"/>
      <c r="ACO162" s="239"/>
      <c r="ACP162" s="239"/>
      <c r="ACQ162" s="239"/>
      <c r="ACR162" s="239"/>
      <c r="ACS162" s="239"/>
      <c r="ACT162" s="239"/>
      <c r="ACU162" s="239"/>
      <c r="ACV162" s="239"/>
      <c r="ACW162" s="239"/>
      <c r="ACX162" s="239"/>
      <c r="ACY162" s="239"/>
      <c r="ACZ162" s="239"/>
      <c r="ADA162" s="239"/>
      <c r="ADB162" s="239"/>
      <c r="ADC162" s="239"/>
      <c r="ADD162" s="239"/>
      <c r="ADE162" s="239"/>
      <c r="ADF162" s="239"/>
      <c r="ADG162" s="239"/>
      <c r="ADH162" s="239"/>
      <c r="ADI162" s="239"/>
      <c r="ADJ162" s="239"/>
      <c r="ADK162" s="239"/>
      <c r="ADL162" s="239"/>
      <c r="ADM162" s="239"/>
      <c r="ADN162" s="239"/>
      <c r="ADO162" s="239"/>
      <c r="ADP162" s="239"/>
      <c r="ADQ162" s="239"/>
      <c r="ADR162" s="239"/>
      <c r="ADS162" s="239"/>
      <c r="ADT162" s="239"/>
      <c r="ADU162" s="239"/>
      <c r="ADV162" s="239"/>
      <c r="ADW162" s="239"/>
      <c r="ADX162" s="239"/>
      <c r="ADY162" s="239"/>
      <c r="ADZ162" s="239"/>
      <c r="AEA162" s="239"/>
      <c r="AEB162" s="239"/>
      <c r="AEC162" s="239"/>
      <c r="AED162" s="239"/>
      <c r="AEE162" s="239"/>
      <c r="AEF162" s="239"/>
      <c r="AEG162" s="239"/>
      <c r="AEH162" s="239"/>
      <c r="AEI162" s="239"/>
      <c r="AEJ162" s="239"/>
      <c r="AEK162" s="239"/>
      <c r="AEL162" s="239"/>
      <c r="AEM162" s="239"/>
      <c r="AEN162" s="239"/>
      <c r="AEO162" s="239"/>
      <c r="AEP162" s="239"/>
      <c r="AEQ162" s="239"/>
      <c r="AER162" s="239"/>
      <c r="AES162" s="239"/>
      <c r="AET162" s="239"/>
      <c r="AEU162" s="239"/>
      <c r="AEV162" s="239"/>
      <c r="AEW162" s="239"/>
      <c r="AEX162" s="239"/>
      <c r="AEY162" s="239"/>
      <c r="AEZ162" s="239"/>
      <c r="AFA162" s="239"/>
      <c r="AFB162" s="239"/>
      <c r="AFC162" s="239"/>
      <c r="AFD162" s="239"/>
      <c r="AFE162" s="239"/>
      <c r="AFF162" s="239"/>
      <c r="AFG162" s="239"/>
      <c r="AFH162" s="239"/>
      <c r="AFI162" s="239"/>
      <c r="AFJ162" s="239"/>
      <c r="AFK162" s="239"/>
      <c r="AFL162" s="239"/>
      <c r="AFM162" s="239"/>
      <c r="AFN162" s="239"/>
      <c r="AFO162" s="239"/>
      <c r="AFP162" s="239"/>
      <c r="AFQ162" s="239"/>
      <c r="AFR162" s="239"/>
      <c r="AFS162" s="239"/>
      <c r="AFT162" s="239"/>
      <c r="AFU162" s="239"/>
      <c r="AFV162" s="239"/>
      <c r="AFW162" s="239"/>
      <c r="AFX162" s="239"/>
      <c r="AFY162" s="239"/>
      <c r="AFZ162" s="239"/>
      <c r="AGA162" s="239"/>
      <c r="AGB162" s="239"/>
      <c r="AGC162" s="239"/>
      <c r="AGD162" s="239"/>
      <c r="AGE162" s="239"/>
      <c r="AGF162" s="239"/>
      <c r="AGG162" s="239"/>
      <c r="AGH162" s="239"/>
      <c r="AGI162" s="239"/>
      <c r="AGJ162" s="239"/>
      <c r="AGK162" s="239"/>
      <c r="AGL162" s="239"/>
      <c r="AGM162" s="239"/>
      <c r="AGN162" s="239"/>
      <c r="AGO162" s="239"/>
      <c r="AGP162" s="239"/>
      <c r="AGQ162" s="239"/>
      <c r="AGR162" s="239"/>
      <c r="AGS162" s="239"/>
      <c r="AGT162" s="239"/>
      <c r="AGU162" s="239"/>
      <c r="AGV162" s="239"/>
      <c r="AGW162" s="239"/>
      <c r="AGX162" s="239"/>
      <c r="AGY162" s="239"/>
      <c r="AGZ162" s="239"/>
      <c r="AHA162" s="239"/>
      <c r="AHB162" s="239"/>
      <c r="AHC162" s="239"/>
      <c r="AHD162" s="239"/>
      <c r="AHE162" s="239"/>
      <c r="AHF162" s="239"/>
      <c r="AHG162" s="239"/>
      <c r="AHH162" s="239"/>
      <c r="AHI162" s="239"/>
      <c r="AHJ162" s="239"/>
      <c r="AHK162" s="239"/>
      <c r="AHL162" s="239"/>
      <c r="AHM162" s="239"/>
      <c r="AHN162" s="239"/>
      <c r="AHO162" s="239"/>
      <c r="AHP162" s="239"/>
      <c r="AHQ162" s="239"/>
      <c r="AHR162" s="239"/>
      <c r="AHS162" s="239"/>
      <c r="AHT162" s="239"/>
      <c r="AHU162" s="239"/>
      <c r="AHV162" s="239"/>
      <c r="AHW162" s="239"/>
      <c r="AHX162" s="239"/>
      <c r="AHY162" s="239"/>
      <c r="AHZ162" s="239"/>
      <c r="AIA162" s="239"/>
      <c r="AIB162" s="239"/>
      <c r="AIC162" s="239"/>
      <c r="AID162" s="239"/>
      <c r="AIE162" s="239"/>
      <c r="AIF162" s="239"/>
      <c r="AIG162" s="239"/>
      <c r="AIH162" s="239"/>
      <c r="AII162" s="239"/>
      <c r="AIJ162" s="239"/>
      <c r="AIK162" s="239"/>
      <c r="AIL162" s="239"/>
      <c r="AIM162" s="239"/>
      <c r="AIN162" s="239"/>
      <c r="AIO162" s="239"/>
      <c r="AIP162" s="239"/>
      <c r="AIQ162" s="239"/>
      <c r="AIR162" s="239"/>
      <c r="AIS162" s="239"/>
      <c r="AIT162" s="239"/>
      <c r="AIU162" s="239"/>
      <c r="AIV162" s="239"/>
      <c r="AIW162" s="239"/>
      <c r="AIX162" s="239"/>
      <c r="AIY162" s="239"/>
      <c r="AIZ162" s="239"/>
      <c r="AJA162" s="239"/>
      <c r="AJB162" s="239"/>
      <c r="AJC162" s="239"/>
      <c r="AJD162" s="239"/>
      <c r="AJE162" s="239"/>
      <c r="AJF162" s="239"/>
      <c r="AJG162" s="239"/>
      <c r="AJH162" s="239"/>
      <c r="AJI162" s="239"/>
      <c r="AJJ162" s="239"/>
      <c r="AJK162" s="239"/>
      <c r="AJL162" s="239"/>
      <c r="AJM162" s="239"/>
      <c r="AJN162" s="239"/>
      <c r="AJO162" s="239"/>
      <c r="AJP162" s="239"/>
      <c r="AJQ162" s="239"/>
      <c r="AJR162" s="239"/>
      <c r="AJS162" s="239"/>
      <c r="AJT162" s="239"/>
      <c r="AJU162" s="239"/>
      <c r="AJV162" s="239"/>
      <c r="AJW162" s="239"/>
      <c r="AJX162" s="239"/>
      <c r="AJY162" s="239"/>
      <c r="AJZ162" s="239"/>
      <c r="AKA162" s="239"/>
      <c r="AKB162" s="239"/>
      <c r="AKC162" s="239"/>
      <c r="AKD162" s="239"/>
      <c r="AKE162" s="239"/>
      <c r="AKF162" s="239"/>
      <c r="AKG162" s="239"/>
      <c r="AKH162" s="239"/>
      <c r="AKI162" s="239"/>
      <c r="AKJ162" s="239"/>
      <c r="AKK162" s="239"/>
      <c r="AKL162" s="239"/>
      <c r="AKM162" s="239"/>
      <c r="AKN162" s="239"/>
      <c r="AKO162" s="239"/>
      <c r="AKP162" s="239"/>
      <c r="AKQ162" s="239"/>
      <c r="AKR162" s="239"/>
      <c r="AKS162" s="239"/>
      <c r="AKT162" s="239"/>
      <c r="AKU162" s="239"/>
      <c r="AKV162" s="239"/>
      <c r="AKW162" s="239"/>
      <c r="AKX162" s="239"/>
      <c r="AKY162" s="239"/>
      <c r="AKZ162" s="239"/>
      <c r="ALA162" s="239"/>
      <c r="ALB162" s="239"/>
      <c r="ALC162" s="239"/>
      <c r="ALD162" s="239"/>
      <c r="ALE162" s="239"/>
      <c r="ALF162" s="239"/>
      <c r="ALG162" s="239"/>
      <c r="ALH162" s="239"/>
      <c r="ALI162" s="239"/>
      <c r="ALJ162" s="239"/>
      <c r="ALK162" s="239"/>
      <c r="ALL162" s="239"/>
      <c r="ALM162" s="239"/>
      <c r="ALN162" s="239"/>
      <c r="ALO162" s="239"/>
      <c r="ALP162" s="239"/>
      <c r="ALQ162" s="239"/>
      <c r="ALR162" s="239"/>
      <c r="ALS162" s="239"/>
      <c r="ALT162" s="239"/>
      <c r="ALU162" s="239"/>
      <c r="ALV162" s="239"/>
      <c r="ALW162" s="239"/>
      <c r="ALX162" s="239"/>
      <c r="ALY162" s="239"/>
      <c r="ALZ162" s="239"/>
      <c r="AMA162" s="239"/>
      <c r="AMB162" s="239"/>
      <c r="AMC162" s="239"/>
      <c r="AMD162" s="239"/>
      <c r="AME162" s="239"/>
      <c r="AMF162" s="239"/>
      <c r="AMG162" s="239"/>
      <c r="AMH162" s="239"/>
      <c r="AMI162" s="239"/>
      <c r="AMJ162" s="239"/>
      <c r="AMK162" s="239"/>
      <c r="AML162" s="239"/>
      <c r="AMM162" s="239"/>
      <c r="AMN162" s="239"/>
      <c r="AMO162" s="239"/>
      <c r="AMP162" s="239"/>
      <c r="AMQ162" s="239"/>
      <c r="AMR162" s="239"/>
      <c r="AMS162" s="239"/>
      <c r="AMT162" s="239"/>
      <c r="AMU162" s="239"/>
      <c r="AMV162" s="239"/>
      <c r="AMW162" s="239"/>
      <c r="AMX162" s="239"/>
      <c r="AMY162" s="239"/>
      <c r="AMZ162" s="239"/>
      <c r="ANA162" s="239"/>
      <c r="ANB162" s="239"/>
      <c r="ANC162" s="239"/>
      <c r="AND162" s="239"/>
      <c r="ANE162" s="239"/>
      <c r="ANF162" s="239"/>
      <c r="ANG162" s="239"/>
      <c r="ANH162" s="239"/>
      <c r="ANI162" s="239"/>
      <c r="ANJ162" s="239"/>
      <c r="ANK162" s="239"/>
      <c r="ANL162" s="239"/>
      <c r="ANM162" s="239"/>
      <c r="ANN162" s="239"/>
      <c r="ANO162" s="239"/>
      <c r="ANP162" s="239"/>
      <c r="ANQ162" s="239"/>
      <c r="ANR162" s="239"/>
      <c r="ANS162" s="239"/>
      <c r="ANT162" s="239"/>
      <c r="ANU162" s="239"/>
      <c r="ANV162" s="239"/>
      <c r="ANW162" s="239"/>
      <c r="ANX162" s="239"/>
      <c r="ANY162" s="239"/>
      <c r="ANZ162" s="239"/>
      <c r="AOA162" s="239"/>
      <c r="AOB162" s="239"/>
      <c r="AOC162" s="239"/>
      <c r="AOD162" s="239"/>
      <c r="AOE162" s="239"/>
      <c r="AOF162" s="239"/>
      <c r="AOG162" s="239"/>
      <c r="AOH162" s="239"/>
      <c r="AOI162" s="239"/>
      <c r="AOJ162" s="239"/>
      <c r="AOK162" s="239"/>
      <c r="AOL162" s="239"/>
      <c r="AOM162" s="239"/>
      <c r="AON162" s="239"/>
      <c r="AOO162" s="239"/>
      <c r="AOP162" s="239"/>
      <c r="AOQ162" s="239"/>
      <c r="AOR162" s="239"/>
      <c r="AOS162" s="239"/>
      <c r="AOT162" s="239"/>
      <c r="AOU162" s="239"/>
      <c r="AOV162" s="239"/>
      <c r="AOW162" s="239"/>
      <c r="AOX162" s="239"/>
      <c r="AOY162" s="239"/>
      <c r="AOZ162" s="239"/>
      <c r="APA162" s="239"/>
      <c r="APB162" s="239"/>
      <c r="APC162" s="239"/>
      <c r="APD162" s="239"/>
      <c r="APE162" s="239"/>
      <c r="APF162" s="239"/>
      <c r="APG162" s="239"/>
      <c r="APH162" s="239"/>
      <c r="API162" s="239"/>
      <c r="APJ162" s="239"/>
      <c r="APK162" s="239"/>
      <c r="APL162" s="239"/>
      <c r="APM162" s="239"/>
      <c r="APN162" s="239"/>
      <c r="APO162" s="239"/>
      <c r="APP162" s="239"/>
      <c r="APQ162" s="239"/>
      <c r="APR162" s="239"/>
      <c r="APS162" s="239"/>
      <c r="APT162" s="239"/>
      <c r="APU162" s="239"/>
      <c r="APV162" s="239"/>
      <c r="APW162" s="239"/>
      <c r="APX162" s="239"/>
      <c r="APY162" s="239"/>
      <c r="APZ162" s="239"/>
      <c r="AQA162" s="239"/>
      <c r="AQB162" s="239"/>
      <c r="AQC162" s="239"/>
      <c r="AQD162" s="239"/>
      <c r="AQE162" s="239"/>
      <c r="AQF162" s="239"/>
      <c r="AQG162" s="239"/>
      <c r="AQH162" s="239"/>
      <c r="AQI162" s="239"/>
      <c r="AQJ162" s="239"/>
      <c r="AQK162" s="239"/>
      <c r="AQL162" s="239"/>
      <c r="AQM162" s="239"/>
      <c r="AQN162" s="239"/>
      <c r="AQO162" s="239"/>
      <c r="AQP162" s="239"/>
      <c r="AQQ162" s="239"/>
      <c r="AQR162" s="239"/>
      <c r="AQS162" s="239"/>
      <c r="AQT162" s="239"/>
      <c r="AQU162" s="239"/>
      <c r="AQV162" s="239"/>
      <c r="AQW162" s="239"/>
      <c r="AQX162" s="239"/>
      <c r="AQY162" s="239"/>
      <c r="AQZ162" s="239"/>
      <c r="ARA162" s="239"/>
      <c r="ARB162" s="239"/>
      <c r="ARC162" s="239"/>
      <c r="ARD162" s="239"/>
      <c r="ARE162" s="239"/>
      <c r="ARF162" s="239"/>
      <c r="ARG162" s="239"/>
      <c r="ARH162" s="239"/>
      <c r="ARI162" s="239"/>
      <c r="ARJ162" s="239"/>
      <c r="ARK162" s="239"/>
      <c r="ARL162" s="239"/>
      <c r="ARM162" s="239"/>
      <c r="ARN162" s="239"/>
      <c r="ARO162" s="239"/>
      <c r="ARP162" s="239"/>
      <c r="ARQ162" s="239"/>
      <c r="ARR162" s="239"/>
      <c r="ARS162" s="239"/>
      <c r="ART162" s="239"/>
      <c r="ARU162" s="239"/>
      <c r="ARV162" s="239"/>
      <c r="ARW162" s="239"/>
      <c r="ARX162" s="239"/>
      <c r="ARY162" s="239"/>
      <c r="ARZ162" s="239"/>
      <c r="ASA162" s="239"/>
      <c r="ASB162" s="239"/>
      <c r="ASC162" s="239"/>
      <c r="ASD162" s="239"/>
      <c r="ASE162" s="239"/>
      <c r="ASF162" s="239"/>
      <c r="ASG162" s="239"/>
      <c r="ASH162" s="239"/>
      <c r="ASI162" s="239"/>
      <c r="ASJ162" s="239"/>
      <c r="ASK162" s="239"/>
      <c r="ASL162" s="239"/>
      <c r="ASM162" s="239"/>
      <c r="ASN162" s="239"/>
      <c r="ASO162" s="239"/>
      <c r="ASP162" s="239"/>
      <c r="ASQ162" s="239"/>
      <c r="ASR162" s="239"/>
      <c r="ASS162" s="239"/>
      <c r="AST162" s="239"/>
      <c r="ASU162" s="239"/>
      <c r="ASV162" s="239"/>
      <c r="ASW162" s="239"/>
      <c r="ASX162" s="239"/>
      <c r="ASY162" s="239"/>
      <c r="ASZ162" s="239"/>
      <c r="ATA162" s="239"/>
      <c r="ATB162" s="239"/>
      <c r="ATC162" s="239"/>
      <c r="ATD162" s="239"/>
      <c r="ATE162" s="239"/>
      <c r="ATF162" s="239"/>
      <c r="ATG162" s="239"/>
      <c r="ATH162" s="239"/>
      <c r="ATI162" s="239"/>
      <c r="ATJ162" s="239"/>
      <c r="ATK162" s="239"/>
      <c r="ATL162" s="239"/>
      <c r="ATM162" s="239"/>
      <c r="ATN162" s="239"/>
      <c r="ATO162" s="239"/>
      <c r="ATP162" s="239"/>
      <c r="ATQ162" s="239"/>
      <c r="ATR162" s="239"/>
      <c r="ATS162" s="239"/>
      <c r="ATT162" s="239"/>
      <c r="ATU162" s="239"/>
      <c r="ATV162" s="239"/>
      <c r="ATW162" s="239"/>
      <c r="ATX162" s="239"/>
      <c r="ATY162" s="239"/>
      <c r="ATZ162" s="239"/>
      <c r="AUA162" s="239"/>
      <c r="AUB162" s="239"/>
      <c r="AUC162" s="239"/>
      <c r="AUD162" s="239"/>
      <c r="AUE162" s="239"/>
      <c r="AUF162" s="239"/>
      <c r="AUG162" s="239"/>
      <c r="AUH162" s="239"/>
      <c r="AUI162" s="239"/>
      <c r="AUJ162" s="239"/>
      <c r="AUK162" s="239"/>
      <c r="AUL162" s="239"/>
      <c r="AUM162" s="239"/>
      <c r="AUN162" s="239"/>
      <c r="AUO162" s="239"/>
      <c r="AUP162" s="239"/>
      <c r="AUQ162" s="239"/>
      <c r="AUR162" s="239"/>
      <c r="AUS162" s="239"/>
      <c r="AUT162" s="239"/>
      <c r="AUU162" s="239"/>
      <c r="AUV162" s="239"/>
      <c r="AUW162" s="239"/>
      <c r="AUX162" s="239"/>
      <c r="AUY162" s="239"/>
      <c r="AUZ162" s="239"/>
      <c r="AVA162" s="239"/>
      <c r="AVB162" s="239"/>
      <c r="AVC162" s="239"/>
      <c r="AVD162" s="239"/>
      <c r="AVE162" s="239"/>
      <c r="AVF162" s="239"/>
      <c r="AVG162" s="239"/>
      <c r="AVH162" s="239"/>
      <c r="AVI162" s="239"/>
      <c r="AVJ162" s="239"/>
      <c r="AVK162" s="239"/>
      <c r="AVL162" s="239"/>
      <c r="AVM162" s="239"/>
      <c r="AVN162" s="239"/>
      <c r="AVO162" s="239"/>
      <c r="AVP162" s="239"/>
      <c r="AVQ162" s="239"/>
      <c r="AVR162" s="239"/>
      <c r="AVS162" s="239"/>
      <c r="AVT162" s="239"/>
      <c r="AVU162" s="239"/>
      <c r="AVV162" s="239"/>
      <c r="AVW162" s="239"/>
      <c r="AVX162" s="239"/>
      <c r="AVY162" s="239"/>
      <c r="AVZ162" s="239"/>
      <c r="AWA162" s="239"/>
      <c r="AWB162" s="239"/>
      <c r="AWC162" s="239"/>
      <c r="AWD162" s="239"/>
      <c r="AWE162" s="239"/>
      <c r="AWF162" s="239"/>
      <c r="AWG162" s="239"/>
      <c r="AWH162" s="239"/>
      <c r="AWI162" s="239"/>
      <c r="AWJ162" s="239"/>
      <c r="AWK162" s="239"/>
      <c r="AWL162" s="239"/>
      <c r="AWM162" s="239"/>
      <c r="AWN162" s="239"/>
      <c r="AWO162" s="239"/>
      <c r="AWP162" s="239"/>
      <c r="AWQ162" s="239"/>
      <c r="AWR162" s="239"/>
      <c r="AWS162" s="239"/>
      <c r="AWT162" s="239"/>
      <c r="AWU162" s="239"/>
      <c r="AWV162" s="239"/>
      <c r="AWW162" s="239"/>
      <c r="AWX162" s="239"/>
      <c r="AWY162" s="239"/>
      <c r="AWZ162" s="239"/>
      <c r="AXA162" s="239"/>
      <c r="AXB162" s="239"/>
      <c r="AXC162" s="239"/>
      <c r="AXD162" s="239"/>
      <c r="AXE162" s="239"/>
      <c r="AXF162" s="239"/>
      <c r="AXG162" s="239"/>
      <c r="AXH162" s="239"/>
      <c r="AXI162" s="239"/>
      <c r="AXJ162" s="239"/>
      <c r="AXK162" s="239"/>
      <c r="AXL162" s="239"/>
      <c r="AXM162" s="239"/>
      <c r="AXN162" s="239"/>
      <c r="AXO162" s="239"/>
      <c r="AXP162" s="239"/>
      <c r="AXQ162" s="239"/>
      <c r="AXR162" s="239"/>
      <c r="AXS162" s="239"/>
      <c r="AXT162" s="239"/>
      <c r="AXU162" s="239"/>
      <c r="AXV162" s="239"/>
      <c r="AXW162" s="239"/>
      <c r="AXX162" s="239"/>
      <c r="AXY162" s="239"/>
      <c r="AXZ162" s="239"/>
      <c r="AYA162" s="239"/>
      <c r="AYB162" s="239"/>
      <c r="AYC162" s="239"/>
      <c r="AYD162" s="239"/>
      <c r="AYE162" s="239"/>
      <c r="AYF162" s="239"/>
      <c r="AYG162" s="239"/>
      <c r="AYH162" s="239"/>
      <c r="AYI162" s="239"/>
      <c r="AYJ162" s="239"/>
      <c r="AYK162" s="239"/>
      <c r="AYL162" s="239"/>
      <c r="AYM162" s="239"/>
      <c r="AYN162" s="239"/>
      <c r="AYO162" s="239"/>
      <c r="AYP162" s="239"/>
      <c r="AYQ162" s="239"/>
      <c r="AYR162" s="239"/>
      <c r="AYS162" s="239"/>
      <c r="AYT162" s="239"/>
      <c r="AYU162" s="239"/>
      <c r="AYV162" s="239"/>
      <c r="AYW162" s="239"/>
      <c r="AYX162" s="239"/>
      <c r="AYY162" s="239"/>
      <c r="AYZ162" s="239"/>
      <c r="AZA162" s="239"/>
      <c r="AZB162" s="239"/>
      <c r="AZC162" s="239"/>
      <c r="AZD162" s="239"/>
      <c r="AZE162" s="239"/>
      <c r="AZF162" s="239"/>
      <c r="AZG162" s="239"/>
      <c r="AZH162" s="239"/>
      <c r="AZI162" s="239"/>
      <c r="AZJ162" s="239"/>
      <c r="AZK162" s="239"/>
      <c r="AZL162" s="239"/>
      <c r="AZM162" s="239"/>
      <c r="AZN162" s="239"/>
      <c r="AZO162" s="239"/>
      <c r="AZP162" s="239"/>
      <c r="AZQ162" s="239"/>
      <c r="AZR162" s="239"/>
      <c r="AZS162" s="239"/>
      <c r="AZT162" s="239"/>
      <c r="AZU162" s="239"/>
      <c r="AZV162" s="239"/>
      <c r="AZW162" s="239"/>
      <c r="AZX162" s="239"/>
      <c r="AZY162" s="239"/>
      <c r="AZZ162" s="239"/>
      <c r="BAA162" s="239"/>
      <c r="BAB162" s="239"/>
      <c r="BAC162" s="239"/>
      <c r="BAD162" s="239"/>
      <c r="BAE162" s="239"/>
      <c r="BAF162" s="239"/>
      <c r="BAG162" s="239"/>
      <c r="BAH162" s="239"/>
      <c r="BAI162" s="239"/>
      <c r="BAJ162" s="239"/>
      <c r="BAK162" s="239"/>
      <c r="BAL162" s="239"/>
      <c r="BAM162" s="239"/>
      <c r="BAN162" s="239"/>
      <c r="BAO162" s="239"/>
      <c r="BAP162" s="239"/>
      <c r="BAQ162" s="239"/>
      <c r="BAR162" s="239"/>
      <c r="BAS162" s="239"/>
      <c r="BAT162" s="239"/>
      <c r="BAU162" s="239"/>
      <c r="BAV162" s="239"/>
      <c r="BAW162" s="239"/>
      <c r="BAX162" s="239"/>
      <c r="BAY162" s="239"/>
      <c r="BAZ162" s="239"/>
      <c r="BBA162" s="239"/>
      <c r="BBB162" s="239"/>
      <c r="BBC162" s="239"/>
      <c r="BBD162" s="239"/>
      <c r="BBE162" s="239"/>
      <c r="BBF162" s="239"/>
      <c r="BBG162" s="239"/>
      <c r="BBH162" s="239"/>
      <c r="BBI162" s="239"/>
      <c r="BBJ162" s="239"/>
      <c r="BBK162" s="239"/>
      <c r="BBL162" s="239"/>
      <c r="BBM162" s="239"/>
      <c r="BBN162" s="239"/>
      <c r="BBO162" s="239"/>
      <c r="BBP162" s="239"/>
      <c r="BBQ162" s="239"/>
      <c r="BBR162" s="239"/>
      <c r="BBS162" s="239"/>
      <c r="BBT162" s="239"/>
      <c r="BBU162" s="239"/>
      <c r="BBV162" s="239"/>
      <c r="BBW162" s="239"/>
      <c r="BBX162" s="239"/>
      <c r="BBY162" s="239"/>
      <c r="BBZ162" s="239"/>
      <c r="BCA162" s="239"/>
      <c r="BCB162" s="239"/>
      <c r="BCC162" s="239"/>
      <c r="BCD162" s="239"/>
      <c r="BCE162" s="239"/>
      <c r="BCF162" s="239"/>
      <c r="BCG162" s="239"/>
      <c r="BCH162" s="239"/>
      <c r="BCI162" s="239"/>
      <c r="BCJ162" s="239"/>
      <c r="BCK162" s="239"/>
      <c r="BCL162" s="239"/>
      <c r="BCM162" s="239"/>
      <c r="BCN162" s="239"/>
      <c r="BCO162" s="239"/>
      <c r="BCP162" s="239"/>
      <c r="BCQ162" s="239"/>
      <c r="BCR162" s="239"/>
      <c r="BCS162" s="239"/>
      <c r="BCT162" s="239"/>
      <c r="BCU162" s="239"/>
      <c r="BCV162" s="239"/>
      <c r="BCW162" s="239"/>
      <c r="BCX162" s="239"/>
      <c r="BCY162" s="239"/>
      <c r="BCZ162" s="239"/>
      <c r="BDA162" s="239"/>
      <c r="BDB162" s="239"/>
      <c r="BDC162" s="239"/>
      <c r="BDD162" s="239"/>
      <c r="BDE162" s="239"/>
      <c r="BDF162" s="239"/>
      <c r="BDG162" s="239"/>
      <c r="BDH162" s="239"/>
      <c r="BDI162" s="239"/>
      <c r="BDJ162" s="239"/>
      <c r="BDK162" s="239"/>
      <c r="BDL162" s="239"/>
      <c r="BDM162" s="239"/>
      <c r="BDN162" s="239"/>
      <c r="BDO162" s="239"/>
      <c r="BDP162" s="239"/>
      <c r="BDQ162" s="239"/>
      <c r="BDR162" s="239"/>
      <c r="BDS162" s="239"/>
      <c r="BDT162" s="239"/>
      <c r="BDU162" s="239"/>
      <c r="BDV162" s="239"/>
      <c r="BDW162" s="239"/>
      <c r="BDX162" s="239"/>
      <c r="BDY162" s="239"/>
      <c r="BDZ162" s="239"/>
      <c r="BEA162" s="239"/>
      <c r="BEB162" s="239"/>
      <c r="BEC162" s="239"/>
      <c r="BED162" s="239"/>
      <c r="BEE162" s="239"/>
      <c r="BEF162" s="239"/>
      <c r="BEG162" s="239"/>
      <c r="BEH162" s="239"/>
      <c r="BEI162" s="239"/>
      <c r="BEJ162" s="239"/>
      <c r="BEK162" s="239"/>
      <c r="BEL162" s="239"/>
      <c r="BEM162" s="239"/>
      <c r="BEN162" s="239"/>
      <c r="BEO162" s="239"/>
      <c r="BEP162" s="239"/>
      <c r="BEQ162" s="239"/>
      <c r="BER162" s="239"/>
      <c r="BES162" s="239"/>
      <c r="BET162" s="239"/>
      <c r="BEU162" s="239"/>
      <c r="BEV162" s="239"/>
      <c r="BEW162" s="239"/>
      <c r="BEX162" s="239"/>
      <c r="BEY162" s="239"/>
      <c r="BEZ162" s="239"/>
      <c r="BFA162" s="239"/>
      <c r="BFB162" s="239"/>
      <c r="BFC162" s="239"/>
      <c r="BFD162" s="239"/>
      <c r="BFE162" s="239"/>
      <c r="BFF162" s="239"/>
      <c r="BFG162" s="239"/>
      <c r="BFH162" s="239"/>
      <c r="BFI162" s="239"/>
      <c r="BFJ162" s="239"/>
      <c r="BFK162" s="239"/>
      <c r="BFL162" s="239"/>
      <c r="BFM162" s="239"/>
      <c r="BFN162" s="239"/>
      <c r="BFO162" s="239"/>
      <c r="BFP162" s="239"/>
      <c r="BFQ162" s="239"/>
      <c r="BFR162" s="239"/>
      <c r="BFS162" s="239"/>
      <c r="BFT162" s="239"/>
      <c r="BFU162" s="239"/>
      <c r="BFV162" s="239"/>
      <c r="BFW162" s="239"/>
      <c r="BFX162" s="239"/>
      <c r="BFY162" s="239"/>
      <c r="BFZ162" s="239"/>
      <c r="BGA162" s="239"/>
      <c r="BGB162" s="239"/>
      <c r="BGC162" s="239"/>
      <c r="BGD162" s="239"/>
      <c r="BGE162" s="239"/>
      <c r="BGF162" s="239"/>
      <c r="BGG162" s="239"/>
      <c r="BGH162" s="239"/>
      <c r="BGI162" s="239"/>
      <c r="BGJ162" s="239"/>
      <c r="BGK162" s="239"/>
      <c r="BGL162" s="239"/>
      <c r="BGM162" s="239"/>
      <c r="BGN162" s="239"/>
      <c r="BGO162" s="239"/>
      <c r="BGP162" s="239"/>
      <c r="BGQ162" s="239"/>
      <c r="BGR162" s="239"/>
      <c r="BGS162" s="239"/>
      <c r="BGT162" s="239"/>
      <c r="BGU162" s="239"/>
      <c r="BGV162" s="239"/>
      <c r="BGW162" s="239"/>
      <c r="BGX162" s="239"/>
      <c r="BGY162" s="239"/>
      <c r="BGZ162" s="239"/>
      <c r="BHA162" s="239"/>
      <c r="BHB162" s="239"/>
      <c r="BHC162" s="239"/>
      <c r="BHD162" s="239"/>
      <c r="BHE162" s="239"/>
      <c r="BHF162" s="239"/>
      <c r="BHG162" s="239"/>
      <c r="BHH162" s="239"/>
      <c r="BHI162" s="239"/>
      <c r="BHJ162" s="239"/>
      <c r="BHK162" s="239"/>
      <c r="BHL162" s="239"/>
      <c r="BHM162" s="239"/>
      <c r="BHN162" s="239"/>
      <c r="BHO162" s="239"/>
      <c r="BHP162" s="239"/>
      <c r="BHQ162" s="239"/>
      <c r="BHR162" s="239"/>
      <c r="BHS162" s="239"/>
      <c r="BHT162" s="239"/>
      <c r="BHU162" s="239"/>
      <c r="BHV162" s="239"/>
      <c r="BHW162" s="239"/>
      <c r="BHX162" s="239"/>
      <c r="BHY162" s="239"/>
      <c r="BHZ162" s="239"/>
      <c r="BIA162" s="239"/>
      <c r="BIB162" s="239"/>
      <c r="BIC162" s="239"/>
      <c r="BID162" s="239"/>
      <c r="BIE162" s="239"/>
      <c r="BIF162" s="239"/>
      <c r="BIG162" s="239"/>
      <c r="BIH162" s="239"/>
      <c r="BII162" s="239"/>
      <c r="BIJ162" s="239"/>
      <c r="BIK162" s="239"/>
      <c r="BIL162" s="239"/>
      <c r="BIM162" s="239"/>
      <c r="BIN162" s="239"/>
      <c r="BIO162" s="239"/>
      <c r="BIP162" s="239"/>
      <c r="BIQ162" s="239"/>
      <c r="BIR162" s="239"/>
      <c r="BIS162" s="239"/>
      <c r="BIT162" s="239"/>
      <c r="BIU162" s="239"/>
      <c r="BIV162" s="239"/>
      <c r="BIW162" s="239"/>
      <c r="BIX162" s="239"/>
      <c r="BIY162" s="239"/>
      <c r="BIZ162" s="239"/>
      <c r="BJA162" s="239"/>
      <c r="BJB162" s="239"/>
      <c r="BJC162" s="239"/>
      <c r="BJD162" s="239"/>
      <c r="BJE162" s="239"/>
      <c r="BJF162" s="239"/>
      <c r="BJG162" s="239"/>
      <c r="BJH162" s="239"/>
      <c r="BJI162" s="239"/>
      <c r="BJJ162" s="239"/>
      <c r="BJK162" s="239"/>
      <c r="BJL162" s="239"/>
      <c r="BJM162" s="239"/>
      <c r="BJN162" s="239"/>
      <c r="BJO162" s="239"/>
      <c r="BJP162" s="239"/>
      <c r="BJQ162" s="239"/>
      <c r="BJR162" s="239"/>
      <c r="BJS162" s="239"/>
      <c r="BJT162" s="239"/>
      <c r="BJU162" s="239"/>
      <c r="BJV162" s="239"/>
      <c r="BJW162" s="239"/>
      <c r="BJX162" s="239"/>
      <c r="BJY162" s="239"/>
      <c r="BJZ162" s="239"/>
      <c r="BKA162" s="239"/>
      <c r="BKB162" s="239"/>
      <c r="BKC162" s="239"/>
      <c r="BKD162" s="239"/>
      <c r="BKE162" s="239"/>
      <c r="BKF162" s="239"/>
      <c r="BKG162" s="239"/>
      <c r="BKH162" s="239"/>
      <c r="BKI162" s="239"/>
      <c r="BKJ162" s="239"/>
      <c r="BKK162" s="239"/>
      <c r="BKL162" s="239"/>
      <c r="BKM162" s="239"/>
      <c r="BKN162" s="239"/>
      <c r="BKO162" s="239"/>
      <c r="BKP162" s="239"/>
      <c r="BKQ162" s="239"/>
      <c r="BKR162" s="239"/>
      <c r="BKS162" s="239"/>
      <c r="BKT162" s="239"/>
      <c r="BKU162" s="239"/>
      <c r="BKV162" s="239"/>
      <c r="BKW162" s="239"/>
      <c r="BKX162" s="239"/>
      <c r="BKY162" s="239"/>
      <c r="BKZ162" s="239"/>
      <c r="BLA162" s="239"/>
      <c r="BLB162" s="239"/>
      <c r="BLC162" s="239"/>
      <c r="BLD162" s="239"/>
      <c r="BLE162" s="239"/>
      <c r="BLF162" s="239"/>
      <c r="BLG162" s="239"/>
      <c r="BLH162" s="239"/>
      <c r="BLI162" s="239"/>
      <c r="BLJ162" s="239"/>
      <c r="BLK162" s="239"/>
      <c r="BLL162" s="239"/>
      <c r="BLM162" s="239"/>
      <c r="BLN162" s="239"/>
      <c r="BLO162" s="239"/>
      <c r="BLP162" s="239"/>
      <c r="BLQ162" s="239"/>
      <c r="BLR162" s="239"/>
      <c r="BLS162" s="239"/>
      <c r="BLT162" s="239"/>
      <c r="BLU162" s="239"/>
      <c r="BLV162" s="239"/>
      <c r="BLW162" s="239"/>
      <c r="BLX162" s="239"/>
      <c r="BLY162" s="239"/>
      <c r="BLZ162" s="239"/>
      <c r="BMA162" s="239"/>
      <c r="BMB162" s="239"/>
      <c r="BMC162" s="239"/>
      <c r="BMD162" s="239"/>
      <c r="BME162" s="239"/>
      <c r="BMF162" s="239"/>
      <c r="BMG162" s="239"/>
      <c r="BMH162" s="239"/>
      <c r="BMI162" s="239"/>
      <c r="BMJ162" s="239"/>
      <c r="BMK162" s="239"/>
      <c r="BML162" s="239"/>
      <c r="BMM162" s="239"/>
      <c r="BMN162" s="239"/>
      <c r="BMO162" s="239"/>
      <c r="BMP162" s="239"/>
      <c r="BMQ162" s="239"/>
      <c r="BMR162" s="239"/>
      <c r="BMS162" s="239"/>
      <c r="BMT162" s="239"/>
      <c r="BMU162" s="239"/>
      <c r="BMV162" s="239"/>
      <c r="BMW162" s="239"/>
      <c r="BMX162" s="239"/>
      <c r="BMY162" s="239"/>
      <c r="BMZ162" s="239"/>
      <c r="BNA162" s="239"/>
      <c r="BNB162" s="239"/>
      <c r="BNC162" s="239"/>
      <c r="BND162" s="239"/>
      <c r="BNE162" s="239"/>
      <c r="BNF162" s="239"/>
      <c r="BNG162" s="239"/>
      <c r="BNH162" s="239"/>
      <c r="BNI162" s="239"/>
      <c r="BNJ162" s="239"/>
      <c r="BNK162" s="239"/>
      <c r="BNL162" s="239"/>
      <c r="BNM162" s="239"/>
      <c r="BNN162" s="239"/>
      <c r="BNO162" s="239"/>
      <c r="BNP162" s="239"/>
      <c r="BNQ162" s="239"/>
      <c r="BNR162" s="239"/>
      <c r="BNS162" s="239"/>
      <c r="BNT162" s="239"/>
      <c r="BNU162" s="239"/>
      <c r="BNV162" s="239"/>
      <c r="BNW162" s="239"/>
      <c r="BNX162" s="239"/>
      <c r="BNY162" s="239"/>
      <c r="BNZ162" s="239"/>
      <c r="BOA162" s="239"/>
      <c r="BOB162" s="239"/>
      <c r="BOC162" s="239"/>
      <c r="BOD162" s="239"/>
      <c r="BOE162" s="239"/>
      <c r="BOF162" s="239"/>
      <c r="BOG162" s="239"/>
      <c r="BOH162" s="239"/>
      <c r="BOI162" s="239"/>
      <c r="BOJ162" s="239"/>
      <c r="BOK162" s="239"/>
      <c r="BOL162" s="239"/>
      <c r="BOM162" s="239"/>
      <c r="BON162" s="239"/>
      <c r="BOO162" s="239"/>
      <c r="BOP162" s="239"/>
      <c r="BOQ162" s="239"/>
      <c r="BOR162" s="239"/>
      <c r="BOS162" s="239"/>
      <c r="BOT162" s="239"/>
      <c r="BOU162" s="239"/>
      <c r="BOV162" s="239"/>
      <c r="BOW162" s="239"/>
      <c r="BOX162" s="239"/>
      <c r="BOY162" s="239"/>
      <c r="BOZ162" s="239"/>
      <c r="BPA162" s="239"/>
      <c r="BPB162" s="239"/>
      <c r="BPC162" s="239"/>
      <c r="BPD162" s="239"/>
      <c r="BPE162" s="239"/>
      <c r="BPF162" s="239"/>
      <c r="BPG162" s="239"/>
      <c r="BPH162" s="239"/>
      <c r="BPI162" s="239"/>
      <c r="BPJ162" s="239"/>
      <c r="BPK162" s="239"/>
      <c r="BPL162" s="239"/>
      <c r="BPM162" s="239"/>
      <c r="BPN162" s="239"/>
      <c r="BPO162" s="239"/>
      <c r="BPP162" s="239"/>
      <c r="BPQ162" s="239"/>
      <c r="BPR162" s="239"/>
      <c r="BPS162" s="239"/>
      <c r="BPT162" s="239"/>
      <c r="BPU162" s="239"/>
      <c r="BPV162" s="239"/>
      <c r="BPW162" s="239"/>
      <c r="BPX162" s="239"/>
      <c r="BPY162" s="239"/>
      <c r="BPZ162" s="239"/>
      <c r="BQA162" s="239"/>
      <c r="BQB162" s="239"/>
      <c r="BQC162" s="239"/>
      <c r="BQD162" s="239"/>
      <c r="BQE162" s="239"/>
      <c r="BQF162" s="239"/>
      <c r="BQG162" s="239"/>
      <c r="BQH162" s="239"/>
      <c r="BQI162" s="239"/>
      <c r="BQJ162" s="239"/>
      <c r="BQK162" s="239"/>
      <c r="BQL162" s="239"/>
      <c r="BQM162" s="239"/>
      <c r="BQN162" s="239"/>
      <c r="BQO162" s="239"/>
      <c r="BQP162" s="239"/>
      <c r="BQQ162" s="239"/>
      <c r="BQR162" s="239"/>
      <c r="BQS162" s="239"/>
      <c r="BQT162" s="239"/>
      <c r="BQU162" s="239"/>
      <c r="BQV162" s="239"/>
      <c r="BQW162" s="239"/>
      <c r="BQX162" s="239"/>
      <c r="BQY162" s="239"/>
      <c r="BQZ162" s="239"/>
      <c r="BRA162" s="239"/>
      <c r="BRB162" s="239"/>
      <c r="BRC162" s="239"/>
      <c r="BRD162" s="239"/>
      <c r="BRE162" s="239"/>
      <c r="BRF162" s="239"/>
      <c r="BRG162" s="239"/>
      <c r="BRH162" s="239"/>
      <c r="BRI162" s="239"/>
      <c r="BRJ162" s="239"/>
      <c r="BRK162" s="239"/>
      <c r="BRL162" s="239"/>
      <c r="BRM162" s="239"/>
      <c r="BRN162" s="239"/>
      <c r="BRO162" s="239"/>
      <c r="BRP162" s="239"/>
      <c r="BRQ162" s="239"/>
      <c r="BRR162" s="239"/>
      <c r="BRS162" s="239"/>
      <c r="BRT162" s="239"/>
      <c r="BRU162" s="239"/>
      <c r="BRV162" s="239"/>
      <c r="BRW162" s="239"/>
      <c r="BRX162" s="239"/>
      <c r="BRY162" s="239"/>
      <c r="BRZ162" s="239"/>
      <c r="BSA162" s="239"/>
      <c r="BSB162" s="239"/>
      <c r="BSC162" s="239"/>
      <c r="BSD162" s="239"/>
      <c r="BSE162" s="239"/>
      <c r="BSF162" s="239"/>
      <c r="BSG162" s="239"/>
      <c r="BSH162" s="239"/>
      <c r="BSI162" s="239"/>
      <c r="BSJ162" s="239"/>
      <c r="BSK162" s="239"/>
      <c r="BSL162" s="239"/>
      <c r="BSM162" s="239"/>
      <c r="BSN162" s="239"/>
      <c r="BSO162" s="239"/>
      <c r="BSP162" s="239"/>
      <c r="BSQ162" s="239"/>
      <c r="BSR162" s="239"/>
      <c r="BSS162" s="239"/>
      <c r="BST162" s="239"/>
      <c r="BSU162" s="239"/>
      <c r="BSV162" s="239"/>
      <c r="BSW162" s="239"/>
      <c r="BSX162" s="239"/>
      <c r="BSY162" s="239"/>
      <c r="BSZ162" s="239"/>
      <c r="BTA162" s="239"/>
      <c r="BTB162" s="239"/>
      <c r="BTC162" s="239"/>
      <c r="BTD162" s="239"/>
      <c r="BTE162" s="239"/>
      <c r="BTF162" s="239"/>
      <c r="BTG162" s="239"/>
      <c r="BTH162" s="239"/>
      <c r="BTI162" s="239"/>
      <c r="BTJ162" s="239"/>
      <c r="BTK162" s="239"/>
      <c r="BTL162" s="239"/>
      <c r="BTM162" s="239"/>
      <c r="BTN162" s="239"/>
      <c r="BTO162" s="239"/>
      <c r="BTP162" s="239"/>
      <c r="BTQ162" s="239"/>
      <c r="BTR162" s="239"/>
      <c r="BTS162" s="239"/>
      <c r="BTT162" s="239"/>
      <c r="BTU162" s="239"/>
      <c r="BTV162" s="239"/>
      <c r="BTW162" s="239"/>
      <c r="BTX162" s="239"/>
      <c r="BTY162" s="239"/>
      <c r="BTZ162" s="239"/>
      <c r="BUA162" s="239"/>
      <c r="BUB162" s="239"/>
      <c r="BUC162" s="239"/>
      <c r="BUD162" s="239"/>
      <c r="BUE162" s="239"/>
      <c r="BUF162" s="239"/>
      <c r="BUG162" s="239"/>
      <c r="BUH162" s="239"/>
      <c r="BUI162" s="239"/>
      <c r="BUJ162" s="239"/>
      <c r="BUK162" s="239"/>
      <c r="BUL162" s="239"/>
      <c r="BUM162" s="239"/>
      <c r="BUN162" s="239"/>
      <c r="BUO162" s="239"/>
      <c r="BUP162" s="239"/>
      <c r="BUQ162" s="239"/>
      <c r="BUR162" s="239"/>
      <c r="BUS162" s="239"/>
      <c r="BUT162" s="239"/>
      <c r="BUU162" s="239"/>
      <c r="BUV162" s="239"/>
      <c r="BUW162" s="239"/>
      <c r="BUX162" s="239"/>
      <c r="BUY162" s="239"/>
      <c r="BUZ162" s="239"/>
      <c r="BVA162" s="239"/>
      <c r="BVB162" s="239"/>
      <c r="BVC162" s="239"/>
      <c r="BVD162" s="239"/>
      <c r="BVE162" s="239"/>
      <c r="BVF162" s="239"/>
      <c r="BVG162" s="239"/>
      <c r="BVH162" s="239"/>
      <c r="BVI162" s="239"/>
      <c r="BVJ162" s="239"/>
      <c r="BVK162" s="239"/>
      <c r="BVL162" s="239"/>
      <c r="BVM162" s="239"/>
      <c r="BVN162" s="239"/>
      <c r="BVO162" s="239"/>
      <c r="BVP162" s="239"/>
      <c r="BVQ162" s="239"/>
      <c r="BVR162" s="239"/>
      <c r="BVS162" s="239"/>
      <c r="BVT162" s="239"/>
      <c r="BVU162" s="239"/>
      <c r="BVV162" s="239"/>
      <c r="BVW162" s="239"/>
      <c r="BVX162" s="239"/>
      <c r="BVY162" s="239"/>
      <c r="BVZ162" s="239"/>
      <c r="BWA162" s="239"/>
      <c r="BWB162" s="239"/>
      <c r="BWC162" s="239"/>
      <c r="BWD162" s="239"/>
      <c r="BWE162" s="239"/>
      <c r="BWF162" s="239"/>
      <c r="BWG162" s="239"/>
      <c r="BWH162" s="239"/>
      <c r="BWI162" s="239"/>
      <c r="BWJ162" s="239"/>
      <c r="BWK162" s="239"/>
      <c r="BWL162" s="239"/>
      <c r="BWM162" s="239"/>
      <c r="BWN162" s="239"/>
      <c r="BWO162" s="239"/>
      <c r="BWP162" s="239"/>
      <c r="BWQ162" s="239"/>
      <c r="BWR162" s="239"/>
      <c r="BWS162" s="239"/>
      <c r="BWT162" s="239"/>
      <c r="BWU162" s="239"/>
      <c r="BWV162" s="239"/>
      <c r="BWW162" s="239"/>
      <c r="BWX162" s="239"/>
      <c r="BWY162" s="239"/>
      <c r="BWZ162" s="239"/>
      <c r="BXA162" s="239"/>
      <c r="BXB162" s="239"/>
      <c r="BXC162" s="239"/>
      <c r="BXD162" s="239"/>
      <c r="BXE162" s="239"/>
      <c r="BXF162" s="239"/>
      <c r="BXG162" s="239"/>
      <c r="BXH162" s="239"/>
      <c r="BXI162" s="239"/>
      <c r="BXJ162" s="239"/>
      <c r="BXK162" s="239"/>
      <c r="BXL162" s="239"/>
      <c r="BXM162" s="239"/>
      <c r="BXN162" s="239"/>
      <c r="BXO162" s="239"/>
      <c r="BXP162" s="239"/>
      <c r="BXQ162" s="239"/>
      <c r="BXR162" s="239"/>
      <c r="BXS162" s="239"/>
      <c r="BXT162" s="239"/>
      <c r="BXU162" s="239"/>
      <c r="BXV162" s="239"/>
      <c r="BXW162" s="239"/>
      <c r="BXX162" s="239"/>
      <c r="BXY162" s="239"/>
      <c r="BXZ162" s="239"/>
      <c r="BYA162" s="239"/>
      <c r="BYB162" s="239"/>
      <c r="BYC162" s="239"/>
      <c r="BYD162" s="239"/>
      <c r="BYE162" s="239"/>
      <c r="BYF162" s="239"/>
      <c r="BYG162" s="239"/>
      <c r="BYH162" s="239"/>
      <c r="BYI162" s="239"/>
      <c r="BYJ162" s="239"/>
      <c r="BYK162" s="239"/>
      <c r="BYL162" s="239"/>
      <c r="BYM162" s="239"/>
      <c r="BYN162" s="239"/>
      <c r="BYO162" s="239"/>
      <c r="BYP162" s="239"/>
      <c r="BYQ162" s="239"/>
      <c r="BYR162" s="239"/>
      <c r="BYS162" s="239"/>
      <c r="BYT162" s="239"/>
      <c r="BYU162" s="239"/>
      <c r="BYV162" s="239"/>
      <c r="BYW162" s="239"/>
      <c r="BYX162" s="239"/>
      <c r="BYY162" s="239"/>
      <c r="BYZ162" s="239"/>
      <c r="BZA162" s="239"/>
      <c r="BZB162" s="239"/>
      <c r="BZC162" s="239"/>
      <c r="BZD162" s="239"/>
      <c r="BZE162" s="239"/>
      <c r="BZF162" s="239"/>
      <c r="BZG162" s="239"/>
      <c r="BZH162" s="239"/>
      <c r="BZI162" s="239"/>
      <c r="BZJ162" s="239"/>
      <c r="BZK162" s="239"/>
      <c r="BZL162" s="239"/>
      <c r="BZM162" s="239"/>
      <c r="BZN162" s="239"/>
      <c r="BZO162" s="239"/>
      <c r="BZP162" s="239"/>
      <c r="BZQ162" s="239"/>
      <c r="BZR162" s="239"/>
      <c r="BZS162" s="239"/>
      <c r="BZT162" s="239"/>
      <c r="BZU162" s="239"/>
      <c r="BZV162" s="239"/>
      <c r="BZW162" s="239"/>
      <c r="BZX162" s="239"/>
      <c r="BZY162" s="239"/>
      <c r="BZZ162" s="239"/>
      <c r="CAA162" s="239"/>
      <c r="CAB162" s="239"/>
      <c r="CAC162" s="239"/>
      <c r="CAD162" s="239"/>
      <c r="CAE162" s="239"/>
      <c r="CAF162" s="239"/>
      <c r="CAG162" s="239"/>
      <c r="CAH162" s="239"/>
      <c r="CAI162" s="239"/>
      <c r="CAJ162" s="239"/>
      <c r="CAK162" s="239"/>
      <c r="CAL162" s="239"/>
      <c r="CAM162" s="239"/>
      <c r="CAN162" s="239"/>
      <c r="CAO162" s="239"/>
      <c r="CAP162" s="239"/>
      <c r="CAQ162" s="239"/>
      <c r="CAR162" s="239"/>
      <c r="CAS162" s="239"/>
      <c r="CAT162" s="239"/>
      <c r="CAU162" s="239"/>
      <c r="CAV162" s="239"/>
      <c r="CAW162" s="239"/>
      <c r="CAX162" s="239"/>
      <c r="CAY162" s="239"/>
      <c r="CAZ162" s="239"/>
      <c r="CBA162" s="239"/>
      <c r="CBB162" s="239"/>
      <c r="CBC162" s="239"/>
      <c r="CBD162" s="239"/>
      <c r="CBE162" s="239"/>
      <c r="CBF162" s="239"/>
      <c r="CBG162" s="239"/>
      <c r="CBH162" s="239"/>
      <c r="CBI162" s="239"/>
      <c r="CBJ162" s="239"/>
      <c r="CBK162" s="239"/>
      <c r="CBL162" s="239"/>
      <c r="CBM162" s="239"/>
      <c r="CBN162" s="239"/>
      <c r="CBO162" s="239"/>
      <c r="CBP162" s="239"/>
      <c r="CBQ162" s="239"/>
      <c r="CBR162" s="239"/>
      <c r="CBS162" s="239"/>
      <c r="CBT162" s="239"/>
      <c r="CBU162" s="239"/>
      <c r="CBV162" s="239"/>
      <c r="CBW162" s="239"/>
      <c r="CBX162" s="239"/>
      <c r="CBY162" s="239"/>
      <c r="CBZ162" s="239"/>
      <c r="CCA162" s="239"/>
      <c r="CCB162" s="239"/>
      <c r="CCC162" s="239"/>
      <c r="CCD162" s="239"/>
      <c r="CCE162" s="239"/>
      <c r="CCF162" s="239"/>
      <c r="CCG162" s="239"/>
      <c r="CCH162" s="239"/>
      <c r="CCI162" s="239"/>
      <c r="CCJ162" s="239"/>
      <c r="CCK162" s="239"/>
      <c r="CCL162" s="239"/>
      <c r="CCM162" s="239"/>
      <c r="CCN162" s="239"/>
      <c r="CCO162" s="239"/>
      <c r="CCP162" s="239"/>
      <c r="CCQ162" s="239"/>
      <c r="CCR162" s="239"/>
      <c r="CCS162" s="239"/>
      <c r="CCT162" s="239"/>
      <c r="CCU162" s="239"/>
      <c r="CCV162" s="239"/>
      <c r="CCW162" s="239"/>
      <c r="CCX162" s="239"/>
      <c r="CCY162" s="239"/>
      <c r="CCZ162" s="239"/>
      <c r="CDA162" s="239"/>
      <c r="CDB162" s="239"/>
      <c r="CDC162" s="239"/>
      <c r="CDD162" s="239"/>
      <c r="CDE162" s="239"/>
      <c r="CDF162" s="239"/>
      <c r="CDG162" s="239"/>
      <c r="CDH162" s="239"/>
      <c r="CDI162" s="239"/>
      <c r="CDJ162" s="239"/>
      <c r="CDK162" s="239"/>
      <c r="CDL162" s="239"/>
      <c r="CDM162" s="239"/>
      <c r="CDN162" s="239"/>
      <c r="CDO162" s="239"/>
      <c r="CDP162" s="239"/>
      <c r="CDQ162" s="239"/>
      <c r="CDR162" s="239"/>
      <c r="CDS162" s="239"/>
      <c r="CDT162" s="239"/>
      <c r="CDU162" s="239"/>
      <c r="CDV162" s="239"/>
      <c r="CDW162" s="239"/>
      <c r="CDX162" s="239"/>
      <c r="CDY162" s="239"/>
      <c r="CDZ162" s="239"/>
      <c r="CEA162" s="239"/>
      <c r="CEB162" s="239"/>
      <c r="CEC162" s="239"/>
      <c r="CED162" s="239"/>
      <c r="CEE162" s="239"/>
      <c r="CEF162" s="239"/>
      <c r="CEG162" s="239"/>
      <c r="CEH162" s="239"/>
      <c r="CEI162" s="239"/>
      <c r="CEJ162" s="239"/>
      <c r="CEK162" s="239"/>
      <c r="CEL162" s="239"/>
      <c r="CEM162" s="239"/>
      <c r="CEN162" s="239"/>
      <c r="CEO162" s="239"/>
      <c r="CEP162" s="239"/>
      <c r="CEQ162" s="239"/>
      <c r="CER162" s="239"/>
      <c r="CES162" s="239"/>
      <c r="CET162" s="239"/>
      <c r="CEU162" s="239"/>
      <c r="CEV162" s="239"/>
      <c r="CEW162" s="239"/>
      <c r="CEX162" s="239"/>
      <c r="CEY162" s="239"/>
      <c r="CEZ162" s="239"/>
      <c r="CFA162" s="239"/>
      <c r="CFB162" s="239"/>
      <c r="CFC162" s="239"/>
      <c r="CFD162" s="239"/>
      <c r="CFE162" s="239"/>
      <c r="CFF162" s="239"/>
      <c r="CFG162" s="239"/>
      <c r="CFH162" s="239"/>
      <c r="CFI162" s="239"/>
      <c r="CFJ162" s="239"/>
      <c r="CFK162" s="239"/>
      <c r="CFL162" s="239"/>
      <c r="CFM162" s="239"/>
      <c r="CFN162" s="239"/>
      <c r="CFO162" s="239"/>
      <c r="CFP162" s="239"/>
      <c r="CFQ162" s="239"/>
      <c r="CFR162" s="239"/>
      <c r="CFS162" s="239"/>
      <c r="CFT162" s="239"/>
      <c r="CFU162" s="239"/>
      <c r="CFV162" s="239"/>
      <c r="CFW162" s="239"/>
      <c r="CFX162" s="239"/>
      <c r="CFY162" s="239"/>
      <c r="CFZ162" s="239"/>
      <c r="CGA162" s="239"/>
      <c r="CGB162" s="239"/>
      <c r="CGC162" s="239"/>
      <c r="CGD162" s="239"/>
      <c r="CGE162" s="239"/>
      <c r="CGF162" s="239"/>
      <c r="CGG162" s="239"/>
      <c r="CGH162" s="239"/>
      <c r="CGI162" s="239"/>
      <c r="CGJ162" s="239"/>
      <c r="CGK162" s="239"/>
      <c r="CGL162" s="239"/>
      <c r="CGM162" s="239"/>
      <c r="CGN162" s="239"/>
      <c r="CGO162" s="239"/>
      <c r="CGP162" s="239"/>
      <c r="CGQ162" s="239"/>
      <c r="CGR162" s="239"/>
      <c r="CGS162" s="239"/>
      <c r="CGT162" s="239"/>
      <c r="CGU162" s="239"/>
      <c r="CGV162" s="239"/>
      <c r="CGW162" s="239"/>
      <c r="CGX162" s="239"/>
      <c r="CGY162" s="239"/>
      <c r="CGZ162" s="239"/>
      <c r="CHA162" s="239"/>
      <c r="CHB162" s="239"/>
      <c r="CHC162" s="239"/>
      <c r="CHD162" s="239"/>
      <c r="CHE162" s="239"/>
      <c r="CHF162" s="239"/>
      <c r="CHG162" s="239"/>
      <c r="CHH162" s="239"/>
      <c r="CHI162" s="239"/>
      <c r="CHJ162" s="239"/>
      <c r="CHK162" s="239"/>
      <c r="CHL162" s="239"/>
      <c r="CHM162" s="239"/>
      <c r="CHN162" s="239"/>
      <c r="CHO162" s="239"/>
      <c r="CHP162" s="239"/>
      <c r="CHQ162" s="239"/>
      <c r="CHR162" s="239"/>
      <c r="CHS162" s="239"/>
      <c r="CHT162" s="239"/>
      <c r="CHU162" s="239"/>
      <c r="CHV162" s="239"/>
      <c r="CHW162" s="239"/>
      <c r="CHX162" s="239"/>
      <c r="CHY162" s="239"/>
      <c r="CHZ162" s="239"/>
      <c r="CIA162" s="239"/>
      <c r="CIB162" s="239"/>
      <c r="CIC162" s="239"/>
      <c r="CID162" s="239"/>
      <c r="CIE162" s="239"/>
      <c r="CIF162" s="239"/>
      <c r="CIG162" s="239"/>
      <c r="CIH162" s="239"/>
      <c r="CII162" s="239"/>
      <c r="CIJ162" s="239"/>
      <c r="CIK162" s="239"/>
      <c r="CIL162" s="239"/>
      <c r="CIM162" s="239"/>
      <c r="CIN162" s="239"/>
      <c r="CIO162" s="239"/>
      <c r="CIP162" s="239"/>
      <c r="CIQ162" s="239"/>
      <c r="CIR162" s="239"/>
      <c r="CIS162" s="239"/>
      <c r="CIT162" s="239"/>
      <c r="CIU162" s="239"/>
      <c r="CIV162" s="239"/>
      <c r="CIW162" s="239"/>
      <c r="CIX162" s="239"/>
      <c r="CIY162" s="239"/>
      <c r="CIZ162" s="239"/>
      <c r="CJA162" s="239"/>
      <c r="CJB162" s="239"/>
      <c r="CJC162" s="239"/>
      <c r="CJD162" s="239"/>
      <c r="CJE162" s="239"/>
      <c r="CJF162" s="239"/>
      <c r="CJG162" s="239"/>
      <c r="CJH162" s="239"/>
      <c r="CJI162" s="239"/>
      <c r="CJJ162" s="239"/>
      <c r="CJK162" s="239"/>
      <c r="CJL162" s="239"/>
      <c r="CJM162" s="239"/>
      <c r="CJN162" s="239"/>
      <c r="CJO162" s="239"/>
      <c r="CJP162" s="239"/>
      <c r="CJQ162" s="239"/>
      <c r="CJR162" s="239"/>
      <c r="CJS162" s="239"/>
      <c r="CJT162" s="239"/>
      <c r="CJU162" s="239"/>
      <c r="CJV162" s="239"/>
      <c r="CJW162" s="239"/>
      <c r="CJX162" s="239"/>
      <c r="CJY162" s="239"/>
      <c r="CJZ162" s="239"/>
      <c r="CKA162" s="239"/>
      <c r="CKB162" s="239"/>
      <c r="CKC162" s="239"/>
      <c r="CKD162" s="239"/>
      <c r="CKE162" s="239"/>
      <c r="CKF162" s="239"/>
      <c r="CKG162" s="239"/>
      <c r="CKH162" s="239"/>
      <c r="CKI162" s="239"/>
      <c r="CKJ162" s="239"/>
      <c r="CKK162" s="239"/>
      <c r="CKL162" s="239"/>
      <c r="CKM162" s="239"/>
      <c r="CKN162" s="239"/>
      <c r="CKO162" s="239"/>
      <c r="CKP162" s="239"/>
      <c r="CKQ162" s="239"/>
      <c r="CKR162" s="239"/>
      <c r="CKS162" s="239"/>
      <c r="CKT162" s="239"/>
      <c r="CKU162" s="239"/>
      <c r="CKV162" s="239"/>
      <c r="CKW162" s="239"/>
      <c r="CKX162" s="239"/>
      <c r="CKY162" s="239"/>
      <c r="CKZ162" s="239"/>
      <c r="CLA162" s="239"/>
      <c r="CLB162" s="239"/>
      <c r="CLC162" s="239"/>
      <c r="CLD162" s="239"/>
      <c r="CLE162" s="239"/>
      <c r="CLF162" s="239"/>
      <c r="CLG162" s="239"/>
      <c r="CLH162" s="239"/>
      <c r="CLI162" s="239"/>
      <c r="CLJ162" s="239"/>
      <c r="CLK162" s="239"/>
      <c r="CLL162" s="239"/>
      <c r="CLM162" s="239"/>
      <c r="CLN162" s="239"/>
      <c r="CLO162" s="239"/>
      <c r="CLP162" s="239"/>
      <c r="CLQ162" s="239"/>
      <c r="CLR162" s="239"/>
      <c r="CLS162" s="239"/>
      <c r="CLT162" s="239"/>
      <c r="CLU162" s="239"/>
      <c r="CLV162" s="239"/>
      <c r="CLW162" s="239"/>
      <c r="CLX162" s="239"/>
      <c r="CLY162" s="239"/>
      <c r="CLZ162" s="239"/>
      <c r="CMA162" s="239"/>
      <c r="CMB162" s="239"/>
      <c r="CMC162" s="239"/>
      <c r="CMD162" s="239"/>
      <c r="CME162" s="239"/>
      <c r="CMF162" s="239"/>
      <c r="CMG162" s="239"/>
      <c r="CMH162" s="239"/>
      <c r="CMI162" s="239"/>
      <c r="CMJ162" s="239"/>
      <c r="CMK162" s="239"/>
      <c r="CML162" s="239"/>
      <c r="CMM162" s="239"/>
      <c r="CMN162" s="239"/>
      <c r="CMO162" s="239"/>
      <c r="CMP162" s="239"/>
      <c r="CMQ162" s="239"/>
      <c r="CMR162" s="239"/>
      <c r="CMS162" s="239"/>
      <c r="CMT162" s="239"/>
      <c r="CMU162" s="239"/>
      <c r="CMV162" s="239"/>
      <c r="CMW162" s="239"/>
      <c r="CMX162" s="239"/>
      <c r="CMY162" s="239"/>
      <c r="CMZ162" s="239"/>
      <c r="CNA162" s="239"/>
      <c r="CNB162" s="239"/>
      <c r="CNC162" s="239"/>
      <c r="CND162" s="239"/>
      <c r="CNE162" s="239"/>
      <c r="CNF162" s="239"/>
      <c r="CNG162" s="239"/>
      <c r="CNH162" s="239"/>
      <c r="CNI162" s="239"/>
      <c r="CNJ162" s="239"/>
      <c r="CNK162" s="239"/>
      <c r="CNL162" s="239"/>
      <c r="CNM162" s="239"/>
      <c r="CNN162" s="239"/>
      <c r="CNO162" s="239"/>
      <c r="CNP162" s="239"/>
      <c r="CNQ162" s="239"/>
      <c r="CNR162" s="239"/>
      <c r="CNS162" s="239"/>
      <c r="CNT162" s="239"/>
      <c r="CNU162" s="239"/>
      <c r="CNV162" s="239"/>
      <c r="CNW162" s="239"/>
      <c r="CNX162" s="239"/>
      <c r="CNY162" s="239"/>
      <c r="CNZ162" s="239"/>
      <c r="COA162" s="239"/>
      <c r="COB162" s="239"/>
      <c r="COC162" s="239"/>
      <c r="COD162" s="239"/>
      <c r="COE162" s="239"/>
      <c r="COF162" s="239"/>
      <c r="COG162" s="239"/>
      <c r="COH162" s="239"/>
      <c r="COI162" s="239"/>
      <c r="COJ162" s="239"/>
      <c r="COK162" s="239"/>
      <c r="COL162" s="239"/>
      <c r="COM162" s="239"/>
      <c r="CON162" s="239"/>
      <c r="COO162" s="239"/>
      <c r="COP162" s="239"/>
      <c r="COQ162" s="239"/>
      <c r="COR162" s="239"/>
      <c r="COS162" s="239"/>
      <c r="COT162" s="239"/>
      <c r="COU162" s="239"/>
      <c r="COV162" s="239"/>
      <c r="COW162" s="239"/>
      <c r="COX162" s="239"/>
      <c r="COY162" s="239"/>
      <c r="COZ162" s="239"/>
      <c r="CPA162" s="239"/>
      <c r="CPB162" s="239"/>
      <c r="CPC162" s="239"/>
      <c r="CPD162" s="239"/>
      <c r="CPE162" s="239"/>
      <c r="CPF162" s="239"/>
      <c r="CPG162" s="239"/>
      <c r="CPH162" s="239"/>
      <c r="CPI162" s="239"/>
      <c r="CPJ162" s="239"/>
      <c r="CPK162" s="239"/>
      <c r="CPL162" s="239"/>
      <c r="CPM162" s="239"/>
      <c r="CPN162" s="239"/>
      <c r="CPO162" s="239"/>
      <c r="CPP162" s="239"/>
      <c r="CPQ162" s="239"/>
      <c r="CPR162" s="239"/>
      <c r="CPS162" s="239"/>
      <c r="CPT162" s="239"/>
      <c r="CPU162" s="239"/>
      <c r="CPV162" s="239"/>
      <c r="CPW162" s="239"/>
      <c r="CPX162" s="239"/>
      <c r="CPY162" s="239"/>
      <c r="CPZ162" s="239"/>
      <c r="CQA162" s="239"/>
      <c r="CQB162" s="239"/>
      <c r="CQC162" s="239"/>
      <c r="CQD162" s="239"/>
      <c r="CQE162" s="239"/>
      <c r="CQF162" s="239"/>
      <c r="CQG162" s="239"/>
      <c r="CQH162" s="239"/>
      <c r="CQI162" s="239"/>
      <c r="CQJ162" s="239"/>
      <c r="CQK162" s="239"/>
      <c r="CQL162" s="239"/>
      <c r="CQM162" s="239"/>
      <c r="CQN162" s="239"/>
      <c r="CQO162" s="239"/>
      <c r="CQP162" s="239"/>
      <c r="CQQ162" s="239"/>
      <c r="CQR162" s="239"/>
      <c r="CQS162" s="239"/>
      <c r="CQT162" s="239"/>
      <c r="CQU162" s="239"/>
      <c r="CQV162" s="239"/>
      <c r="CQW162" s="239"/>
      <c r="CQX162" s="239"/>
      <c r="CQY162" s="239"/>
      <c r="CQZ162" s="239"/>
      <c r="CRA162" s="239"/>
      <c r="CRB162" s="239"/>
      <c r="CRC162" s="239"/>
      <c r="CRD162" s="239"/>
      <c r="CRE162" s="239"/>
      <c r="CRF162" s="239"/>
      <c r="CRG162" s="239"/>
      <c r="CRH162" s="239"/>
      <c r="CRI162" s="239"/>
      <c r="CRJ162" s="239"/>
      <c r="CRK162" s="239"/>
    </row>
    <row r="163" spans="1:2507" s="239" customFormat="1" ht="108" customHeight="1" x14ac:dyDescent="0.25">
      <c r="A163" s="802"/>
      <c r="B163" s="803" t="s">
        <v>866</v>
      </c>
      <c r="C163" s="456" t="s">
        <v>867</v>
      </c>
      <c r="D163" s="456" t="s">
        <v>435</v>
      </c>
      <c r="E163" s="456" t="s">
        <v>436</v>
      </c>
      <c r="F163" s="461" t="s">
        <v>729</v>
      </c>
      <c r="G163" s="804" t="s">
        <v>437</v>
      </c>
      <c r="H163" s="456" t="s">
        <v>83</v>
      </c>
      <c r="I163" s="456" t="s">
        <v>83</v>
      </c>
      <c r="J163" s="238" t="s">
        <v>438</v>
      </c>
      <c r="K163" s="238" t="s">
        <v>439</v>
      </c>
      <c r="L163" s="238" t="s">
        <v>370</v>
      </c>
      <c r="M163" s="238">
        <v>9.6999999999999993</v>
      </c>
      <c r="N163" s="456" t="s">
        <v>86</v>
      </c>
      <c r="O163" s="461" t="s">
        <v>121</v>
      </c>
      <c r="P163" s="456" t="s">
        <v>440</v>
      </c>
      <c r="Q163" s="805" t="s">
        <v>89</v>
      </c>
      <c r="R163" s="805" t="s">
        <v>90</v>
      </c>
      <c r="S163" s="456" t="s">
        <v>170</v>
      </c>
      <c r="T163" s="485">
        <f>SUM(U163:U174)</f>
        <v>2720000</v>
      </c>
      <c r="U163" s="489">
        <f>V163+Y163</f>
        <v>1020000</v>
      </c>
      <c r="V163" s="489">
        <v>600000</v>
      </c>
      <c r="W163" s="456" t="s">
        <v>458</v>
      </c>
      <c r="X163" s="456" t="s">
        <v>458</v>
      </c>
      <c r="Y163" s="489">
        <v>420000</v>
      </c>
      <c r="Z163" s="456" t="s">
        <v>458</v>
      </c>
      <c r="AA163" s="456" t="s">
        <v>458</v>
      </c>
      <c r="AB163" s="489">
        <v>180000</v>
      </c>
      <c r="AC163" s="456" t="s">
        <v>92</v>
      </c>
      <c r="AD163" s="489">
        <f>U163</f>
        <v>1020000</v>
      </c>
      <c r="AE163" s="456" t="s">
        <v>171</v>
      </c>
      <c r="AF163" s="456" t="s">
        <v>171</v>
      </c>
      <c r="AG163" s="456" t="s">
        <v>171</v>
      </c>
      <c r="AH163" s="477">
        <v>45992</v>
      </c>
      <c r="AI163" s="477">
        <v>46054</v>
      </c>
      <c r="AJ163" s="758"/>
      <c r="AK163" s="233"/>
      <c r="AL163" s="233"/>
      <c r="AM163" s="233"/>
      <c r="AN163" s="233"/>
      <c r="AO163" s="233"/>
      <c r="AP163" s="233"/>
      <c r="AQ163" s="233"/>
      <c r="AR163" s="233"/>
      <c r="AS163" s="233"/>
      <c r="AT163" s="233"/>
      <c r="AU163" s="233"/>
      <c r="AV163" s="233"/>
      <c r="AW163" s="233"/>
      <c r="AX163" s="233"/>
      <c r="AY163" s="233"/>
      <c r="AZ163" s="233"/>
      <c r="BA163" s="233"/>
      <c r="BB163" s="233"/>
      <c r="BC163" s="233"/>
      <c r="BD163" s="233"/>
      <c r="BE163" s="233"/>
      <c r="BF163" s="233"/>
      <c r="BG163" s="233"/>
      <c r="BH163" s="233"/>
      <c r="BI163" s="233"/>
      <c r="BJ163" s="233"/>
      <c r="BK163" s="233"/>
      <c r="BL163" s="233"/>
      <c r="BM163" s="233"/>
      <c r="BN163" s="233"/>
      <c r="BO163" s="233"/>
      <c r="BP163" s="233"/>
      <c r="BQ163" s="233"/>
      <c r="BR163" s="233"/>
      <c r="BS163" s="233"/>
      <c r="BT163" s="233"/>
      <c r="BU163" s="233"/>
      <c r="BV163" s="233"/>
      <c r="BW163" s="233"/>
      <c r="BX163" s="233"/>
      <c r="BY163" s="233"/>
      <c r="BZ163" s="233"/>
      <c r="CA163" s="233"/>
      <c r="CB163" s="233"/>
      <c r="CC163" s="233"/>
      <c r="CD163" s="233"/>
      <c r="CE163" s="233"/>
      <c r="CF163" s="233"/>
      <c r="CG163" s="233"/>
      <c r="CH163" s="233"/>
      <c r="CI163" s="233"/>
      <c r="CJ163" s="233"/>
      <c r="CK163" s="233"/>
      <c r="CL163" s="233"/>
      <c r="CM163" s="233"/>
      <c r="CN163" s="233"/>
      <c r="CO163" s="233"/>
      <c r="CP163" s="233"/>
      <c r="CQ163" s="233"/>
      <c r="CR163" s="233"/>
      <c r="CS163" s="233"/>
      <c r="CT163" s="233"/>
      <c r="CU163" s="233"/>
      <c r="CV163" s="233"/>
      <c r="CW163" s="233"/>
      <c r="CX163" s="233"/>
      <c r="CY163" s="233"/>
      <c r="CZ163" s="233"/>
      <c r="DA163" s="233"/>
      <c r="DB163" s="233"/>
      <c r="DC163" s="233"/>
      <c r="DD163" s="233"/>
      <c r="DE163" s="233"/>
      <c r="DF163" s="233"/>
      <c r="DG163" s="233"/>
      <c r="DH163" s="233"/>
      <c r="DI163" s="233"/>
      <c r="DJ163" s="233"/>
      <c r="DK163" s="233"/>
      <c r="DL163" s="233"/>
      <c r="DM163" s="233"/>
      <c r="DN163" s="233"/>
      <c r="DO163" s="233"/>
      <c r="DP163" s="233"/>
      <c r="DQ163" s="233"/>
      <c r="DR163" s="233"/>
      <c r="DS163" s="233"/>
      <c r="DT163" s="233"/>
      <c r="DU163" s="233"/>
      <c r="DV163" s="233"/>
      <c r="DW163" s="233"/>
      <c r="DX163" s="233"/>
      <c r="DY163" s="233"/>
      <c r="DZ163" s="233"/>
      <c r="EA163" s="233"/>
      <c r="EB163" s="233"/>
      <c r="EC163" s="233"/>
      <c r="ED163" s="233"/>
      <c r="EE163" s="233"/>
      <c r="EF163" s="233"/>
      <c r="EG163" s="233"/>
      <c r="EH163" s="233"/>
      <c r="EI163" s="233"/>
      <c r="EJ163" s="233"/>
      <c r="EK163" s="233"/>
      <c r="EL163" s="233"/>
      <c r="EM163" s="233"/>
      <c r="EN163" s="233"/>
      <c r="EO163" s="233"/>
      <c r="EP163" s="233"/>
      <c r="EQ163" s="233"/>
      <c r="ER163" s="233"/>
      <c r="ES163" s="233"/>
      <c r="ET163" s="233"/>
      <c r="EU163" s="233"/>
      <c r="EV163" s="233"/>
      <c r="EW163" s="233"/>
      <c r="EX163" s="233"/>
      <c r="EY163" s="233"/>
      <c r="EZ163" s="233"/>
      <c r="FA163" s="233"/>
      <c r="FB163" s="233"/>
      <c r="FC163" s="233"/>
      <c r="FD163" s="233"/>
      <c r="FE163" s="233"/>
      <c r="FF163" s="233"/>
      <c r="FG163" s="233"/>
      <c r="FH163" s="233"/>
      <c r="FI163" s="233"/>
      <c r="FJ163" s="233"/>
      <c r="FK163" s="233"/>
      <c r="FL163" s="233"/>
      <c r="FM163" s="233"/>
      <c r="FN163" s="233"/>
      <c r="FO163" s="233"/>
      <c r="FP163" s="233"/>
      <c r="FQ163" s="233"/>
      <c r="FR163" s="233"/>
      <c r="FS163" s="233"/>
      <c r="FT163" s="233"/>
      <c r="FU163" s="233"/>
      <c r="FV163" s="233"/>
      <c r="FW163" s="233"/>
      <c r="FX163" s="233"/>
      <c r="FY163" s="233"/>
      <c r="FZ163" s="233"/>
      <c r="GA163" s="233"/>
      <c r="GB163" s="233"/>
      <c r="GC163" s="233"/>
      <c r="GD163" s="233"/>
      <c r="GE163" s="233"/>
      <c r="GF163" s="233"/>
      <c r="GG163" s="233"/>
      <c r="GH163" s="233"/>
      <c r="GI163" s="233"/>
      <c r="GJ163" s="233"/>
      <c r="GK163" s="233"/>
      <c r="GL163" s="233"/>
      <c r="GM163" s="233"/>
      <c r="GN163" s="233"/>
      <c r="GO163" s="233"/>
      <c r="GP163" s="233"/>
      <c r="GQ163" s="233"/>
      <c r="GR163" s="233"/>
      <c r="GS163" s="233"/>
      <c r="GT163" s="233"/>
      <c r="GU163" s="233"/>
      <c r="GV163" s="233"/>
      <c r="GW163" s="233"/>
      <c r="GX163" s="233"/>
      <c r="GY163" s="233"/>
      <c r="GZ163" s="233"/>
      <c r="HA163" s="233"/>
      <c r="HB163" s="233"/>
      <c r="HC163" s="233"/>
      <c r="HD163" s="233"/>
      <c r="HE163" s="233"/>
      <c r="HF163" s="233"/>
      <c r="HG163" s="233"/>
      <c r="HH163" s="233"/>
      <c r="HI163" s="233"/>
      <c r="HJ163" s="233"/>
      <c r="HK163" s="233"/>
      <c r="HL163" s="233"/>
      <c r="HM163" s="233"/>
      <c r="HN163" s="233"/>
      <c r="HO163" s="233"/>
      <c r="HP163" s="233"/>
      <c r="HQ163" s="233"/>
      <c r="HR163" s="233"/>
      <c r="HS163" s="233"/>
      <c r="HT163" s="233"/>
      <c r="HU163" s="233"/>
      <c r="HV163" s="233"/>
      <c r="HW163" s="233"/>
      <c r="HX163" s="233"/>
      <c r="HY163" s="233"/>
      <c r="HZ163" s="233"/>
      <c r="IA163" s="233"/>
      <c r="IB163" s="233"/>
      <c r="IC163" s="233"/>
      <c r="ID163" s="233"/>
      <c r="IE163" s="233"/>
      <c r="IF163" s="233"/>
      <c r="IG163" s="233"/>
      <c r="IH163" s="233"/>
      <c r="II163" s="233"/>
      <c r="IJ163" s="233"/>
      <c r="IK163" s="233"/>
      <c r="IL163" s="233"/>
      <c r="IM163" s="233"/>
      <c r="IN163" s="233"/>
      <c r="IO163" s="233"/>
      <c r="IP163" s="233"/>
      <c r="IQ163" s="233"/>
      <c r="IR163" s="233"/>
      <c r="IS163" s="233"/>
      <c r="IT163" s="233"/>
      <c r="IU163" s="233"/>
      <c r="IV163" s="233"/>
      <c r="IW163" s="233"/>
      <c r="IX163" s="233"/>
      <c r="IY163" s="233"/>
      <c r="IZ163" s="233"/>
      <c r="JA163" s="233"/>
      <c r="JB163" s="233"/>
      <c r="JC163" s="233"/>
      <c r="JD163" s="233"/>
      <c r="JE163" s="233"/>
      <c r="JF163" s="233"/>
      <c r="JG163" s="233"/>
      <c r="JH163" s="233"/>
      <c r="JI163" s="233"/>
      <c r="JJ163" s="233"/>
      <c r="JK163" s="233"/>
      <c r="JL163" s="233"/>
      <c r="JM163" s="233"/>
      <c r="JN163" s="233"/>
      <c r="JO163" s="233"/>
      <c r="JP163" s="233"/>
      <c r="JQ163" s="233"/>
      <c r="JR163" s="233"/>
      <c r="JS163" s="233"/>
      <c r="JT163" s="233"/>
      <c r="JU163" s="233"/>
      <c r="JV163" s="233"/>
      <c r="JW163" s="233"/>
      <c r="JX163" s="233"/>
      <c r="JY163" s="233"/>
      <c r="JZ163" s="233"/>
      <c r="KA163" s="233"/>
      <c r="KB163" s="233"/>
      <c r="KC163" s="233"/>
      <c r="KD163" s="233"/>
      <c r="KE163" s="233"/>
      <c r="KF163" s="233"/>
      <c r="KG163" s="233"/>
      <c r="KH163" s="233"/>
      <c r="KI163" s="233"/>
      <c r="KJ163" s="233"/>
      <c r="KK163" s="233"/>
      <c r="KL163" s="233"/>
      <c r="KM163" s="233"/>
      <c r="KN163" s="233"/>
      <c r="KO163" s="233"/>
      <c r="KP163" s="233"/>
      <c r="KQ163" s="233"/>
      <c r="KR163" s="233"/>
      <c r="KS163" s="233"/>
      <c r="KT163" s="233"/>
      <c r="KU163" s="233"/>
      <c r="KV163" s="233"/>
      <c r="KW163" s="233"/>
      <c r="KX163" s="233"/>
      <c r="KY163" s="233"/>
      <c r="KZ163" s="233"/>
      <c r="LA163" s="233"/>
      <c r="LB163" s="233"/>
      <c r="LC163" s="233"/>
      <c r="LD163" s="233"/>
      <c r="LE163" s="233"/>
      <c r="LF163" s="233"/>
      <c r="LG163" s="233"/>
      <c r="LH163" s="233"/>
      <c r="LI163" s="233"/>
      <c r="LJ163" s="233"/>
      <c r="LK163" s="233"/>
      <c r="LL163" s="233"/>
      <c r="LM163" s="233"/>
      <c r="LN163" s="233"/>
      <c r="LO163" s="233"/>
      <c r="LP163" s="233"/>
      <c r="LQ163" s="233"/>
      <c r="LR163" s="233"/>
      <c r="LS163" s="233"/>
      <c r="LT163" s="233"/>
      <c r="LU163" s="233"/>
      <c r="LV163" s="233"/>
      <c r="LW163" s="233"/>
      <c r="LX163" s="233"/>
      <c r="LY163" s="233"/>
      <c r="LZ163" s="233"/>
      <c r="MA163" s="233"/>
      <c r="MB163" s="233"/>
      <c r="MC163" s="233"/>
      <c r="MD163" s="233"/>
      <c r="ME163" s="233"/>
      <c r="MF163" s="233"/>
      <c r="MG163" s="233"/>
      <c r="MH163" s="233"/>
      <c r="MI163" s="233"/>
      <c r="MJ163" s="233"/>
      <c r="MK163" s="233"/>
      <c r="ML163" s="233"/>
      <c r="MM163" s="233"/>
      <c r="MN163" s="233"/>
      <c r="MO163" s="233"/>
      <c r="MP163" s="233"/>
      <c r="MQ163" s="233"/>
      <c r="MR163" s="233"/>
      <c r="MS163" s="233"/>
      <c r="MT163" s="233"/>
      <c r="MU163" s="233"/>
      <c r="MV163" s="233"/>
      <c r="MW163" s="233"/>
      <c r="MX163" s="233"/>
      <c r="MY163" s="233"/>
      <c r="MZ163" s="233"/>
      <c r="NA163" s="233"/>
      <c r="NB163" s="233"/>
      <c r="NC163" s="233"/>
      <c r="ND163" s="233"/>
      <c r="NE163" s="233"/>
      <c r="NF163" s="233"/>
      <c r="NG163" s="233"/>
      <c r="NH163" s="233"/>
      <c r="NI163" s="233"/>
      <c r="NJ163" s="233"/>
      <c r="NK163" s="233"/>
      <c r="NL163" s="233"/>
      <c r="NM163" s="233"/>
      <c r="NN163" s="233"/>
      <c r="NO163" s="233"/>
      <c r="NP163" s="233"/>
      <c r="NQ163" s="233"/>
      <c r="NR163" s="233"/>
      <c r="NS163" s="233"/>
      <c r="NT163" s="233"/>
      <c r="NU163" s="233"/>
      <c r="NV163" s="233"/>
      <c r="NW163" s="233"/>
      <c r="NX163" s="233"/>
      <c r="NY163" s="233"/>
      <c r="NZ163" s="233"/>
      <c r="OA163" s="233"/>
      <c r="OB163" s="233"/>
      <c r="OC163" s="233"/>
      <c r="OD163" s="233"/>
      <c r="OE163" s="233"/>
      <c r="OF163" s="233"/>
      <c r="OG163" s="233"/>
      <c r="OH163" s="233"/>
      <c r="OI163" s="233"/>
      <c r="OJ163" s="233"/>
      <c r="OK163" s="233"/>
      <c r="OL163" s="233"/>
      <c r="OM163" s="233"/>
      <c r="ON163" s="233"/>
      <c r="OO163" s="233"/>
      <c r="OP163" s="233"/>
      <c r="OQ163" s="233"/>
      <c r="OR163" s="233"/>
      <c r="OS163" s="233"/>
      <c r="OT163" s="233"/>
      <c r="OU163" s="233"/>
      <c r="OV163" s="233"/>
      <c r="OW163" s="233"/>
      <c r="OX163" s="233"/>
      <c r="OY163" s="233"/>
      <c r="OZ163" s="233"/>
      <c r="PA163" s="233"/>
      <c r="PB163" s="233"/>
      <c r="PC163" s="233"/>
      <c r="PD163" s="233"/>
      <c r="PE163" s="233"/>
      <c r="PF163" s="233"/>
      <c r="PG163" s="233"/>
    </row>
    <row r="164" spans="1:2507" s="239" customFormat="1" ht="60" customHeight="1" x14ac:dyDescent="0.25">
      <c r="A164" s="806"/>
      <c r="B164" s="807"/>
      <c r="C164" s="471"/>
      <c r="D164" s="471"/>
      <c r="E164" s="471"/>
      <c r="F164" s="455"/>
      <c r="G164" s="808"/>
      <c r="H164" s="471"/>
      <c r="I164" s="471"/>
      <c r="J164" s="240" t="s">
        <v>442</v>
      </c>
      <c r="K164" s="240" t="s">
        <v>443</v>
      </c>
      <c r="L164" s="240" t="s">
        <v>444</v>
      </c>
      <c r="M164" s="241">
        <v>97000</v>
      </c>
      <c r="N164" s="471"/>
      <c r="O164" s="455"/>
      <c r="P164" s="471"/>
      <c r="Q164" s="809"/>
      <c r="R164" s="809"/>
      <c r="S164" s="471"/>
      <c r="T164" s="495"/>
      <c r="U164" s="486"/>
      <c r="V164" s="458"/>
      <c r="W164" s="471"/>
      <c r="X164" s="471"/>
      <c r="Y164" s="486"/>
      <c r="Z164" s="471"/>
      <c r="AA164" s="471"/>
      <c r="AB164" s="486"/>
      <c r="AC164" s="471"/>
      <c r="AD164" s="486"/>
      <c r="AE164" s="471"/>
      <c r="AF164" s="471"/>
      <c r="AG164" s="471"/>
      <c r="AH164" s="478"/>
      <c r="AI164" s="478"/>
      <c r="AJ164" s="759"/>
      <c r="AK164" s="233"/>
      <c r="AL164" s="233"/>
      <c r="AM164" s="233"/>
      <c r="AN164" s="233"/>
      <c r="AO164" s="233"/>
      <c r="AP164" s="233"/>
      <c r="AQ164" s="233"/>
      <c r="AR164" s="233"/>
      <c r="AS164" s="233"/>
      <c r="AT164" s="233"/>
      <c r="AU164" s="233"/>
      <c r="AV164" s="233"/>
      <c r="AW164" s="233"/>
      <c r="AX164" s="233"/>
      <c r="AY164" s="233"/>
      <c r="AZ164" s="233"/>
      <c r="BA164" s="233"/>
      <c r="BB164" s="233"/>
      <c r="BC164" s="233"/>
      <c r="BD164" s="233"/>
      <c r="BE164" s="233"/>
      <c r="BF164" s="233"/>
      <c r="BG164" s="233"/>
      <c r="BH164" s="233"/>
      <c r="BI164" s="233"/>
      <c r="BJ164" s="233"/>
      <c r="BK164" s="233"/>
      <c r="BL164" s="233"/>
      <c r="BM164" s="233"/>
      <c r="BN164" s="233"/>
      <c r="BO164" s="233"/>
      <c r="BP164" s="233"/>
      <c r="BQ164" s="233"/>
      <c r="BR164" s="233"/>
      <c r="BS164" s="233"/>
      <c r="BT164" s="233"/>
      <c r="BU164" s="233"/>
      <c r="BV164" s="233"/>
      <c r="BW164" s="233"/>
      <c r="BX164" s="233"/>
      <c r="BY164" s="233"/>
      <c r="BZ164" s="233"/>
      <c r="CA164" s="233"/>
      <c r="CB164" s="233"/>
      <c r="CC164" s="233"/>
      <c r="CD164" s="233"/>
      <c r="CE164" s="233"/>
      <c r="CF164" s="233"/>
      <c r="CG164" s="233"/>
      <c r="CH164" s="233"/>
      <c r="CI164" s="233"/>
      <c r="CJ164" s="233"/>
      <c r="CK164" s="233"/>
      <c r="CL164" s="233"/>
      <c r="CM164" s="233"/>
      <c r="CN164" s="233"/>
      <c r="CO164" s="233"/>
      <c r="CP164" s="233"/>
      <c r="CQ164" s="233"/>
      <c r="CR164" s="233"/>
      <c r="CS164" s="233"/>
      <c r="CT164" s="233"/>
      <c r="CU164" s="233"/>
      <c r="CV164" s="233"/>
      <c r="CW164" s="233"/>
      <c r="CX164" s="233"/>
      <c r="CY164" s="233"/>
      <c r="CZ164" s="233"/>
      <c r="DA164" s="233"/>
      <c r="DB164" s="233"/>
      <c r="DC164" s="233"/>
      <c r="DD164" s="233"/>
      <c r="DE164" s="233"/>
      <c r="DF164" s="233"/>
      <c r="DG164" s="233"/>
      <c r="DH164" s="233"/>
      <c r="DI164" s="233"/>
      <c r="DJ164" s="233"/>
      <c r="DK164" s="233"/>
      <c r="DL164" s="233"/>
      <c r="DM164" s="233"/>
      <c r="DN164" s="233"/>
      <c r="DO164" s="233"/>
      <c r="DP164" s="233"/>
      <c r="DQ164" s="233"/>
      <c r="DR164" s="233"/>
      <c r="DS164" s="233"/>
      <c r="DT164" s="233"/>
      <c r="DU164" s="233"/>
      <c r="DV164" s="233"/>
      <c r="DW164" s="233"/>
      <c r="DX164" s="233"/>
      <c r="DY164" s="233"/>
      <c r="DZ164" s="233"/>
      <c r="EA164" s="233"/>
      <c r="EB164" s="233"/>
      <c r="EC164" s="233"/>
      <c r="ED164" s="233"/>
      <c r="EE164" s="233"/>
      <c r="EF164" s="233"/>
      <c r="EG164" s="233"/>
      <c r="EH164" s="233"/>
      <c r="EI164" s="233"/>
      <c r="EJ164" s="233"/>
      <c r="EK164" s="233"/>
      <c r="EL164" s="233"/>
      <c r="EM164" s="233"/>
      <c r="EN164" s="233"/>
      <c r="EO164" s="233"/>
      <c r="EP164" s="233"/>
      <c r="EQ164" s="233"/>
      <c r="ER164" s="233"/>
      <c r="ES164" s="233"/>
      <c r="ET164" s="233"/>
      <c r="EU164" s="233"/>
      <c r="EV164" s="233"/>
      <c r="EW164" s="233"/>
      <c r="EX164" s="233"/>
      <c r="EY164" s="233"/>
      <c r="EZ164" s="233"/>
      <c r="FA164" s="233"/>
      <c r="FB164" s="233"/>
      <c r="FC164" s="233"/>
      <c r="FD164" s="233"/>
      <c r="FE164" s="233"/>
      <c r="FF164" s="233"/>
      <c r="FG164" s="233"/>
      <c r="FH164" s="233"/>
      <c r="FI164" s="233"/>
      <c r="FJ164" s="233"/>
      <c r="FK164" s="233"/>
      <c r="FL164" s="233"/>
      <c r="FM164" s="233"/>
      <c r="FN164" s="233"/>
      <c r="FO164" s="233"/>
      <c r="FP164" s="233"/>
      <c r="FQ164" s="233"/>
      <c r="FR164" s="233"/>
      <c r="FS164" s="233"/>
      <c r="FT164" s="233"/>
      <c r="FU164" s="233"/>
      <c r="FV164" s="233"/>
      <c r="FW164" s="233"/>
      <c r="FX164" s="233"/>
      <c r="FY164" s="233"/>
      <c r="FZ164" s="233"/>
      <c r="GA164" s="233"/>
      <c r="GB164" s="233"/>
      <c r="GC164" s="233"/>
      <c r="GD164" s="233"/>
      <c r="GE164" s="233"/>
      <c r="GF164" s="233"/>
      <c r="GG164" s="233"/>
      <c r="GH164" s="233"/>
      <c r="GI164" s="233"/>
      <c r="GJ164" s="233"/>
      <c r="GK164" s="233"/>
      <c r="GL164" s="233"/>
      <c r="GM164" s="233"/>
      <c r="GN164" s="233"/>
      <c r="GO164" s="233"/>
      <c r="GP164" s="233"/>
      <c r="GQ164" s="233"/>
      <c r="GR164" s="233"/>
      <c r="GS164" s="233"/>
      <c r="GT164" s="233"/>
      <c r="GU164" s="233"/>
      <c r="GV164" s="233"/>
      <c r="GW164" s="233"/>
      <c r="GX164" s="233"/>
      <c r="GY164" s="233"/>
      <c r="GZ164" s="233"/>
      <c r="HA164" s="233"/>
      <c r="HB164" s="233"/>
      <c r="HC164" s="233"/>
      <c r="HD164" s="233"/>
      <c r="HE164" s="233"/>
      <c r="HF164" s="233"/>
      <c r="HG164" s="233"/>
      <c r="HH164" s="233"/>
      <c r="HI164" s="233"/>
      <c r="HJ164" s="233"/>
      <c r="HK164" s="233"/>
      <c r="HL164" s="233"/>
      <c r="HM164" s="233"/>
      <c r="HN164" s="233"/>
      <c r="HO164" s="233"/>
      <c r="HP164" s="233"/>
      <c r="HQ164" s="233"/>
      <c r="HR164" s="233"/>
      <c r="HS164" s="233"/>
      <c r="HT164" s="233"/>
      <c r="HU164" s="233"/>
      <c r="HV164" s="233"/>
      <c r="HW164" s="233"/>
      <c r="HX164" s="233"/>
      <c r="HY164" s="233"/>
      <c r="HZ164" s="233"/>
      <c r="IA164" s="233"/>
      <c r="IB164" s="233"/>
      <c r="IC164" s="233"/>
      <c r="ID164" s="233"/>
      <c r="IE164" s="233"/>
      <c r="IF164" s="233"/>
      <c r="IG164" s="233"/>
      <c r="IH164" s="233"/>
      <c r="II164" s="233"/>
      <c r="IJ164" s="233"/>
      <c r="IK164" s="233"/>
      <c r="IL164" s="233"/>
      <c r="IM164" s="233"/>
      <c r="IN164" s="233"/>
      <c r="IO164" s="233"/>
      <c r="IP164" s="233"/>
      <c r="IQ164" s="233"/>
      <c r="IR164" s="233"/>
      <c r="IS164" s="233"/>
      <c r="IT164" s="233"/>
      <c r="IU164" s="233"/>
      <c r="IV164" s="233"/>
      <c r="IW164" s="233"/>
      <c r="IX164" s="233"/>
      <c r="IY164" s="233"/>
      <c r="IZ164" s="233"/>
      <c r="JA164" s="233"/>
      <c r="JB164" s="233"/>
      <c r="JC164" s="233"/>
      <c r="JD164" s="233"/>
      <c r="JE164" s="233"/>
      <c r="JF164" s="233"/>
      <c r="JG164" s="233"/>
      <c r="JH164" s="233"/>
      <c r="JI164" s="233"/>
      <c r="JJ164" s="233"/>
      <c r="JK164" s="233"/>
      <c r="JL164" s="233"/>
      <c r="JM164" s="233"/>
      <c r="JN164" s="233"/>
      <c r="JO164" s="233"/>
      <c r="JP164" s="233"/>
      <c r="JQ164" s="233"/>
      <c r="JR164" s="233"/>
      <c r="JS164" s="233"/>
      <c r="JT164" s="233"/>
      <c r="JU164" s="233"/>
      <c r="JV164" s="233"/>
      <c r="JW164" s="233"/>
      <c r="JX164" s="233"/>
      <c r="JY164" s="233"/>
      <c r="JZ164" s="233"/>
      <c r="KA164" s="233"/>
      <c r="KB164" s="233"/>
      <c r="KC164" s="233"/>
      <c r="KD164" s="233"/>
      <c r="KE164" s="233"/>
      <c r="KF164" s="233"/>
      <c r="KG164" s="233"/>
      <c r="KH164" s="233"/>
      <c r="KI164" s="233"/>
      <c r="KJ164" s="233"/>
      <c r="KK164" s="233"/>
      <c r="KL164" s="233"/>
      <c r="KM164" s="233"/>
      <c r="KN164" s="233"/>
      <c r="KO164" s="233"/>
      <c r="KP164" s="233"/>
      <c r="KQ164" s="233"/>
      <c r="KR164" s="233"/>
      <c r="KS164" s="233"/>
      <c r="KT164" s="233"/>
      <c r="KU164" s="233"/>
      <c r="KV164" s="233"/>
      <c r="KW164" s="233"/>
      <c r="KX164" s="233"/>
      <c r="KY164" s="233"/>
      <c r="KZ164" s="233"/>
      <c r="LA164" s="233"/>
      <c r="LB164" s="233"/>
      <c r="LC164" s="233"/>
      <c r="LD164" s="233"/>
      <c r="LE164" s="233"/>
      <c r="LF164" s="233"/>
      <c r="LG164" s="233"/>
      <c r="LH164" s="233"/>
      <c r="LI164" s="233"/>
      <c r="LJ164" s="233"/>
      <c r="LK164" s="233"/>
      <c r="LL164" s="233"/>
      <c r="LM164" s="233"/>
      <c r="LN164" s="233"/>
      <c r="LO164" s="233"/>
      <c r="LP164" s="233"/>
      <c r="LQ164" s="233"/>
      <c r="LR164" s="233"/>
      <c r="LS164" s="233"/>
      <c r="LT164" s="233"/>
      <c r="LU164" s="233"/>
      <c r="LV164" s="233"/>
      <c r="LW164" s="233"/>
      <c r="LX164" s="233"/>
      <c r="LY164" s="233"/>
      <c r="LZ164" s="233"/>
      <c r="MA164" s="233"/>
      <c r="MB164" s="233"/>
      <c r="MC164" s="233"/>
      <c r="MD164" s="233"/>
      <c r="ME164" s="233"/>
      <c r="MF164" s="233"/>
      <c r="MG164" s="233"/>
      <c r="MH164" s="233"/>
      <c r="MI164" s="233"/>
      <c r="MJ164" s="233"/>
      <c r="MK164" s="233"/>
      <c r="ML164" s="233"/>
      <c r="MM164" s="233"/>
      <c r="MN164" s="233"/>
      <c r="MO164" s="233"/>
      <c r="MP164" s="233"/>
      <c r="MQ164" s="233"/>
      <c r="MR164" s="233"/>
      <c r="MS164" s="233"/>
      <c r="MT164" s="233"/>
      <c r="MU164" s="233"/>
      <c r="MV164" s="233"/>
      <c r="MW164" s="233"/>
      <c r="MX164" s="233"/>
      <c r="MY164" s="233"/>
      <c r="MZ164" s="233"/>
      <c r="NA164" s="233"/>
      <c r="NB164" s="233"/>
      <c r="NC164" s="233"/>
      <c r="ND164" s="233"/>
      <c r="NE164" s="233"/>
      <c r="NF164" s="233"/>
      <c r="NG164" s="233"/>
      <c r="NH164" s="233"/>
      <c r="NI164" s="233"/>
      <c r="NJ164" s="233"/>
      <c r="NK164" s="233"/>
      <c r="NL164" s="233"/>
      <c r="NM164" s="233"/>
      <c r="NN164" s="233"/>
      <c r="NO164" s="233"/>
      <c r="NP164" s="233"/>
      <c r="NQ164" s="233"/>
      <c r="NR164" s="233"/>
      <c r="NS164" s="233"/>
      <c r="NT164" s="233"/>
      <c r="NU164" s="233"/>
      <c r="NV164" s="233"/>
      <c r="NW164" s="233"/>
      <c r="NX164" s="233"/>
      <c r="NY164" s="233"/>
      <c r="NZ164" s="233"/>
      <c r="OA164" s="233"/>
      <c r="OB164" s="233"/>
      <c r="OC164" s="233"/>
      <c r="OD164" s="233"/>
      <c r="OE164" s="233"/>
      <c r="OF164" s="233"/>
      <c r="OG164" s="233"/>
      <c r="OH164" s="233"/>
      <c r="OI164" s="233"/>
      <c r="OJ164" s="233"/>
      <c r="OK164" s="233"/>
      <c r="OL164" s="233"/>
      <c r="OM164" s="233"/>
      <c r="ON164" s="233"/>
      <c r="OO164" s="233"/>
      <c r="OP164" s="233"/>
      <c r="OQ164" s="233"/>
      <c r="OR164" s="233"/>
      <c r="OS164" s="233"/>
      <c r="OT164" s="233"/>
      <c r="OU164" s="233"/>
      <c r="OV164" s="233"/>
      <c r="OW164" s="233"/>
      <c r="OX164" s="233"/>
      <c r="OY164" s="233"/>
      <c r="OZ164" s="233"/>
      <c r="PA164" s="233"/>
      <c r="PB164" s="233"/>
      <c r="PC164" s="233"/>
      <c r="PD164" s="233"/>
      <c r="PE164" s="233"/>
      <c r="PF164" s="233"/>
      <c r="PG164" s="233"/>
    </row>
    <row r="165" spans="1:2507" s="239" customFormat="1" ht="24" x14ac:dyDescent="0.25">
      <c r="A165" s="806"/>
      <c r="B165" s="807"/>
      <c r="C165" s="471"/>
      <c r="D165" s="471"/>
      <c r="E165" s="471"/>
      <c r="F165" s="455"/>
      <c r="G165" s="808"/>
      <c r="H165" s="471"/>
      <c r="I165" s="471"/>
      <c r="J165" s="240" t="s">
        <v>445</v>
      </c>
      <c r="K165" s="240" t="s">
        <v>446</v>
      </c>
      <c r="L165" s="240" t="s">
        <v>447</v>
      </c>
      <c r="M165" s="240">
        <v>1</v>
      </c>
      <c r="N165" s="471"/>
      <c r="O165" s="455"/>
      <c r="P165" s="471"/>
      <c r="Q165" s="809"/>
      <c r="R165" s="809"/>
      <c r="S165" s="471"/>
      <c r="T165" s="495"/>
      <c r="U165" s="486"/>
      <c r="V165" s="458"/>
      <c r="W165" s="471"/>
      <c r="X165" s="471"/>
      <c r="Y165" s="486"/>
      <c r="Z165" s="471"/>
      <c r="AA165" s="471"/>
      <c r="AB165" s="486"/>
      <c r="AC165" s="471"/>
      <c r="AD165" s="486"/>
      <c r="AE165" s="471"/>
      <c r="AF165" s="471"/>
      <c r="AG165" s="471"/>
      <c r="AH165" s="478"/>
      <c r="AI165" s="478"/>
      <c r="AJ165" s="759"/>
      <c r="AK165" s="233"/>
      <c r="AL165" s="233"/>
      <c r="AM165" s="233"/>
      <c r="AN165" s="233"/>
      <c r="AO165" s="233"/>
      <c r="AP165" s="233"/>
      <c r="AQ165" s="233"/>
      <c r="AR165" s="233"/>
      <c r="AS165" s="233"/>
      <c r="AT165" s="233"/>
      <c r="AU165" s="233"/>
      <c r="AV165" s="233"/>
      <c r="AW165" s="233"/>
      <c r="AX165" s="233"/>
      <c r="AY165" s="233"/>
      <c r="AZ165" s="233"/>
      <c r="BA165" s="233"/>
      <c r="BB165" s="233"/>
      <c r="BC165" s="233"/>
      <c r="BD165" s="233"/>
      <c r="BE165" s="233"/>
      <c r="BF165" s="233"/>
      <c r="BG165" s="233"/>
      <c r="BH165" s="233"/>
      <c r="BI165" s="233"/>
      <c r="BJ165" s="233"/>
      <c r="BK165" s="233"/>
      <c r="BL165" s="233"/>
      <c r="BM165" s="233"/>
      <c r="BN165" s="233"/>
      <c r="BO165" s="233"/>
      <c r="BP165" s="233"/>
      <c r="BQ165" s="233"/>
      <c r="BR165" s="233"/>
      <c r="BS165" s="233"/>
      <c r="BT165" s="233"/>
      <c r="BU165" s="233"/>
      <c r="BV165" s="233"/>
      <c r="BW165" s="233"/>
      <c r="BX165" s="233"/>
      <c r="BY165" s="233"/>
      <c r="BZ165" s="233"/>
      <c r="CA165" s="233"/>
      <c r="CB165" s="233"/>
      <c r="CC165" s="233"/>
      <c r="CD165" s="233"/>
      <c r="CE165" s="233"/>
      <c r="CF165" s="233"/>
      <c r="CG165" s="233"/>
      <c r="CH165" s="233"/>
      <c r="CI165" s="233"/>
      <c r="CJ165" s="233"/>
      <c r="CK165" s="233"/>
      <c r="CL165" s="233"/>
      <c r="CM165" s="233"/>
      <c r="CN165" s="233"/>
      <c r="CO165" s="233"/>
      <c r="CP165" s="233"/>
      <c r="CQ165" s="233"/>
      <c r="CR165" s="233"/>
      <c r="CS165" s="233"/>
      <c r="CT165" s="233"/>
      <c r="CU165" s="233"/>
      <c r="CV165" s="233"/>
      <c r="CW165" s="233"/>
      <c r="CX165" s="233"/>
      <c r="CY165" s="233"/>
      <c r="CZ165" s="233"/>
      <c r="DA165" s="233"/>
      <c r="DB165" s="233"/>
      <c r="DC165" s="233"/>
      <c r="DD165" s="233"/>
      <c r="DE165" s="233"/>
      <c r="DF165" s="233"/>
      <c r="DG165" s="233"/>
      <c r="DH165" s="233"/>
      <c r="DI165" s="233"/>
      <c r="DJ165" s="233"/>
      <c r="DK165" s="233"/>
      <c r="DL165" s="233"/>
      <c r="DM165" s="233"/>
      <c r="DN165" s="233"/>
      <c r="DO165" s="233"/>
      <c r="DP165" s="233"/>
      <c r="DQ165" s="233"/>
      <c r="DR165" s="233"/>
      <c r="DS165" s="233"/>
      <c r="DT165" s="233"/>
      <c r="DU165" s="233"/>
      <c r="DV165" s="233"/>
      <c r="DW165" s="233"/>
      <c r="DX165" s="233"/>
      <c r="DY165" s="233"/>
      <c r="DZ165" s="233"/>
      <c r="EA165" s="233"/>
      <c r="EB165" s="233"/>
      <c r="EC165" s="233"/>
      <c r="ED165" s="233"/>
      <c r="EE165" s="233"/>
      <c r="EF165" s="233"/>
      <c r="EG165" s="233"/>
      <c r="EH165" s="233"/>
      <c r="EI165" s="233"/>
      <c r="EJ165" s="233"/>
      <c r="EK165" s="233"/>
      <c r="EL165" s="233"/>
      <c r="EM165" s="233"/>
      <c r="EN165" s="233"/>
      <c r="EO165" s="233"/>
      <c r="EP165" s="233"/>
      <c r="EQ165" s="233"/>
      <c r="ER165" s="233"/>
      <c r="ES165" s="233"/>
      <c r="ET165" s="233"/>
      <c r="EU165" s="233"/>
      <c r="EV165" s="233"/>
      <c r="EW165" s="233"/>
      <c r="EX165" s="233"/>
      <c r="EY165" s="233"/>
      <c r="EZ165" s="233"/>
      <c r="FA165" s="233"/>
      <c r="FB165" s="233"/>
      <c r="FC165" s="233"/>
      <c r="FD165" s="233"/>
      <c r="FE165" s="233"/>
      <c r="FF165" s="233"/>
      <c r="FG165" s="233"/>
      <c r="FH165" s="233"/>
      <c r="FI165" s="233"/>
      <c r="FJ165" s="233"/>
      <c r="FK165" s="233"/>
      <c r="FL165" s="233"/>
      <c r="FM165" s="233"/>
      <c r="FN165" s="233"/>
      <c r="FO165" s="233"/>
      <c r="FP165" s="233"/>
      <c r="FQ165" s="233"/>
      <c r="FR165" s="233"/>
      <c r="FS165" s="233"/>
      <c r="FT165" s="233"/>
      <c r="FU165" s="233"/>
      <c r="FV165" s="233"/>
      <c r="FW165" s="233"/>
      <c r="FX165" s="233"/>
      <c r="FY165" s="233"/>
      <c r="FZ165" s="233"/>
      <c r="GA165" s="233"/>
      <c r="GB165" s="233"/>
      <c r="GC165" s="233"/>
      <c r="GD165" s="233"/>
      <c r="GE165" s="233"/>
      <c r="GF165" s="233"/>
      <c r="GG165" s="233"/>
      <c r="GH165" s="233"/>
      <c r="GI165" s="233"/>
      <c r="GJ165" s="233"/>
      <c r="GK165" s="233"/>
      <c r="GL165" s="233"/>
      <c r="GM165" s="233"/>
      <c r="GN165" s="233"/>
      <c r="GO165" s="233"/>
      <c r="GP165" s="233"/>
      <c r="GQ165" s="233"/>
      <c r="GR165" s="233"/>
      <c r="GS165" s="233"/>
      <c r="GT165" s="233"/>
      <c r="GU165" s="233"/>
      <c r="GV165" s="233"/>
      <c r="GW165" s="233"/>
      <c r="GX165" s="233"/>
      <c r="GY165" s="233"/>
      <c r="GZ165" s="233"/>
      <c r="HA165" s="233"/>
      <c r="HB165" s="233"/>
      <c r="HC165" s="233"/>
      <c r="HD165" s="233"/>
      <c r="HE165" s="233"/>
      <c r="HF165" s="233"/>
      <c r="HG165" s="233"/>
      <c r="HH165" s="233"/>
      <c r="HI165" s="233"/>
      <c r="HJ165" s="233"/>
      <c r="HK165" s="233"/>
      <c r="HL165" s="233"/>
      <c r="HM165" s="233"/>
      <c r="HN165" s="233"/>
      <c r="HO165" s="233"/>
      <c r="HP165" s="233"/>
      <c r="HQ165" s="233"/>
      <c r="HR165" s="233"/>
      <c r="HS165" s="233"/>
      <c r="HT165" s="233"/>
      <c r="HU165" s="233"/>
      <c r="HV165" s="233"/>
      <c r="HW165" s="233"/>
      <c r="HX165" s="233"/>
      <c r="HY165" s="233"/>
      <c r="HZ165" s="233"/>
      <c r="IA165" s="233"/>
      <c r="IB165" s="233"/>
      <c r="IC165" s="233"/>
      <c r="ID165" s="233"/>
      <c r="IE165" s="233"/>
      <c r="IF165" s="233"/>
      <c r="IG165" s="233"/>
      <c r="IH165" s="233"/>
      <c r="II165" s="233"/>
      <c r="IJ165" s="233"/>
      <c r="IK165" s="233"/>
      <c r="IL165" s="233"/>
      <c r="IM165" s="233"/>
      <c r="IN165" s="233"/>
      <c r="IO165" s="233"/>
      <c r="IP165" s="233"/>
      <c r="IQ165" s="233"/>
      <c r="IR165" s="233"/>
      <c r="IS165" s="233"/>
      <c r="IT165" s="233"/>
      <c r="IU165" s="233"/>
      <c r="IV165" s="233"/>
      <c r="IW165" s="233"/>
      <c r="IX165" s="233"/>
      <c r="IY165" s="233"/>
      <c r="IZ165" s="233"/>
      <c r="JA165" s="233"/>
      <c r="JB165" s="233"/>
      <c r="JC165" s="233"/>
      <c r="JD165" s="233"/>
      <c r="JE165" s="233"/>
      <c r="JF165" s="233"/>
      <c r="JG165" s="233"/>
      <c r="JH165" s="233"/>
      <c r="JI165" s="233"/>
      <c r="JJ165" s="233"/>
      <c r="JK165" s="233"/>
      <c r="JL165" s="233"/>
      <c r="JM165" s="233"/>
      <c r="JN165" s="233"/>
      <c r="JO165" s="233"/>
      <c r="JP165" s="233"/>
      <c r="JQ165" s="233"/>
      <c r="JR165" s="233"/>
      <c r="JS165" s="233"/>
      <c r="JT165" s="233"/>
      <c r="JU165" s="233"/>
      <c r="JV165" s="233"/>
      <c r="JW165" s="233"/>
      <c r="JX165" s="233"/>
      <c r="JY165" s="233"/>
      <c r="JZ165" s="233"/>
      <c r="KA165" s="233"/>
      <c r="KB165" s="233"/>
      <c r="KC165" s="233"/>
      <c r="KD165" s="233"/>
      <c r="KE165" s="233"/>
      <c r="KF165" s="233"/>
      <c r="KG165" s="233"/>
      <c r="KH165" s="233"/>
      <c r="KI165" s="233"/>
      <c r="KJ165" s="233"/>
      <c r="KK165" s="233"/>
      <c r="KL165" s="233"/>
      <c r="KM165" s="233"/>
      <c r="KN165" s="233"/>
      <c r="KO165" s="233"/>
      <c r="KP165" s="233"/>
      <c r="KQ165" s="233"/>
      <c r="KR165" s="233"/>
      <c r="KS165" s="233"/>
      <c r="KT165" s="233"/>
      <c r="KU165" s="233"/>
      <c r="KV165" s="233"/>
      <c r="KW165" s="233"/>
      <c r="KX165" s="233"/>
      <c r="KY165" s="233"/>
      <c r="KZ165" s="233"/>
      <c r="LA165" s="233"/>
      <c r="LB165" s="233"/>
      <c r="LC165" s="233"/>
      <c r="LD165" s="233"/>
      <c r="LE165" s="233"/>
      <c r="LF165" s="233"/>
      <c r="LG165" s="233"/>
      <c r="LH165" s="233"/>
      <c r="LI165" s="233"/>
      <c r="LJ165" s="233"/>
      <c r="LK165" s="233"/>
      <c r="LL165" s="233"/>
      <c r="LM165" s="233"/>
      <c r="LN165" s="233"/>
      <c r="LO165" s="233"/>
      <c r="LP165" s="233"/>
      <c r="LQ165" s="233"/>
      <c r="LR165" s="233"/>
      <c r="LS165" s="233"/>
      <c r="LT165" s="233"/>
      <c r="LU165" s="233"/>
      <c r="LV165" s="233"/>
      <c r="LW165" s="233"/>
      <c r="LX165" s="233"/>
      <c r="LY165" s="233"/>
      <c r="LZ165" s="233"/>
      <c r="MA165" s="233"/>
      <c r="MB165" s="233"/>
      <c r="MC165" s="233"/>
      <c r="MD165" s="233"/>
      <c r="ME165" s="233"/>
      <c r="MF165" s="233"/>
      <c r="MG165" s="233"/>
      <c r="MH165" s="233"/>
      <c r="MI165" s="233"/>
      <c r="MJ165" s="233"/>
      <c r="MK165" s="233"/>
      <c r="ML165" s="233"/>
      <c r="MM165" s="233"/>
      <c r="MN165" s="233"/>
      <c r="MO165" s="233"/>
      <c r="MP165" s="233"/>
      <c r="MQ165" s="233"/>
      <c r="MR165" s="233"/>
      <c r="MS165" s="233"/>
      <c r="MT165" s="233"/>
      <c r="MU165" s="233"/>
      <c r="MV165" s="233"/>
      <c r="MW165" s="233"/>
      <c r="MX165" s="233"/>
      <c r="MY165" s="233"/>
      <c r="MZ165" s="233"/>
      <c r="NA165" s="233"/>
      <c r="NB165" s="233"/>
      <c r="NC165" s="233"/>
      <c r="ND165" s="233"/>
      <c r="NE165" s="233"/>
      <c r="NF165" s="233"/>
      <c r="NG165" s="233"/>
      <c r="NH165" s="233"/>
      <c r="NI165" s="233"/>
      <c r="NJ165" s="233"/>
      <c r="NK165" s="233"/>
      <c r="NL165" s="233"/>
      <c r="NM165" s="233"/>
      <c r="NN165" s="233"/>
      <c r="NO165" s="233"/>
      <c r="NP165" s="233"/>
      <c r="NQ165" s="233"/>
      <c r="NR165" s="233"/>
      <c r="NS165" s="233"/>
      <c r="NT165" s="233"/>
      <c r="NU165" s="233"/>
      <c r="NV165" s="233"/>
      <c r="NW165" s="233"/>
      <c r="NX165" s="233"/>
      <c r="NY165" s="233"/>
      <c r="NZ165" s="233"/>
      <c r="OA165" s="233"/>
      <c r="OB165" s="233"/>
      <c r="OC165" s="233"/>
      <c r="OD165" s="233"/>
      <c r="OE165" s="233"/>
      <c r="OF165" s="233"/>
      <c r="OG165" s="233"/>
      <c r="OH165" s="233"/>
      <c r="OI165" s="233"/>
      <c r="OJ165" s="233"/>
      <c r="OK165" s="233"/>
      <c r="OL165" s="233"/>
      <c r="OM165" s="233"/>
      <c r="ON165" s="233"/>
      <c r="OO165" s="233"/>
      <c r="OP165" s="233"/>
      <c r="OQ165" s="233"/>
      <c r="OR165" s="233"/>
      <c r="OS165" s="233"/>
      <c r="OT165" s="233"/>
      <c r="OU165" s="233"/>
      <c r="OV165" s="233"/>
      <c r="OW165" s="233"/>
      <c r="OX165" s="233"/>
      <c r="OY165" s="233"/>
      <c r="OZ165" s="233"/>
      <c r="PA165" s="233"/>
      <c r="PB165" s="233"/>
      <c r="PC165" s="233"/>
      <c r="PD165" s="233"/>
      <c r="PE165" s="233"/>
      <c r="PF165" s="233"/>
      <c r="PG165" s="233"/>
    </row>
    <row r="166" spans="1:2507" s="239" customFormat="1" ht="72" x14ac:dyDescent="0.25">
      <c r="A166" s="806"/>
      <c r="B166" s="807"/>
      <c r="C166" s="471"/>
      <c r="D166" s="471"/>
      <c r="E166" s="471"/>
      <c r="F166" s="455" t="s">
        <v>743</v>
      </c>
      <c r="G166" s="808"/>
      <c r="H166" s="471"/>
      <c r="I166" s="471"/>
      <c r="J166" s="240" t="s">
        <v>438</v>
      </c>
      <c r="K166" s="240" t="s">
        <v>439</v>
      </c>
      <c r="L166" s="240" t="s">
        <v>370</v>
      </c>
      <c r="M166" s="240">
        <v>1.5840000000000001</v>
      </c>
      <c r="N166" s="471"/>
      <c r="O166" s="471" t="s">
        <v>102</v>
      </c>
      <c r="P166" s="471"/>
      <c r="Q166" s="809"/>
      <c r="R166" s="809"/>
      <c r="S166" s="471"/>
      <c r="T166" s="495"/>
      <c r="U166" s="486">
        <f>V166+Y166</f>
        <v>425000</v>
      </c>
      <c r="V166" s="458">
        <v>250000</v>
      </c>
      <c r="W166" s="471"/>
      <c r="X166" s="471"/>
      <c r="Y166" s="486">
        <v>175000</v>
      </c>
      <c r="Z166" s="471"/>
      <c r="AA166" s="471"/>
      <c r="AB166" s="458">
        <v>75000</v>
      </c>
      <c r="AC166" s="471"/>
      <c r="AD166" s="458">
        <f>U166</f>
        <v>425000</v>
      </c>
      <c r="AE166" s="471"/>
      <c r="AF166" s="471"/>
      <c r="AG166" s="471"/>
      <c r="AH166" s="478"/>
      <c r="AI166" s="478"/>
      <c r="AJ166" s="759"/>
      <c r="AK166" s="233"/>
      <c r="AL166" s="233"/>
      <c r="AM166" s="233"/>
      <c r="AN166" s="233"/>
      <c r="AO166" s="233"/>
      <c r="AP166" s="233"/>
      <c r="AQ166" s="233"/>
      <c r="AR166" s="233"/>
      <c r="AS166" s="233"/>
      <c r="AT166" s="233"/>
      <c r="AU166" s="233"/>
      <c r="AV166" s="233"/>
      <c r="AW166" s="233"/>
      <c r="AX166" s="233"/>
      <c r="AY166" s="233"/>
      <c r="AZ166" s="233"/>
      <c r="BA166" s="233"/>
      <c r="BB166" s="233"/>
      <c r="BC166" s="233"/>
      <c r="BD166" s="233"/>
      <c r="BE166" s="233"/>
      <c r="BF166" s="233"/>
      <c r="BG166" s="233"/>
      <c r="BH166" s="233"/>
      <c r="BI166" s="233"/>
      <c r="BJ166" s="233"/>
      <c r="BK166" s="233"/>
      <c r="BL166" s="233"/>
      <c r="BM166" s="233"/>
      <c r="BN166" s="233"/>
      <c r="BO166" s="233"/>
      <c r="BP166" s="233"/>
      <c r="BQ166" s="233"/>
      <c r="BR166" s="233"/>
      <c r="BS166" s="233"/>
      <c r="BT166" s="233"/>
      <c r="BU166" s="233"/>
      <c r="BV166" s="233"/>
      <c r="BW166" s="233"/>
      <c r="BX166" s="233"/>
      <c r="BY166" s="233"/>
      <c r="BZ166" s="233"/>
      <c r="CA166" s="233"/>
      <c r="CB166" s="233"/>
      <c r="CC166" s="233"/>
      <c r="CD166" s="233"/>
      <c r="CE166" s="233"/>
      <c r="CF166" s="233"/>
      <c r="CG166" s="233"/>
      <c r="CH166" s="233"/>
      <c r="CI166" s="233"/>
      <c r="CJ166" s="233"/>
      <c r="CK166" s="233"/>
      <c r="CL166" s="233"/>
      <c r="CM166" s="233"/>
      <c r="CN166" s="233"/>
      <c r="CO166" s="233"/>
      <c r="CP166" s="233"/>
      <c r="CQ166" s="233"/>
      <c r="CR166" s="233"/>
      <c r="CS166" s="233"/>
      <c r="CT166" s="233"/>
      <c r="CU166" s="233"/>
      <c r="CV166" s="233"/>
      <c r="CW166" s="233"/>
      <c r="CX166" s="233"/>
      <c r="CY166" s="233"/>
      <c r="CZ166" s="233"/>
      <c r="DA166" s="233"/>
      <c r="DB166" s="233"/>
      <c r="DC166" s="233"/>
      <c r="DD166" s="233"/>
      <c r="DE166" s="233"/>
      <c r="DF166" s="233"/>
      <c r="DG166" s="233"/>
      <c r="DH166" s="233"/>
      <c r="DI166" s="233"/>
      <c r="DJ166" s="233"/>
      <c r="DK166" s="233"/>
      <c r="DL166" s="233"/>
      <c r="DM166" s="233"/>
      <c r="DN166" s="233"/>
      <c r="DO166" s="233"/>
      <c r="DP166" s="233"/>
      <c r="DQ166" s="233"/>
      <c r="DR166" s="233"/>
      <c r="DS166" s="233"/>
      <c r="DT166" s="233"/>
      <c r="DU166" s="233"/>
      <c r="DV166" s="233"/>
      <c r="DW166" s="233"/>
      <c r="DX166" s="233"/>
      <c r="DY166" s="233"/>
      <c r="DZ166" s="233"/>
      <c r="EA166" s="233"/>
      <c r="EB166" s="233"/>
      <c r="EC166" s="233"/>
      <c r="ED166" s="233"/>
      <c r="EE166" s="233"/>
      <c r="EF166" s="233"/>
      <c r="EG166" s="233"/>
      <c r="EH166" s="233"/>
      <c r="EI166" s="233"/>
      <c r="EJ166" s="233"/>
      <c r="EK166" s="233"/>
      <c r="EL166" s="233"/>
      <c r="EM166" s="233"/>
      <c r="EN166" s="233"/>
      <c r="EO166" s="233"/>
      <c r="EP166" s="233"/>
      <c r="EQ166" s="233"/>
      <c r="ER166" s="233"/>
      <c r="ES166" s="233"/>
      <c r="ET166" s="233"/>
      <c r="EU166" s="233"/>
      <c r="EV166" s="233"/>
      <c r="EW166" s="233"/>
      <c r="EX166" s="233"/>
      <c r="EY166" s="233"/>
      <c r="EZ166" s="233"/>
      <c r="FA166" s="233"/>
      <c r="FB166" s="233"/>
      <c r="FC166" s="233"/>
      <c r="FD166" s="233"/>
      <c r="FE166" s="233"/>
      <c r="FF166" s="233"/>
      <c r="FG166" s="233"/>
      <c r="FH166" s="233"/>
      <c r="FI166" s="233"/>
      <c r="FJ166" s="233"/>
      <c r="FK166" s="233"/>
      <c r="FL166" s="233"/>
      <c r="FM166" s="233"/>
      <c r="FN166" s="233"/>
      <c r="FO166" s="233"/>
      <c r="FP166" s="233"/>
      <c r="FQ166" s="233"/>
      <c r="FR166" s="233"/>
      <c r="FS166" s="233"/>
      <c r="FT166" s="233"/>
      <c r="FU166" s="233"/>
      <c r="FV166" s="233"/>
      <c r="FW166" s="233"/>
      <c r="FX166" s="233"/>
      <c r="FY166" s="233"/>
      <c r="FZ166" s="233"/>
      <c r="GA166" s="233"/>
      <c r="GB166" s="233"/>
      <c r="GC166" s="233"/>
      <c r="GD166" s="233"/>
      <c r="GE166" s="233"/>
      <c r="GF166" s="233"/>
      <c r="GG166" s="233"/>
      <c r="GH166" s="233"/>
      <c r="GI166" s="233"/>
      <c r="GJ166" s="233"/>
      <c r="GK166" s="233"/>
      <c r="GL166" s="233"/>
      <c r="GM166" s="233"/>
      <c r="GN166" s="233"/>
      <c r="GO166" s="233"/>
      <c r="GP166" s="233"/>
      <c r="GQ166" s="233"/>
      <c r="GR166" s="233"/>
      <c r="GS166" s="233"/>
      <c r="GT166" s="233"/>
      <c r="GU166" s="233"/>
      <c r="GV166" s="233"/>
      <c r="GW166" s="233"/>
      <c r="GX166" s="233"/>
      <c r="GY166" s="233"/>
      <c r="GZ166" s="233"/>
      <c r="HA166" s="233"/>
      <c r="HB166" s="233"/>
      <c r="HC166" s="233"/>
      <c r="HD166" s="233"/>
      <c r="HE166" s="233"/>
      <c r="HF166" s="233"/>
      <c r="HG166" s="233"/>
      <c r="HH166" s="233"/>
      <c r="HI166" s="233"/>
      <c r="HJ166" s="233"/>
      <c r="HK166" s="233"/>
      <c r="HL166" s="233"/>
      <c r="HM166" s="233"/>
      <c r="HN166" s="233"/>
      <c r="HO166" s="233"/>
      <c r="HP166" s="233"/>
      <c r="HQ166" s="233"/>
      <c r="HR166" s="233"/>
      <c r="HS166" s="233"/>
      <c r="HT166" s="233"/>
      <c r="HU166" s="233"/>
      <c r="HV166" s="233"/>
      <c r="HW166" s="233"/>
      <c r="HX166" s="233"/>
      <c r="HY166" s="233"/>
      <c r="HZ166" s="233"/>
      <c r="IA166" s="233"/>
      <c r="IB166" s="233"/>
      <c r="IC166" s="233"/>
      <c r="ID166" s="233"/>
      <c r="IE166" s="233"/>
      <c r="IF166" s="233"/>
      <c r="IG166" s="233"/>
      <c r="IH166" s="233"/>
      <c r="II166" s="233"/>
      <c r="IJ166" s="233"/>
      <c r="IK166" s="233"/>
      <c r="IL166" s="233"/>
      <c r="IM166" s="233"/>
      <c r="IN166" s="233"/>
      <c r="IO166" s="233"/>
      <c r="IP166" s="233"/>
      <c r="IQ166" s="233"/>
      <c r="IR166" s="233"/>
      <c r="IS166" s="233"/>
      <c r="IT166" s="233"/>
      <c r="IU166" s="233"/>
      <c r="IV166" s="233"/>
      <c r="IW166" s="233"/>
      <c r="IX166" s="233"/>
      <c r="IY166" s="233"/>
      <c r="IZ166" s="233"/>
      <c r="JA166" s="233"/>
      <c r="JB166" s="233"/>
      <c r="JC166" s="233"/>
      <c r="JD166" s="233"/>
      <c r="JE166" s="233"/>
      <c r="JF166" s="233"/>
      <c r="JG166" s="233"/>
      <c r="JH166" s="233"/>
      <c r="JI166" s="233"/>
      <c r="JJ166" s="233"/>
      <c r="JK166" s="233"/>
      <c r="JL166" s="233"/>
      <c r="JM166" s="233"/>
      <c r="JN166" s="233"/>
      <c r="JO166" s="233"/>
      <c r="JP166" s="233"/>
      <c r="JQ166" s="233"/>
      <c r="JR166" s="233"/>
      <c r="JS166" s="233"/>
      <c r="JT166" s="233"/>
      <c r="JU166" s="233"/>
      <c r="JV166" s="233"/>
      <c r="JW166" s="233"/>
      <c r="JX166" s="233"/>
      <c r="JY166" s="233"/>
      <c r="JZ166" s="233"/>
      <c r="KA166" s="233"/>
      <c r="KB166" s="233"/>
      <c r="KC166" s="233"/>
      <c r="KD166" s="233"/>
      <c r="KE166" s="233"/>
      <c r="KF166" s="233"/>
      <c r="KG166" s="233"/>
      <c r="KH166" s="233"/>
      <c r="KI166" s="233"/>
      <c r="KJ166" s="233"/>
      <c r="KK166" s="233"/>
      <c r="KL166" s="233"/>
      <c r="KM166" s="233"/>
      <c r="KN166" s="233"/>
      <c r="KO166" s="233"/>
      <c r="KP166" s="233"/>
      <c r="KQ166" s="233"/>
      <c r="KR166" s="233"/>
      <c r="KS166" s="233"/>
      <c r="KT166" s="233"/>
      <c r="KU166" s="233"/>
      <c r="KV166" s="233"/>
      <c r="KW166" s="233"/>
      <c r="KX166" s="233"/>
      <c r="KY166" s="233"/>
      <c r="KZ166" s="233"/>
      <c r="LA166" s="233"/>
      <c r="LB166" s="233"/>
      <c r="LC166" s="233"/>
      <c r="LD166" s="233"/>
      <c r="LE166" s="233"/>
      <c r="LF166" s="233"/>
      <c r="LG166" s="233"/>
      <c r="LH166" s="233"/>
      <c r="LI166" s="233"/>
      <c r="LJ166" s="233"/>
      <c r="LK166" s="233"/>
      <c r="LL166" s="233"/>
      <c r="LM166" s="233"/>
      <c r="LN166" s="233"/>
      <c r="LO166" s="233"/>
      <c r="LP166" s="233"/>
      <c r="LQ166" s="233"/>
      <c r="LR166" s="233"/>
      <c r="LS166" s="233"/>
      <c r="LT166" s="233"/>
      <c r="LU166" s="233"/>
      <c r="LV166" s="233"/>
      <c r="LW166" s="233"/>
      <c r="LX166" s="233"/>
      <c r="LY166" s="233"/>
      <c r="LZ166" s="233"/>
      <c r="MA166" s="233"/>
      <c r="MB166" s="233"/>
      <c r="MC166" s="233"/>
      <c r="MD166" s="233"/>
      <c r="ME166" s="233"/>
      <c r="MF166" s="233"/>
      <c r="MG166" s="233"/>
      <c r="MH166" s="233"/>
      <c r="MI166" s="233"/>
      <c r="MJ166" s="233"/>
      <c r="MK166" s="233"/>
      <c r="ML166" s="233"/>
      <c r="MM166" s="233"/>
      <c r="MN166" s="233"/>
      <c r="MO166" s="233"/>
      <c r="MP166" s="233"/>
      <c r="MQ166" s="233"/>
      <c r="MR166" s="233"/>
      <c r="MS166" s="233"/>
      <c r="MT166" s="233"/>
      <c r="MU166" s="233"/>
      <c r="MV166" s="233"/>
      <c r="MW166" s="233"/>
      <c r="MX166" s="233"/>
      <c r="MY166" s="233"/>
      <c r="MZ166" s="233"/>
      <c r="NA166" s="233"/>
      <c r="NB166" s="233"/>
      <c r="NC166" s="233"/>
      <c r="ND166" s="233"/>
      <c r="NE166" s="233"/>
      <c r="NF166" s="233"/>
      <c r="NG166" s="233"/>
      <c r="NH166" s="233"/>
      <c r="NI166" s="233"/>
      <c r="NJ166" s="233"/>
      <c r="NK166" s="233"/>
      <c r="NL166" s="233"/>
      <c r="NM166" s="233"/>
      <c r="NN166" s="233"/>
      <c r="NO166" s="233"/>
      <c r="NP166" s="233"/>
      <c r="NQ166" s="233"/>
      <c r="NR166" s="233"/>
      <c r="NS166" s="233"/>
      <c r="NT166" s="233"/>
      <c r="NU166" s="233"/>
      <c r="NV166" s="233"/>
      <c r="NW166" s="233"/>
      <c r="NX166" s="233"/>
      <c r="NY166" s="233"/>
      <c r="NZ166" s="233"/>
      <c r="OA166" s="233"/>
      <c r="OB166" s="233"/>
      <c r="OC166" s="233"/>
      <c r="OD166" s="233"/>
      <c r="OE166" s="233"/>
      <c r="OF166" s="233"/>
      <c r="OG166" s="233"/>
      <c r="OH166" s="233"/>
      <c r="OI166" s="233"/>
      <c r="OJ166" s="233"/>
      <c r="OK166" s="233"/>
      <c r="OL166" s="233"/>
      <c r="OM166" s="233"/>
      <c r="ON166" s="233"/>
      <c r="OO166" s="233"/>
      <c r="OP166" s="233"/>
      <c r="OQ166" s="233"/>
      <c r="OR166" s="233"/>
      <c r="OS166" s="233"/>
      <c r="OT166" s="233"/>
      <c r="OU166" s="233"/>
      <c r="OV166" s="233"/>
      <c r="OW166" s="233"/>
      <c r="OX166" s="233"/>
      <c r="OY166" s="233"/>
      <c r="OZ166" s="233"/>
      <c r="PA166" s="233"/>
      <c r="PB166" s="233"/>
      <c r="PC166" s="233"/>
      <c r="PD166" s="233"/>
      <c r="PE166" s="233"/>
      <c r="PF166" s="233"/>
      <c r="PG166" s="233"/>
    </row>
    <row r="167" spans="1:2507" s="239" customFormat="1" ht="36" x14ac:dyDescent="0.25">
      <c r="A167" s="806"/>
      <c r="B167" s="807"/>
      <c r="C167" s="471"/>
      <c r="D167" s="471"/>
      <c r="E167" s="471"/>
      <c r="F167" s="455"/>
      <c r="G167" s="808"/>
      <c r="H167" s="471"/>
      <c r="I167" s="471"/>
      <c r="J167" s="240" t="s">
        <v>442</v>
      </c>
      <c r="K167" s="240" t="s">
        <v>443</v>
      </c>
      <c r="L167" s="240" t="s">
        <v>444</v>
      </c>
      <c r="M167" s="241">
        <v>15840</v>
      </c>
      <c r="N167" s="471"/>
      <c r="O167" s="471"/>
      <c r="P167" s="471"/>
      <c r="Q167" s="809"/>
      <c r="R167" s="809"/>
      <c r="S167" s="471"/>
      <c r="T167" s="495"/>
      <c r="U167" s="458"/>
      <c r="V167" s="458"/>
      <c r="W167" s="471"/>
      <c r="X167" s="471"/>
      <c r="Y167" s="458"/>
      <c r="Z167" s="471"/>
      <c r="AA167" s="471"/>
      <c r="AB167" s="458"/>
      <c r="AC167" s="471"/>
      <c r="AD167" s="458"/>
      <c r="AE167" s="471"/>
      <c r="AF167" s="471"/>
      <c r="AG167" s="471"/>
      <c r="AH167" s="478"/>
      <c r="AI167" s="478"/>
      <c r="AJ167" s="759"/>
      <c r="AK167" s="233"/>
      <c r="AL167" s="233"/>
      <c r="AM167" s="233"/>
      <c r="AN167" s="233"/>
      <c r="AO167" s="233"/>
      <c r="AP167" s="233"/>
      <c r="AQ167" s="233"/>
      <c r="AR167" s="233"/>
      <c r="AS167" s="233"/>
      <c r="AT167" s="233"/>
      <c r="AU167" s="233"/>
      <c r="AV167" s="233"/>
      <c r="AW167" s="233"/>
      <c r="AX167" s="233"/>
      <c r="AY167" s="233"/>
      <c r="AZ167" s="233"/>
      <c r="BA167" s="233"/>
      <c r="BB167" s="233"/>
      <c r="BC167" s="233"/>
      <c r="BD167" s="233"/>
      <c r="BE167" s="233"/>
      <c r="BF167" s="233"/>
      <c r="BG167" s="233"/>
      <c r="BH167" s="233"/>
      <c r="BI167" s="233"/>
      <c r="BJ167" s="233"/>
      <c r="BK167" s="233"/>
      <c r="BL167" s="233"/>
      <c r="BM167" s="233"/>
      <c r="BN167" s="233"/>
      <c r="BO167" s="233"/>
      <c r="BP167" s="233"/>
      <c r="BQ167" s="233"/>
      <c r="BR167" s="233"/>
      <c r="BS167" s="233"/>
      <c r="BT167" s="233"/>
      <c r="BU167" s="233"/>
      <c r="BV167" s="233"/>
      <c r="BW167" s="233"/>
      <c r="BX167" s="233"/>
      <c r="BY167" s="233"/>
      <c r="BZ167" s="233"/>
      <c r="CA167" s="233"/>
      <c r="CB167" s="233"/>
      <c r="CC167" s="233"/>
      <c r="CD167" s="233"/>
      <c r="CE167" s="233"/>
      <c r="CF167" s="233"/>
      <c r="CG167" s="233"/>
      <c r="CH167" s="233"/>
      <c r="CI167" s="233"/>
      <c r="CJ167" s="233"/>
      <c r="CK167" s="233"/>
      <c r="CL167" s="233"/>
      <c r="CM167" s="233"/>
      <c r="CN167" s="233"/>
      <c r="CO167" s="233"/>
      <c r="CP167" s="233"/>
      <c r="CQ167" s="233"/>
      <c r="CR167" s="233"/>
      <c r="CS167" s="233"/>
      <c r="CT167" s="233"/>
      <c r="CU167" s="233"/>
      <c r="CV167" s="233"/>
      <c r="CW167" s="233"/>
      <c r="CX167" s="233"/>
      <c r="CY167" s="233"/>
      <c r="CZ167" s="233"/>
      <c r="DA167" s="233"/>
      <c r="DB167" s="233"/>
      <c r="DC167" s="233"/>
      <c r="DD167" s="233"/>
      <c r="DE167" s="233"/>
      <c r="DF167" s="233"/>
      <c r="DG167" s="233"/>
      <c r="DH167" s="233"/>
      <c r="DI167" s="233"/>
      <c r="DJ167" s="233"/>
      <c r="DK167" s="233"/>
      <c r="DL167" s="233"/>
      <c r="DM167" s="233"/>
      <c r="DN167" s="233"/>
      <c r="DO167" s="233"/>
      <c r="DP167" s="233"/>
      <c r="DQ167" s="233"/>
      <c r="DR167" s="233"/>
      <c r="DS167" s="233"/>
      <c r="DT167" s="233"/>
      <c r="DU167" s="233"/>
      <c r="DV167" s="233"/>
      <c r="DW167" s="233"/>
      <c r="DX167" s="233"/>
      <c r="DY167" s="233"/>
      <c r="DZ167" s="233"/>
      <c r="EA167" s="233"/>
      <c r="EB167" s="233"/>
      <c r="EC167" s="233"/>
      <c r="ED167" s="233"/>
      <c r="EE167" s="233"/>
      <c r="EF167" s="233"/>
      <c r="EG167" s="233"/>
      <c r="EH167" s="233"/>
      <c r="EI167" s="233"/>
      <c r="EJ167" s="233"/>
      <c r="EK167" s="233"/>
      <c r="EL167" s="233"/>
      <c r="EM167" s="233"/>
      <c r="EN167" s="233"/>
      <c r="EO167" s="233"/>
      <c r="EP167" s="233"/>
      <c r="EQ167" s="233"/>
      <c r="ER167" s="233"/>
      <c r="ES167" s="233"/>
      <c r="ET167" s="233"/>
      <c r="EU167" s="233"/>
      <c r="EV167" s="233"/>
      <c r="EW167" s="233"/>
      <c r="EX167" s="233"/>
      <c r="EY167" s="233"/>
      <c r="EZ167" s="233"/>
      <c r="FA167" s="233"/>
      <c r="FB167" s="233"/>
      <c r="FC167" s="233"/>
      <c r="FD167" s="233"/>
      <c r="FE167" s="233"/>
      <c r="FF167" s="233"/>
      <c r="FG167" s="233"/>
      <c r="FH167" s="233"/>
      <c r="FI167" s="233"/>
      <c r="FJ167" s="233"/>
      <c r="FK167" s="233"/>
      <c r="FL167" s="233"/>
      <c r="FM167" s="233"/>
      <c r="FN167" s="233"/>
      <c r="FO167" s="233"/>
      <c r="FP167" s="233"/>
      <c r="FQ167" s="233"/>
      <c r="FR167" s="233"/>
      <c r="FS167" s="233"/>
      <c r="FT167" s="233"/>
      <c r="FU167" s="233"/>
      <c r="FV167" s="233"/>
      <c r="FW167" s="233"/>
      <c r="FX167" s="233"/>
      <c r="FY167" s="233"/>
      <c r="FZ167" s="233"/>
      <c r="GA167" s="233"/>
      <c r="GB167" s="233"/>
      <c r="GC167" s="233"/>
      <c r="GD167" s="233"/>
      <c r="GE167" s="233"/>
      <c r="GF167" s="233"/>
      <c r="GG167" s="233"/>
      <c r="GH167" s="233"/>
      <c r="GI167" s="233"/>
      <c r="GJ167" s="233"/>
      <c r="GK167" s="233"/>
      <c r="GL167" s="233"/>
      <c r="GM167" s="233"/>
      <c r="GN167" s="233"/>
      <c r="GO167" s="233"/>
      <c r="GP167" s="233"/>
      <c r="GQ167" s="233"/>
      <c r="GR167" s="233"/>
      <c r="GS167" s="233"/>
      <c r="GT167" s="233"/>
      <c r="GU167" s="233"/>
      <c r="GV167" s="233"/>
      <c r="GW167" s="233"/>
      <c r="GX167" s="233"/>
      <c r="GY167" s="233"/>
      <c r="GZ167" s="233"/>
      <c r="HA167" s="233"/>
      <c r="HB167" s="233"/>
      <c r="HC167" s="233"/>
      <c r="HD167" s="233"/>
      <c r="HE167" s="233"/>
      <c r="HF167" s="233"/>
      <c r="HG167" s="233"/>
      <c r="HH167" s="233"/>
      <c r="HI167" s="233"/>
      <c r="HJ167" s="233"/>
      <c r="HK167" s="233"/>
      <c r="HL167" s="233"/>
      <c r="HM167" s="233"/>
      <c r="HN167" s="233"/>
      <c r="HO167" s="233"/>
      <c r="HP167" s="233"/>
      <c r="HQ167" s="233"/>
      <c r="HR167" s="233"/>
      <c r="HS167" s="233"/>
      <c r="HT167" s="233"/>
      <c r="HU167" s="233"/>
      <c r="HV167" s="233"/>
      <c r="HW167" s="233"/>
      <c r="HX167" s="233"/>
      <c r="HY167" s="233"/>
      <c r="HZ167" s="233"/>
      <c r="IA167" s="233"/>
      <c r="IB167" s="233"/>
      <c r="IC167" s="233"/>
      <c r="ID167" s="233"/>
      <c r="IE167" s="233"/>
      <c r="IF167" s="233"/>
      <c r="IG167" s="233"/>
      <c r="IH167" s="233"/>
      <c r="II167" s="233"/>
      <c r="IJ167" s="233"/>
      <c r="IK167" s="233"/>
      <c r="IL167" s="233"/>
      <c r="IM167" s="233"/>
      <c r="IN167" s="233"/>
      <c r="IO167" s="233"/>
      <c r="IP167" s="233"/>
      <c r="IQ167" s="233"/>
      <c r="IR167" s="233"/>
      <c r="IS167" s="233"/>
      <c r="IT167" s="233"/>
      <c r="IU167" s="233"/>
      <c r="IV167" s="233"/>
      <c r="IW167" s="233"/>
      <c r="IX167" s="233"/>
      <c r="IY167" s="233"/>
      <c r="IZ167" s="233"/>
      <c r="JA167" s="233"/>
      <c r="JB167" s="233"/>
      <c r="JC167" s="233"/>
      <c r="JD167" s="233"/>
      <c r="JE167" s="233"/>
      <c r="JF167" s="233"/>
      <c r="JG167" s="233"/>
      <c r="JH167" s="233"/>
      <c r="JI167" s="233"/>
      <c r="JJ167" s="233"/>
      <c r="JK167" s="233"/>
      <c r="JL167" s="233"/>
      <c r="JM167" s="233"/>
      <c r="JN167" s="233"/>
      <c r="JO167" s="233"/>
      <c r="JP167" s="233"/>
      <c r="JQ167" s="233"/>
      <c r="JR167" s="233"/>
      <c r="JS167" s="233"/>
      <c r="JT167" s="233"/>
      <c r="JU167" s="233"/>
      <c r="JV167" s="233"/>
      <c r="JW167" s="233"/>
      <c r="JX167" s="233"/>
      <c r="JY167" s="233"/>
      <c r="JZ167" s="233"/>
      <c r="KA167" s="233"/>
      <c r="KB167" s="233"/>
      <c r="KC167" s="233"/>
      <c r="KD167" s="233"/>
      <c r="KE167" s="233"/>
      <c r="KF167" s="233"/>
      <c r="KG167" s="233"/>
      <c r="KH167" s="233"/>
      <c r="KI167" s="233"/>
      <c r="KJ167" s="233"/>
      <c r="KK167" s="233"/>
      <c r="KL167" s="233"/>
      <c r="KM167" s="233"/>
      <c r="KN167" s="233"/>
      <c r="KO167" s="233"/>
      <c r="KP167" s="233"/>
      <c r="KQ167" s="233"/>
      <c r="KR167" s="233"/>
      <c r="KS167" s="233"/>
      <c r="KT167" s="233"/>
      <c r="KU167" s="233"/>
      <c r="KV167" s="233"/>
      <c r="KW167" s="233"/>
      <c r="KX167" s="233"/>
      <c r="KY167" s="233"/>
      <c r="KZ167" s="233"/>
      <c r="LA167" s="233"/>
      <c r="LB167" s="233"/>
      <c r="LC167" s="233"/>
      <c r="LD167" s="233"/>
      <c r="LE167" s="233"/>
      <c r="LF167" s="233"/>
      <c r="LG167" s="233"/>
      <c r="LH167" s="233"/>
      <c r="LI167" s="233"/>
      <c r="LJ167" s="233"/>
      <c r="LK167" s="233"/>
      <c r="LL167" s="233"/>
      <c r="LM167" s="233"/>
      <c r="LN167" s="233"/>
      <c r="LO167" s="233"/>
      <c r="LP167" s="233"/>
      <c r="LQ167" s="233"/>
      <c r="LR167" s="233"/>
      <c r="LS167" s="233"/>
      <c r="LT167" s="233"/>
      <c r="LU167" s="233"/>
      <c r="LV167" s="233"/>
      <c r="LW167" s="233"/>
      <c r="LX167" s="233"/>
      <c r="LY167" s="233"/>
      <c r="LZ167" s="233"/>
      <c r="MA167" s="233"/>
      <c r="MB167" s="233"/>
      <c r="MC167" s="233"/>
      <c r="MD167" s="233"/>
      <c r="ME167" s="233"/>
      <c r="MF167" s="233"/>
      <c r="MG167" s="233"/>
      <c r="MH167" s="233"/>
      <c r="MI167" s="233"/>
      <c r="MJ167" s="233"/>
      <c r="MK167" s="233"/>
      <c r="ML167" s="233"/>
      <c r="MM167" s="233"/>
      <c r="MN167" s="233"/>
      <c r="MO167" s="233"/>
      <c r="MP167" s="233"/>
      <c r="MQ167" s="233"/>
      <c r="MR167" s="233"/>
      <c r="MS167" s="233"/>
      <c r="MT167" s="233"/>
      <c r="MU167" s="233"/>
      <c r="MV167" s="233"/>
      <c r="MW167" s="233"/>
      <c r="MX167" s="233"/>
      <c r="MY167" s="233"/>
      <c r="MZ167" s="233"/>
      <c r="NA167" s="233"/>
      <c r="NB167" s="233"/>
      <c r="NC167" s="233"/>
      <c r="ND167" s="233"/>
      <c r="NE167" s="233"/>
      <c r="NF167" s="233"/>
      <c r="NG167" s="233"/>
      <c r="NH167" s="233"/>
      <c r="NI167" s="233"/>
      <c r="NJ167" s="233"/>
      <c r="NK167" s="233"/>
      <c r="NL167" s="233"/>
      <c r="NM167" s="233"/>
      <c r="NN167" s="233"/>
      <c r="NO167" s="233"/>
      <c r="NP167" s="233"/>
      <c r="NQ167" s="233"/>
      <c r="NR167" s="233"/>
      <c r="NS167" s="233"/>
      <c r="NT167" s="233"/>
      <c r="NU167" s="233"/>
      <c r="NV167" s="233"/>
      <c r="NW167" s="233"/>
      <c r="NX167" s="233"/>
      <c r="NY167" s="233"/>
      <c r="NZ167" s="233"/>
      <c r="OA167" s="233"/>
      <c r="OB167" s="233"/>
      <c r="OC167" s="233"/>
      <c r="OD167" s="233"/>
      <c r="OE167" s="233"/>
      <c r="OF167" s="233"/>
      <c r="OG167" s="233"/>
      <c r="OH167" s="233"/>
      <c r="OI167" s="233"/>
      <c r="OJ167" s="233"/>
      <c r="OK167" s="233"/>
      <c r="OL167" s="233"/>
      <c r="OM167" s="233"/>
      <c r="ON167" s="233"/>
      <c r="OO167" s="233"/>
      <c r="OP167" s="233"/>
      <c r="OQ167" s="233"/>
      <c r="OR167" s="233"/>
      <c r="OS167" s="233"/>
      <c r="OT167" s="233"/>
      <c r="OU167" s="233"/>
      <c r="OV167" s="233"/>
      <c r="OW167" s="233"/>
      <c r="OX167" s="233"/>
      <c r="OY167" s="233"/>
      <c r="OZ167" s="233"/>
      <c r="PA167" s="233"/>
      <c r="PB167" s="233"/>
      <c r="PC167" s="233"/>
      <c r="PD167" s="233"/>
      <c r="PE167" s="233"/>
      <c r="PF167" s="233"/>
      <c r="PG167" s="233"/>
    </row>
    <row r="168" spans="1:2507" s="239" customFormat="1" ht="24" x14ac:dyDescent="0.25">
      <c r="A168" s="806"/>
      <c r="B168" s="807"/>
      <c r="C168" s="471"/>
      <c r="D168" s="471"/>
      <c r="E168" s="471"/>
      <c r="F168" s="455"/>
      <c r="G168" s="808"/>
      <c r="H168" s="471"/>
      <c r="I168" s="471"/>
      <c r="J168" s="240" t="s">
        <v>445</v>
      </c>
      <c r="K168" s="240" t="s">
        <v>446</v>
      </c>
      <c r="L168" s="240" t="s">
        <v>447</v>
      </c>
      <c r="M168" s="240">
        <v>1</v>
      </c>
      <c r="N168" s="471"/>
      <c r="O168" s="471"/>
      <c r="P168" s="471"/>
      <c r="Q168" s="809"/>
      <c r="R168" s="809"/>
      <c r="S168" s="471"/>
      <c r="T168" s="495"/>
      <c r="U168" s="458"/>
      <c r="V168" s="458"/>
      <c r="W168" s="471"/>
      <c r="X168" s="471"/>
      <c r="Y168" s="458"/>
      <c r="Z168" s="471"/>
      <c r="AA168" s="471"/>
      <c r="AB168" s="458"/>
      <c r="AC168" s="471"/>
      <c r="AD168" s="458"/>
      <c r="AE168" s="471"/>
      <c r="AF168" s="471"/>
      <c r="AG168" s="471"/>
      <c r="AH168" s="478"/>
      <c r="AI168" s="478"/>
      <c r="AJ168" s="759"/>
      <c r="AK168" s="233"/>
      <c r="AL168" s="233"/>
      <c r="AM168" s="233"/>
      <c r="AN168" s="233"/>
      <c r="AO168" s="233"/>
      <c r="AP168" s="233"/>
      <c r="AQ168" s="233"/>
      <c r="AR168" s="233"/>
      <c r="AS168" s="233"/>
      <c r="AT168" s="233"/>
      <c r="AU168" s="233"/>
      <c r="AV168" s="233"/>
      <c r="AW168" s="233"/>
      <c r="AX168" s="233"/>
      <c r="AY168" s="233"/>
      <c r="AZ168" s="233"/>
      <c r="BA168" s="233"/>
      <c r="BB168" s="233"/>
      <c r="BC168" s="233"/>
      <c r="BD168" s="233"/>
      <c r="BE168" s="233"/>
      <c r="BF168" s="233"/>
      <c r="BG168" s="233"/>
      <c r="BH168" s="233"/>
      <c r="BI168" s="233"/>
      <c r="BJ168" s="233"/>
      <c r="BK168" s="233"/>
      <c r="BL168" s="233"/>
      <c r="BM168" s="233"/>
      <c r="BN168" s="233"/>
      <c r="BO168" s="233"/>
      <c r="BP168" s="233"/>
      <c r="BQ168" s="233"/>
      <c r="BR168" s="233"/>
      <c r="BS168" s="233"/>
      <c r="BT168" s="233"/>
      <c r="BU168" s="233"/>
      <c r="BV168" s="233"/>
      <c r="BW168" s="233"/>
      <c r="BX168" s="233"/>
      <c r="BY168" s="233"/>
      <c r="BZ168" s="233"/>
      <c r="CA168" s="233"/>
      <c r="CB168" s="233"/>
      <c r="CC168" s="233"/>
      <c r="CD168" s="233"/>
      <c r="CE168" s="233"/>
      <c r="CF168" s="233"/>
      <c r="CG168" s="233"/>
      <c r="CH168" s="233"/>
      <c r="CI168" s="233"/>
      <c r="CJ168" s="233"/>
      <c r="CK168" s="233"/>
      <c r="CL168" s="233"/>
      <c r="CM168" s="233"/>
      <c r="CN168" s="233"/>
      <c r="CO168" s="233"/>
      <c r="CP168" s="233"/>
      <c r="CQ168" s="233"/>
      <c r="CR168" s="233"/>
      <c r="CS168" s="233"/>
      <c r="CT168" s="233"/>
      <c r="CU168" s="233"/>
      <c r="CV168" s="233"/>
      <c r="CW168" s="233"/>
      <c r="CX168" s="233"/>
      <c r="CY168" s="233"/>
      <c r="CZ168" s="233"/>
      <c r="DA168" s="233"/>
      <c r="DB168" s="233"/>
      <c r="DC168" s="233"/>
      <c r="DD168" s="233"/>
      <c r="DE168" s="233"/>
      <c r="DF168" s="233"/>
      <c r="DG168" s="233"/>
      <c r="DH168" s="233"/>
      <c r="DI168" s="233"/>
      <c r="DJ168" s="233"/>
      <c r="DK168" s="233"/>
      <c r="DL168" s="233"/>
      <c r="DM168" s="233"/>
      <c r="DN168" s="233"/>
      <c r="DO168" s="233"/>
      <c r="DP168" s="233"/>
      <c r="DQ168" s="233"/>
      <c r="DR168" s="233"/>
      <c r="DS168" s="233"/>
      <c r="DT168" s="233"/>
      <c r="DU168" s="233"/>
      <c r="DV168" s="233"/>
      <c r="DW168" s="233"/>
      <c r="DX168" s="233"/>
      <c r="DY168" s="233"/>
      <c r="DZ168" s="233"/>
      <c r="EA168" s="233"/>
      <c r="EB168" s="233"/>
      <c r="EC168" s="233"/>
      <c r="ED168" s="233"/>
      <c r="EE168" s="233"/>
      <c r="EF168" s="233"/>
      <c r="EG168" s="233"/>
      <c r="EH168" s="233"/>
      <c r="EI168" s="233"/>
      <c r="EJ168" s="233"/>
      <c r="EK168" s="233"/>
      <c r="EL168" s="233"/>
      <c r="EM168" s="233"/>
      <c r="EN168" s="233"/>
      <c r="EO168" s="233"/>
      <c r="EP168" s="233"/>
      <c r="EQ168" s="233"/>
      <c r="ER168" s="233"/>
      <c r="ES168" s="233"/>
      <c r="ET168" s="233"/>
      <c r="EU168" s="233"/>
      <c r="EV168" s="233"/>
      <c r="EW168" s="233"/>
      <c r="EX168" s="233"/>
      <c r="EY168" s="233"/>
      <c r="EZ168" s="233"/>
      <c r="FA168" s="233"/>
      <c r="FB168" s="233"/>
      <c r="FC168" s="233"/>
      <c r="FD168" s="233"/>
      <c r="FE168" s="233"/>
      <c r="FF168" s="233"/>
      <c r="FG168" s="233"/>
      <c r="FH168" s="233"/>
      <c r="FI168" s="233"/>
      <c r="FJ168" s="233"/>
      <c r="FK168" s="233"/>
      <c r="FL168" s="233"/>
      <c r="FM168" s="233"/>
      <c r="FN168" s="233"/>
      <c r="FO168" s="233"/>
      <c r="FP168" s="233"/>
      <c r="FQ168" s="233"/>
      <c r="FR168" s="233"/>
      <c r="FS168" s="233"/>
      <c r="FT168" s="233"/>
      <c r="FU168" s="233"/>
      <c r="FV168" s="233"/>
      <c r="FW168" s="233"/>
      <c r="FX168" s="233"/>
      <c r="FY168" s="233"/>
      <c r="FZ168" s="233"/>
      <c r="GA168" s="233"/>
      <c r="GB168" s="233"/>
      <c r="GC168" s="233"/>
      <c r="GD168" s="233"/>
      <c r="GE168" s="233"/>
      <c r="GF168" s="233"/>
      <c r="GG168" s="233"/>
      <c r="GH168" s="233"/>
      <c r="GI168" s="233"/>
      <c r="GJ168" s="233"/>
      <c r="GK168" s="233"/>
      <c r="GL168" s="233"/>
      <c r="GM168" s="233"/>
      <c r="GN168" s="233"/>
      <c r="GO168" s="233"/>
      <c r="GP168" s="233"/>
      <c r="GQ168" s="233"/>
      <c r="GR168" s="233"/>
      <c r="GS168" s="233"/>
      <c r="GT168" s="233"/>
      <c r="GU168" s="233"/>
      <c r="GV168" s="233"/>
      <c r="GW168" s="233"/>
      <c r="GX168" s="233"/>
      <c r="GY168" s="233"/>
      <c r="GZ168" s="233"/>
      <c r="HA168" s="233"/>
      <c r="HB168" s="233"/>
      <c r="HC168" s="233"/>
      <c r="HD168" s="233"/>
      <c r="HE168" s="233"/>
      <c r="HF168" s="233"/>
      <c r="HG168" s="233"/>
      <c r="HH168" s="233"/>
      <c r="HI168" s="233"/>
      <c r="HJ168" s="233"/>
      <c r="HK168" s="233"/>
      <c r="HL168" s="233"/>
      <c r="HM168" s="233"/>
      <c r="HN168" s="233"/>
      <c r="HO168" s="233"/>
      <c r="HP168" s="233"/>
      <c r="HQ168" s="233"/>
      <c r="HR168" s="233"/>
      <c r="HS168" s="233"/>
      <c r="HT168" s="233"/>
      <c r="HU168" s="233"/>
      <c r="HV168" s="233"/>
      <c r="HW168" s="233"/>
      <c r="HX168" s="233"/>
      <c r="HY168" s="233"/>
      <c r="HZ168" s="233"/>
      <c r="IA168" s="233"/>
      <c r="IB168" s="233"/>
      <c r="IC168" s="233"/>
      <c r="ID168" s="233"/>
      <c r="IE168" s="233"/>
      <c r="IF168" s="233"/>
      <c r="IG168" s="233"/>
      <c r="IH168" s="233"/>
      <c r="II168" s="233"/>
      <c r="IJ168" s="233"/>
      <c r="IK168" s="233"/>
      <c r="IL168" s="233"/>
      <c r="IM168" s="233"/>
      <c r="IN168" s="233"/>
      <c r="IO168" s="233"/>
      <c r="IP168" s="233"/>
      <c r="IQ168" s="233"/>
      <c r="IR168" s="233"/>
      <c r="IS168" s="233"/>
      <c r="IT168" s="233"/>
      <c r="IU168" s="233"/>
      <c r="IV168" s="233"/>
      <c r="IW168" s="233"/>
      <c r="IX168" s="233"/>
      <c r="IY168" s="233"/>
      <c r="IZ168" s="233"/>
      <c r="JA168" s="233"/>
      <c r="JB168" s="233"/>
      <c r="JC168" s="233"/>
      <c r="JD168" s="233"/>
      <c r="JE168" s="233"/>
      <c r="JF168" s="233"/>
      <c r="JG168" s="233"/>
      <c r="JH168" s="233"/>
      <c r="JI168" s="233"/>
      <c r="JJ168" s="233"/>
      <c r="JK168" s="233"/>
      <c r="JL168" s="233"/>
      <c r="JM168" s="233"/>
      <c r="JN168" s="233"/>
      <c r="JO168" s="233"/>
      <c r="JP168" s="233"/>
      <c r="JQ168" s="233"/>
      <c r="JR168" s="233"/>
      <c r="JS168" s="233"/>
      <c r="JT168" s="233"/>
      <c r="JU168" s="233"/>
      <c r="JV168" s="233"/>
      <c r="JW168" s="233"/>
      <c r="JX168" s="233"/>
      <c r="JY168" s="233"/>
      <c r="JZ168" s="233"/>
      <c r="KA168" s="233"/>
      <c r="KB168" s="233"/>
      <c r="KC168" s="233"/>
      <c r="KD168" s="233"/>
      <c r="KE168" s="233"/>
      <c r="KF168" s="233"/>
      <c r="KG168" s="233"/>
      <c r="KH168" s="233"/>
      <c r="KI168" s="233"/>
      <c r="KJ168" s="233"/>
      <c r="KK168" s="233"/>
      <c r="KL168" s="233"/>
      <c r="KM168" s="233"/>
      <c r="KN168" s="233"/>
      <c r="KO168" s="233"/>
      <c r="KP168" s="233"/>
      <c r="KQ168" s="233"/>
      <c r="KR168" s="233"/>
      <c r="KS168" s="233"/>
      <c r="KT168" s="233"/>
      <c r="KU168" s="233"/>
      <c r="KV168" s="233"/>
      <c r="KW168" s="233"/>
      <c r="KX168" s="233"/>
      <c r="KY168" s="233"/>
      <c r="KZ168" s="233"/>
      <c r="LA168" s="233"/>
      <c r="LB168" s="233"/>
      <c r="LC168" s="233"/>
      <c r="LD168" s="233"/>
      <c r="LE168" s="233"/>
      <c r="LF168" s="233"/>
      <c r="LG168" s="233"/>
      <c r="LH168" s="233"/>
      <c r="LI168" s="233"/>
      <c r="LJ168" s="233"/>
      <c r="LK168" s="233"/>
      <c r="LL168" s="233"/>
      <c r="LM168" s="233"/>
      <c r="LN168" s="233"/>
      <c r="LO168" s="233"/>
      <c r="LP168" s="233"/>
      <c r="LQ168" s="233"/>
      <c r="LR168" s="233"/>
      <c r="LS168" s="233"/>
      <c r="LT168" s="233"/>
      <c r="LU168" s="233"/>
      <c r="LV168" s="233"/>
      <c r="LW168" s="233"/>
      <c r="LX168" s="233"/>
      <c r="LY168" s="233"/>
      <c r="LZ168" s="233"/>
      <c r="MA168" s="233"/>
      <c r="MB168" s="233"/>
      <c r="MC168" s="233"/>
      <c r="MD168" s="233"/>
      <c r="ME168" s="233"/>
      <c r="MF168" s="233"/>
      <c r="MG168" s="233"/>
      <c r="MH168" s="233"/>
      <c r="MI168" s="233"/>
      <c r="MJ168" s="233"/>
      <c r="MK168" s="233"/>
      <c r="ML168" s="233"/>
      <c r="MM168" s="233"/>
      <c r="MN168" s="233"/>
      <c r="MO168" s="233"/>
      <c r="MP168" s="233"/>
      <c r="MQ168" s="233"/>
      <c r="MR168" s="233"/>
      <c r="MS168" s="233"/>
      <c r="MT168" s="233"/>
      <c r="MU168" s="233"/>
      <c r="MV168" s="233"/>
      <c r="MW168" s="233"/>
      <c r="MX168" s="233"/>
      <c r="MY168" s="233"/>
      <c r="MZ168" s="233"/>
      <c r="NA168" s="233"/>
      <c r="NB168" s="233"/>
      <c r="NC168" s="233"/>
      <c r="ND168" s="233"/>
      <c r="NE168" s="233"/>
      <c r="NF168" s="233"/>
      <c r="NG168" s="233"/>
      <c r="NH168" s="233"/>
      <c r="NI168" s="233"/>
      <c r="NJ168" s="233"/>
      <c r="NK168" s="233"/>
      <c r="NL168" s="233"/>
      <c r="NM168" s="233"/>
      <c r="NN168" s="233"/>
      <c r="NO168" s="233"/>
      <c r="NP168" s="233"/>
      <c r="NQ168" s="233"/>
      <c r="NR168" s="233"/>
      <c r="NS168" s="233"/>
      <c r="NT168" s="233"/>
      <c r="NU168" s="233"/>
      <c r="NV168" s="233"/>
      <c r="NW168" s="233"/>
      <c r="NX168" s="233"/>
      <c r="NY168" s="233"/>
      <c r="NZ168" s="233"/>
      <c r="OA168" s="233"/>
      <c r="OB168" s="233"/>
      <c r="OC168" s="233"/>
      <c r="OD168" s="233"/>
      <c r="OE168" s="233"/>
      <c r="OF168" s="233"/>
      <c r="OG168" s="233"/>
      <c r="OH168" s="233"/>
      <c r="OI168" s="233"/>
      <c r="OJ168" s="233"/>
      <c r="OK168" s="233"/>
      <c r="OL168" s="233"/>
      <c r="OM168" s="233"/>
      <c r="ON168" s="233"/>
      <c r="OO168" s="233"/>
      <c r="OP168" s="233"/>
      <c r="OQ168" s="233"/>
      <c r="OR168" s="233"/>
      <c r="OS168" s="233"/>
      <c r="OT168" s="233"/>
      <c r="OU168" s="233"/>
      <c r="OV168" s="233"/>
      <c r="OW168" s="233"/>
      <c r="OX168" s="233"/>
      <c r="OY168" s="233"/>
      <c r="OZ168" s="233"/>
      <c r="PA168" s="233"/>
      <c r="PB168" s="233"/>
      <c r="PC168" s="233"/>
      <c r="PD168" s="233"/>
      <c r="PE168" s="233"/>
      <c r="PF168" s="233"/>
      <c r="PG168" s="233"/>
    </row>
    <row r="169" spans="1:2507" s="239" customFormat="1" ht="72" customHeight="1" x14ac:dyDescent="0.25">
      <c r="A169" s="806"/>
      <c r="B169" s="807"/>
      <c r="C169" s="471"/>
      <c r="D169" s="471"/>
      <c r="E169" s="471"/>
      <c r="F169" s="447" t="s">
        <v>742</v>
      </c>
      <c r="G169" s="808"/>
      <c r="H169" s="471"/>
      <c r="I169" s="471"/>
      <c r="J169" s="240" t="s">
        <v>438</v>
      </c>
      <c r="K169" s="240" t="s">
        <v>439</v>
      </c>
      <c r="L169" s="240" t="s">
        <v>370</v>
      </c>
      <c r="M169" s="240">
        <v>5.0830000000000002</v>
      </c>
      <c r="N169" s="471"/>
      <c r="O169" s="471"/>
      <c r="P169" s="471"/>
      <c r="Q169" s="809"/>
      <c r="R169" s="809"/>
      <c r="S169" s="471"/>
      <c r="T169" s="495"/>
      <c r="U169" s="486">
        <f>V169+Y169</f>
        <v>425000</v>
      </c>
      <c r="V169" s="486">
        <v>250000</v>
      </c>
      <c r="W169" s="471"/>
      <c r="X169" s="471"/>
      <c r="Y169" s="486">
        <v>175000</v>
      </c>
      <c r="Z169" s="471"/>
      <c r="AA169" s="471"/>
      <c r="AB169" s="458">
        <v>75000</v>
      </c>
      <c r="AC169" s="471"/>
      <c r="AD169" s="458">
        <f>U169</f>
        <v>425000</v>
      </c>
      <c r="AE169" s="471"/>
      <c r="AF169" s="471"/>
      <c r="AG169" s="471"/>
      <c r="AH169" s="478"/>
      <c r="AI169" s="478"/>
      <c r="AJ169" s="759"/>
      <c r="AK169" s="233"/>
      <c r="AL169" s="233"/>
      <c r="AM169" s="233"/>
      <c r="AN169" s="233"/>
      <c r="AO169" s="233"/>
      <c r="AP169" s="233"/>
      <c r="AQ169" s="233"/>
      <c r="AR169" s="233"/>
      <c r="AS169" s="233"/>
      <c r="AT169" s="233"/>
      <c r="AU169" s="233"/>
      <c r="AV169" s="233"/>
      <c r="AW169" s="233"/>
      <c r="AX169" s="233"/>
      <c r="AY169" s="233"/>
      <c r="AZ169" s="233"/>
      <c r="BA169" s="233"/>
      <c r="BB169" s="233"/>
      <c r="BC169" s="233"/>
      <c r="BD169" s="233"/>
      <c r="BE169" s="233"/>
      <c r="BF169" s="233"/>
      <c r="BG169" s="233"/>
      <c r="BH169" s="233"/>
      <c r="BI169" s="233"/>
      <c r="BJ169" s="233"/>
      <c r="BK169" s="233"/>
      <c r="BL169" s="233"/>
      <c r="BM169" s="233"/>
      <c r="BN169" s="233"/>
      <c r="BO169" s="233"/>
      <c r="BP169" s="233"/>
      <c r="BQ169" s="233"/>
      <c r="BR169" s="233"/>
      <c r="BS169" s="233"/>
      <c r="BT169" s="233"/>
      <c r="BU169" s="233"/>
      <c r="BV169" s="233"/>
      <c r="BW169" s="233"/>
      <c r="BX169" s="233"/>
      <c r="BY169" s="233"/>
      <c r="BZ169" s="233"/>
      <c r="CA169" s="233"/>
      <c r="CB169" s="233"/>
      <c r="CC169" s="233"/>
      <c r="CD169" s="233"/>
      <c r="CE169" s="233"/>
      <c r="CF169" s="233"/>
      <c r="CG169" s="233"/>
      <c r="CH169" s="233"/>
      <c r="CI169" s="233"/>
      <c r="CJ169" s="233"/>
      <c r="CK169" s="233"/>
      <c r="CL169" s="233"/>
      <c r="CM169" s="233"/>
      <c r="CN169" s="233"/>
      <c r="CO169" s="233"/>
      <c r="CP169" s="233"/>
      <c r="CQ169" s="233"/>
      <c r="CR169" s="233"/>
      <c r="CS169" s="233"/>
      <c r="CT169" s="233"/>
      <c r="CU169" s="233"/>
      <c r="CV169" s="233"/>
      <c r="CW169" s="233"/>
      <c r="CX169" s="233"/>
      <c r="CY169" s="233"/>
      <c r="CZ169" s="233"/>
      <c r="DA169" s="233"/>
      <c r="DB169" s="233"/>
      <c r="DC169" s="233"/>
      <c r="DD169" s="233"/>
      <c r="DE169" s="233"/>
      <c r="DF169" s="233"/>
      <c r="DG169" s="233"/>
      <c r="DH169" s="233"/>
      <c r="DI169" s="233"/>
      <c r="DJ169" s="233"/>
      <c r="DK169" s="233"/>
      <c r="DL169" s="233"/>
      <c r="DM169" s="233"/>
      <c r="DN169" s="233"/>
      <c r="DO169" s="233"/>
      <c r="DP169" s="233"/>
      <c r="DQ169" s="233"/>
      <c r="DR169" s="233"/>
      <c r="DS169" s="233"/>
      <c r="DT169" s="233"/>
      <c r="DU169" s="233"/>
      <c r="DV169" s="233"/>
      <c r="DW169" s="233"/>
      <c r="DX169" s="233"/>
      <c r="DY169" s="233"/>
      <c r="DZ169" s="233"/>
      <c r="EA169" s="233"/>
      <c r="EB169" s="233"/>
      <c r="EC169" s="233"/>
      <c r="ED169" s="233"/>
      <c r="EE169" s="233"/>
      <c r="EF169" s="233"/>
      <c r="EG169" s="233"/>
      <c r="EH169" s="233"/>
      <c r="EI169" s="233"/>
      <c r="EJ169" s="233"/>
      <c r="EK169" s="233"/>
      <c r="EL169" s="233"/>
      <c r="EM169" s="233"/>
      <c r="EN169" s="233"/>
      <c r="EO169" s="233"/>
      <c r="EP169" s="233"/>
      <c r="EQ169" s="233"/>
      <c r="ER169" s="233"/>
      <c r="ES169" s="233"/>
      <c r="ET169" s="233"/>
      <c r="EU169" s="233"/>
      <c r="EV169" s="233"/>
      <c r="EW169" s="233"/>
      <c r="EX169" s="233"/>
      <c r="EY169" s="233"/>
      <c r="EZ169" s="233"/>
      <c r="FA169" s="233"/>
      <c r="FB169" s="233"/>
      <c r="FC169" s="233"/>
      <c r="FD169" s="233"/>
      <c r="FE169" s="233"/>
      <c r="FF169" s="233"/>
      <c r="FG169" s="233"/>
      <c r="FH169" s="233"/>
      <c r="FI169" s="233"/>
      <c r="FJ169" s="233"/>
      <c r="FK169" s="233"/>
      <c r="FL169" s="233"/>
      <c r="FM169" s="233"/>
      <c r="FN169" s="233"/>
      <c r="FO169" s="233"/>
      <c r="FP169" s="233"/>
      <c r="FQ169" s="233"/>
      <c r="FR169" s="233"/>
      <c r="FS169" s="233"/>
      <c r="FT169" s="233"/>
      <c r="FU169" s="233"/>
      <c r="FV169" s="233"/>
      <c r="FW169" s="233"/>
      <c r="FX169" s="233"/>
      <c r="FY169" s="233"/>
      <c r="FZ169" s="233"/>
      <c r="GA169" s="233"/>
      <c r="GB169" s="233"/>
      <c r="GC169" s="233"/>
      <c r="GD169" s="233"/>
      <c r="GE169" s="233"/>
      <c r="GF169" s="233"/>
      <c r="GG169" s="233"/>
      <c r="GH169" s="233"/>
      <c r="GI169" s="233"/>
      <c r="GJ169" s="233"/>
      <c r="GK169" s="233"/>
      <c r="GL169" s="233"/>
      <c r="GM169" s="233"/>
      <c r="GN169" s="233"/>
      <c r="GO169" s="233"/>
      <c r="GP169" s="233"/>
      <c r="GQ169" s="233"/>
      <c r="GR169" s="233"/>
      <c r="GS169" s="233"/>
      <c r="GT169" s="233"/>
      <c r="GU169" s="233"/>
      <c r="GV169" s="233"/>
      <c r="GW169" s="233"/>
      <c r="GX169" s="233"/>
      <c r="GY169" s="233"/>
      <c r="GZ169" s="233"/>
      <c r="HA169" s="233"/>
      <c r="HB169" s="233"/>
      <c r="HC169" s="233"/>
      <c r="HD169" s="233"/>
      <c r="HE169" s="233"/>
      <c r="HF169" s="233"/>
      <c r="HG169" s="233"/>
      <c r="HH169" s="233"/>
      <c r="HI169" s="233"/>
      <c r="HJ169" s="233"/>
      <c r="HK169" s="233"/>
      <c r="HL169" s="233"/>
      <c r="HM169" s="233"/>
      <c r="HN169" s="233"/>
      <c r="HO169" s="233"/>
      <c r="HP169" s="233"/>
      <c r="HQ169" s="233"/>
      <c r="HR169" s="233"/>
      <c r="HS169" s="233"/>
      <c r="HT169" s="233"/>
      <c r="HU169" s="233"/>
      <c r="HV169" s="233"/>
      <c r="HW169" s="233"/>
      <c r="HX169" s="233"/>
      <c r="HY169" s="233"/>
      <c r="HZ169" s="233"/>
      <c r="IA169" s="233"/>
      <c r="IB169" s="233"/>
      <c r="IC169" s="233"/>
      <c r="ID169" s="233"/>
      <c r="IE169" s="233"/>
      <c r="IF169" s="233"/>
      <c r="IG169" s="233"/>
      <c r="IH169" s="233"/>
      <c r="II169" s="233"/>
      <c r="IJ169" s="233"/>
      <c r="IK169" s="233"/>
      <c r="IL169" s="233"/>
      <c r="IM169" s="233"/>
      <c r="IN169" s="233"/>
      <c r="IO169" s="233"/>
      <c r="IP169" s="233"/>
      <c r="IQ169" s="233"/>
      <c r="IR169" s="233"/>
      <c r="IS169" s="233"/>
      <c r="IT169" s="233"/>
      <c r="IU169" s="233"/>
      <c r="IV169" s="233"/>
      <c r="IW169" s="233"/>
      <c r="IX169" s="233"/>
      <c r="IY169" s="233"/>
      <c r="IZ169" s="233"/>
      <c r="JA169" s="233"/>
      <c r="JB169" s="233"/>
      <c r="JC169" s="233"/>
      <c r="JD169" s="233"/>
      <c r="JE169" s="233"/>
      <c r="JF169" s="233"/>
      <c r="JG169" s="233"/>
      <c r="JH169" s="233"/>
      <c r="JI169" s="233"/>
      <c r="JJ169" s="233"/>
      <c r="JK169" s="233"/>
      <c r="JL169" s="233"/>
      <c r="JM169" s="233"/>
      <c r="JN169" s="233"/>
      <c r="JO169" s="233"/>
      <c r="JP169" s="233"/>
      <c r="JQ169" s="233"/>
      <c r="JR169" s="233"/>
      <c r="JS169" s="233"/>
      <c r="JT169" s="233"/>
      <c r="JU169" s="233"/>
      <c r="JV169" s="233"/>
      <c r="JW169" s="233"/>
      <c r="JX169" s="233"/>
      <c r="JY169" s="233"/>
      <c r="JZ169" s="233"/>
      <c r="KA169" s="233"/>
      <c r="KB169" s="233"/>
      <c r="KC169" s="233"/>
      <c r="KD169" s="233"/>
      <c r="KE169" s="233"/>
      <c r="KF169" s="233"/>
      <c r="KG169" s="233"/>
      <c r="KH169" s="233"/>
      <c r="KI169" s="233"/>
      <c r="KJ169" s="233"/>
      <c r="KK169" s="233"/>
      <c r="KL169" s="233"/>
      <c r="KM169" s="233"/>
      <c r="KN169" s="233"/>
      <c r="KO169" s="233"/>
      <c r="KP169" s="233"/>
      <c r="KQ169" s="233"/>
      <c r="KR169" s="233"/>
      <c r="KS169" s="233"/>
      <c r="KT169" s="233"/>
      <c r="KU169" s="233"/>
      <c r="KV169" s="233"/>
      <c r="KW169" s="233"/>
      <c r="KX169" s="233"/>
      <c r="KY169" s="233"/>
      <c r="KZ169" s="233"/>
      <c r="LA169" s="233"/>
      <c r="LB169" s="233"/>
      <c r="LC169" s="233"/>
      <c r="LD169" s="233"/>
      <c r="LE169" s="233"/>
      <c r="LF169" s="233"/>
      <c r="LG169" s="233"/>
      <c r="LH169" s="233"/>
      <c r="LI169" s="233"/>
      <c r="LJ169" s="233"/>
      <c r="LK169" s="233"/>
      <c r="LL169" s="233"/>
      <c r="LM169" s="233"/>
      <c r="LN169" s="233"/>
      <c r="LO169" s="233"/>
      <c r="LP169" s="233"/>
      <c r="LQ169" s="233"/>
      <c r="LR169" s="233"/>
      <c r="LS169" s="233"/>
      <c r="LT169" s="233"/>
      <c r="LU169" s="233"/>
      <c r="LV169" s="233"/>
      <c r="LW169" s="233"/>
      <c r="LX169" s="233"/>
      <c r="LY169" s="233"/>
      <c r="LZ169" s="233"/>
      <c r="MA169" s="233"/>
      <c r="MB169" s="233"/>
      <c r="MC169" s="233"/>
      <c r="MD169" s="233"/>
      <c r="ME169" s="233"/>
      <c r="MF169" s="233"/>
      <c r="MG169" s="233"/>
      <c r="MH169" s="233"/>
      <c r="MI169" s="233"/>
      <c r="MJ169" s="233"/>
      <c r="MK169" s="233"/>
      <c r="ML169" s="233"/>
      <c r="MM169" s="233"/>
      <c r="MN169" s="233"/>
      <c r="MO169" s="233"/>
      <c r="MP169" s="233"/>
      <c r="MQ169" s="233"/>
      <c r="MR169" s="233"/>
      <c r="MS169" s="233"/>
      <c r="MT169" s="233"/>
      <c r="MU169" s="233"/>
      <c r="MV169" s="233"/>
      <c r="MW169" s="233"/>
      <c r="MX169" s="233"/>
      <c r="MY169" s="233"/>
      <c r="MZ169" s="233"/>
      <c r="NA169" s="233"/>
      <c r="NB169" s="233"/>
      <c r="NC169" s="233"/>
      <c r="ND169" s="233"/>
      <c r="NE169" s="233"/>
      <c r="NF169" s="233"/>
      <c r="NG169" s="233"/>
      <c r="NH169" s="233"/>
      <c r="NI169" s="233"/>
      <c r="NJ169" s="233"/>
      <c r="NK169" s="233"/>
      <c r="NL169" s="233"/>
      <c r="NM169" s="233"/>
      <c r="NN169" s="233"/>
      <c r="NO169" s="233"/>
      <c r="NP169" s="233"/>
      <c r="NQ169" s="233"/>
      <c r="NR169" s="233"/>
      <c r="NS169" s="233"/>
      <c r="NT169" s="233"/>
      <c r="NU169" s="233"/>
      <c r="NV169" s="233"/>
      <c r="NW169" s="233"/>
      <c r="NX169" s="233"/>
      <c r="NY169" s="233"/>
      <c r="NZ169" s="233"/>
      <c r="OA169" s="233"/>
      <c r="OB169" s="233"/>
      <c r="OC169" s="233"/>
      <c r="OD169" s="233"/>
      <c r="OE169" s="233"/>
      <c r="OF169" s="233"/>
      <c r="OG169" s="233"/>
      <c r="OH169" s="233"/>
      <c r="OI169" s="233"/>
      <c r="OJ169" s="233"/>
      <c r="OK169" s="233"/>
      <c r="OL169" s="233"/>
      <c r="OM169" s="233"/>
      <c r="ON169" s="233"/>
      <c r="OO169" s="233"/>
      <c r="OP169" s="233"/>
      <c r="OQ169" s="233"/>
      <c r="OR169" s="233"/>
      <c r="OS169" s="233"/>
      <c r="OT169" s="233"/>
      <c r="OU169" s="233"/>
      <c r="OV169" s="233"/>
      <c r="OW169" s="233"/>
      <c r="OX169" s="233"/>
      <c r="OY169" s="233"/>
      <c r="OZ169" s="233"/>
      <c r="PA169" s="233"/>
      <c r="PB169" s="233"/>
      <c r="PC169" s="233"/>
      <c r="PD169" s="233"/>
      <c r="PE169" s="233"/>
      <c r="PF169" s="233"/>
      <c r="PG169" s="233"/>
    </row>
    <row r="170" spans="1:2507" s="239" customFormat="1" ht="36" x14ac:dyDescent="0.25">
      <c r="A170" s="806"/>
      <c r="B170" s="807"/>
      <c r="C170" s="471"/>
      <c r="D170" s="471"/>
      <c r="E170" s="471"/>
      <c r="F170" s="471"/>
      <c r="G170" s="808"/>
      <c r="H170" s="471"/>
      <c r="I170" s="471"/>
      <c r="J170" s="240" t="s">
        <v>442</v>
      </c>
      <c r="K170" s="240" t="s">
        <v>443</v>
      </c>
      <c r="L170" s="240" t="s">
        <v>444</v>
      </c>
      <c r="M170" s="241">
        <v>50083</v>
      </c>
      <c r="N170" s="471"/>
      <c r="O170" s="471"/>
      <c r="P170" s="471"/>
      <c r="Q170" s="809"/>
      <c r="R170" s="809"/>
      <c r="S170" s="471"/>
      <c r="T170" s="495"/>
      <c r="U170" s="458"/>
      <c r="V170" s="458"/>
      <c r="W170" s="471"/>
      <c r="X170" s="471"/>
      <c r="Y170" s="458"/>
      <c r="Z170" s="471"/>
      <c r="AA170" s="471"/>
      <c r="AB170" s="458"/>
      <c r="AC170" s="471"/>
      <c r="AD170" s="458"/>
      <c r="AE170" s="471"/>
      <c r="AF170" s="471"/>
      <c r="AG170" s="471"/>
      <c r="AH170" s="478"/>
      <c r="AI170" s="478"/>
      <c r="AJ170" s="759"/>
      <c r="AK170" s="233"/>
      <c r="AL170" s="233"/>
      <c r="AM170" s="233"/>
      <c r="AN170" s="233"/>
      <c r="AO170" s="233"/>
      <c r="AP170" s="233"/>
      <c r="AQ170" s="233"/>
      <c r="AR170" s="233"/>
      <c r="AS170" s="233"/>
      <c r="AT170" s="233"/>
      <c r="AU170" s="233"/>
      <c r="AV170" s="233"/>
      <c r="AW170" s="233"/>
      <c r="AX170" s="233"/>
      <c r="AY170" s="233"/>
      <c r="AZ170" s="233"/>
      <c r="BA170" s="233"/>
      <c r="BB170" s="233"/>
      <c r="BC170" s="233"/>
      <c r="BD170" s="233"/>
      <c r="BE170" s="233"/>
      <c r="BF170" s="233"/>
      <c r="BG170" s="233"/>
      <c r="BH170" s="233"/>
      <c r="BI170" s="233"/>
      <c r="BJ170" s="233"/>
      <c r="BK170" s="233"/>
      <c r="BL170" s="233"/>
      <c r="BM170" s="233"/>
      <c r="BN170" s="233"/>
      <c r="BO170" s="233"/>
      <c r="BP170" s="233"/>
      <c r="BQ170" s="233"/>
      <c r="BR170" s="233"/>
      <c r="BS170" s="233"/>
      <c r="BT170" s="233"/>
      <c r="BU170" s="233"/>
      <c r="BV170" s="233"/>
      <c r="BW170" s="233"/>
      <c r="BX170" s="233"/>
      <c r="BY170" s="233"/>
      <c r="BZ170" s="233"/>
      <c r="CA170" s="233"/>
      <c r="CB170" s="233"/>
      <c r="CC170" s="233"/>
      <c r="CD170" s="233"/>
      <c r="CE170" s="233"/>
      <c r="CF170" s="233"/>
      <c r="CG170" s="233"/>
      <c r="CH170" s="233"/>
      <c r="CI170" s="233"/>
      <c r="CJ170" s="233"/>
      <c r="CK170" s="233"/>
      <c r="CL170" s="233"/>
      <c r="CM170" s="233"/>
      <c r="CN170" s="233"/>
      <c r="CO170" s="233"/>
      <c r="CP170" s="233"/>
      <c r="CQ170" s="233"/>
      <c r="CR170" s="233"/>
      <c r="CS170" s="233"/>
      <c r="CT170" s="233"/>
      <c r="CU170" s="233"/>
      <c r="CV170" s="233"/>
      <c r="CW170" s="233"/>
      <c r="CX170" s="233"/>
      <c r="CY170" s="233"/>
      <c r="CZ170" s="233"/>
      <c r="DA170" s="233"/>
      <c r="DB170" s="233"/>
      <c r="DC170" s="233"/>
      <c r="DD170" s="233"/>
      <c r="DE170" s="233"/>
      <c r="DF170" s="233"/>
      <c r="DG170" s="233"/>
      <c r="DH170" s="233"/>
      <c r="DI170" s="233"/>
      <c r="DJ170" s="233"/>
      <c r="DK170" s="233"/>
      <c r="DL170" s="233"/>
      <c r="DM170" s="233"/>
      <c r="DN170" s="233"/>
      <c r="DO170" s="233"/>
      <c r="DP170" s="233"/>
      <c r="DQ170" s="233"/>
      <c r="DR170" s="233"/>
      <c r="DS170" s="233"/>
      <c r="DT170" s="233"/>
      <c r="DU170" s="233"/>
      <c r="DV170" s="233"/>
      <c r="DW170" s="233"/>
      <c r="DX170" s="233"/>
      <c r="DY170" s="233"/>
      <c r="DZ170" s="233"/>
      <c r="EA170" s="233"/>
      <c r="EB170" s="233"/>
      <c r="EC170" s="233"/>
      <c r="ED170" s="233"/>
      <c r="EE170" s="233"/>
      <c r="EF170" s="233"/>
      <c r="EG170" s="233"/>
      <c r="EH170" s="233"/>
      <c r="EI170" s="233"/>
      <c r="EJ170" s="233"/>
      <c r="EK170" s="233"/>
      <c r="EL170" s="233"/>
      <c r="EM170" s="233"/>
      <c r="EN170" s="233"/>
      <c r="EO170" s="233"/>
      <c r="EP170" s="233"/>
      <c r="EQ170" s="233"/>
      <c r="ER170" s="233"/>
      <c r="ES170" s="233"/>
      <c r="ET170" s="233"/>
      <c r="EU170" s="233"/>
      <c r="EV170" s="233"/>
      <c r="EW170" s="233"/>
      <c r="EX170" s="233"/>
      <c r="EY170" s="233"/>
      <c r="EZ170" s="233"/>
      <c r="FA170" s="233"/>
      <c r="FB170" s="233"/>
      <c r="FC170" s="233"/>
      <c r="FD170" s="233"/>
      <c r="FE170" s="233"/>
      <c r="FF170" s="233"/>
      <c r="FG170" s="233"/>
      <c r="FH170" s="233"/>
      <c r="FI170" s="233"/>
      <c r="FJ170" s="233"/>
      <c r="FK170" s="233"/>
      <c r="FL170" s="233"/>
      <c r="FM170" s="233"/>
      <c r="FN170" s="233"/>
      <c r="FO170" s="233"/>
      <c r="FP170" s="233"/>
      <c r="FQ170" s="233"/>
      <c r="FR170" s="233"/>
      <c r="FS170" s="233"/>
      <c r="FT170" s="233"/>
      <c r="FU170" s="233"/>
      <c r="FV170" s="233"/>
      <c r="FW170" s="233"/>
      <c r="FX170" s="233"/>
      <c r="FY170" s="233"/>
      <c r="FZ170" s="233"/>
      <c r="GA170" s="233"/>
      <c r="GB170" s="233"/>
      <c r="GC170" s="233"/>
      <c r="GD170" s="233"/>
      <c r="GE170" s="233"/>
      <c r="GF170" s="233"/>
      <c r="GG170" s="233"/>
      <c r="GH170" s="233"/>
      <c r="GI170" s="233"/>
      <c r="GJ170" s="233"/>
      <c r="GK170" s="233"/>
      <c r="GL170" s="233"/>
      <c r="GM170" s="233"/>
      <c r="GN170" s="233"/>
      <c r="GO170" s="233"/>
      <c r="GP170" s="233"/>
      <c r="GQ170" s="233"/>
      <c r="GR170" s="233"/>
      <c r="GS170" s="233"/>
      <c r="GT170" s="233"/>
      <c r="GU170" s="233"/>
      <c r="GV170" s="233"/>
      <c r="GW170" s="233"/>
      <c r="GX170" s="233"/>
      <c r="GY170" s="233"/>
      <c r="GZ170" s="233"/>
      <c r="HA170" s="233"/>
      <c r="HB170" s="233"/>
      <c r="HC170" s="233"/>
      <c r="HD170" s="233"/>
      <c r="HE170" s="233"/>
      <c r="HF170" s="233"/>
      <c r="HG170" s="233"/>
      <c r="HH170" s="233"/>
      <c r="HI170" s="233"/>
      <c r="HJ170" s="233"/>
      <c r="HK170" s="233"/>
      <c r="HL170" s="233"/>
      <c r="HM170" s="233"/>
      <c r="HN170" s="233"/>
      <c r="HO170" s="233"/>
      <c r="HP170" s="233"/>
      <c r="HQ170" s="233"/>
      <c r="HR170" s="233"/>
      <c r="HS170" s="233"/>
      <c r="HT170" s="233"/>
      <c r="HU170" s="233"/>
      <c r="HV170" s="233"/>
      <c r="HW170" s="233"/>
      <c r="HX170" s="233"/>
      <c r="HY170" s="233"/>
      <c r="HZ170" s="233"/>
      <c r="IA170" s="233"/>
      <c r="IB170" s="233"/>
      <c r="IC170" s="233"/>
      <c r="ID170" s="233"/>
      <c r="IE170" s="233"/>
      <c r="IF170" s="233"/>
      <c r="IG170" s="233"/>
      <c r="IH170" s="233"/>
      <c r="II170" s="233"/>
      <c r="IJ170" s="233"/>
      <c r="IK170" s="233"/>
      <c r="IL170" s="233"/>
      <c r="IM170" s="233"/>
      <c r="IN170" s="233"/>
      <c r="IO170" s="233"/>
      <c r="IP170" s="233"/>
      <c r="IQ170" s="233"/>
      <c r="IR170" s="233"/>
      <c r="IS170" s="233"/>
      <c r="IT170" s="233"/>
      <c r="IU170" s="233"/>
      <c r="IV170" s="233"/>
      <c r="IW170" s="233"/>
      <c r="IX170" s="233"/>
      <c r="IY170" s="233"/>
      <c r="IZ170" s="233"/>
      <c r="JA170" s="233"/>
      <c r="JB170" s="233"/>
      <c r="JC170" s="233"/>
      <c r="JD170" s="233"/>
      <c r="JE170" s="233"/>
      <c r="JF170" s="233"/>
      <c r="JG170" s="233"/>
      <c r="JH170" s="233"/>
      <c r="JI170" s="233"/>
      <c r="JJ170" s="233"/>
      <c r="JK170" s="233"/>
      <c r="JL170" s="233"/>
      <c r="JM170" s="233"/>
      <c r="JN170" s="233"/>
      <c r="JO170" s="233"/>
      <c r="JP170" s="233"/>
      <c r="JQ170" s="233"/>
      <c r="JR170" s="233"/>
      <c r="JS170" s="233"/>
      <c r="JT170" s="233"/>
      <c r="JU170" s="233"/>
      <c r="JV170" s="233"/>
      <c r="JW170" s="233"/>
      <c r="JX170" s="233"/>
      <c r="JY170" s="233"/>
      <c r="JZ170" s="233"/>
      <c r="KA170" s="233"/>
      <c r="KB170" s="233"/>
      <c r="KC170" s="233"/>
      <c r="KD170" s="233"/>
      <c r="KE170" s="233"/>
      <c r="KF170" s="233"/>
      <c r="KG170" s="233"/>
      <c r="KH170" s="233"/>
      <c r="KI170" s="233"/>
      <c r="KJ170" s="233"/>
      <c r="KK170" s="233"/>
      <c r="KL170" s="233"/>
      <c r="KM170" s="233"/>
      <c r="KN170" s="233"/>
      <c r="KO170" s="233"/>
      <c r="KP170" s="233"/>
      <c r="KQ170" s="233"/>
      <c r="KR170" s="233"/>
      <c r="KS170" s="233"/>
      <c r="KT170" s="233"/>
      <c r="KU170" s="233"/>
      <c r="KV170" s="233"/>
      <c r="KW170" s="233"/>
      <c r="KX170" s="233"/>
      <c r="KY170" s="233"/>
      <c r="KZ170" s="233"/>
      <c r="LA170" s="233"/>
      <c r="LB170" s="233"/>
      <c r="LC170" s="233"/>
      <c r="LD170" s="233"/>
      <c r="LE170" s="233"/>
      <c r="LF170" s="233"/>
      <c r="LG170" s="233"/>
      <c r="LH170" s="233"/>
      <c r="LI170" s="233"/>
      <c r="LJ170" s="233"/>
      <c r="LK170" s="233"/>
      <c r="LL170" s="233"/>
      <c r="LM170" s="233"/>
      <c r="LN170" s="233"/>
      <c r="LO170" s="233"/>
      <c r="LP170" s="233"/>
      <c r="LQ170" s="233"/>
      <c r="LR170" s="233"/>
      <c r="LS170" s="233"/>
      <c r="LT170" s="233"/>
      <c r="LU170" s="233"/>
      <c r="LV170" s="233"/>
      <c r="LW170" s="233"/>
      <c r="LX170" s="233"/>
      <c r="LY170" s="233"/>
      <c r="LZ170" s="233"/>
      <c r="MA170" s="233"/>
      <c r="MB170" s="233"/>
      <c r="MC170" s="233"/>
      <c r="MD170" s="233"/>
      <c r="ME170" s="233"/>
      <c r="MF170" s="233"/>
      <c r="MG170" s="233"/>
      <c r="MH170" s="233"/>
      <c r="MI170" s="233"/>
      <c r="MJ170" s="233"/>
      <c r="MK170" s="233"/>
      <c r="ML170" s="233"/>
      <c r="MM170" s="233"/>
      <c r="MN170" s="233"/>
      <c r="MO170" s="233"/>
      <c r="MP170" s="233"/>
      <c r="MQ170" s="233"/>
      <c r="MR170" s="233"/>
      <c r="MS170" s="233"/>
      <c r="MT170" s="233"/>
      <c r="MU170" s="233"/>
      <c r="MV170" s="233"/>
      <c r="MW170" s="233"/>
      <c r="MX170" s="233"/>
      <c r="MY170" s="233"/>
      <c r="MZ170" s="233"/>
      <c r="NA170" s="233"/>
      <c r="NB170" s="233"/>
      <c r="NC170" s="233"/>
      <c r="ND170" s="233"/>
      <c r="NE170" s="233"/>
      <c r="NF170" s="233"/>
      <c r="NG170" s="233"/>
      <c r="NH170" s="233"/>
      <c r="NI170" s="233"/>
      <c r="NJ170" s="233"/>
      <c r="NK170" s="233"/>
      <c r="NL170" s="233"/>
      <c r="NM170" s="233"/>
      <c r="NN170" s="233"/>
      <c r="NO170" s="233"/>
      <c r="NP170" s="233"/>
      <c r="NQ170" s="233"/>
      <c r="NR170" s="233"/>
      <c r="NS170" s="233"/>
      <c r="NT170" s="233"/>
      <c r="NU170" s="233"/>
      <c r="NV170" s="233"/>
      <c r="NW170" s="233"/>
      <c r="NX170" s="233"/>
      <c r="NY170" s="233"/>
      <c r="NZ170" s="233"/>
      <c r="OA170" s="233"/>
      <c r="OB170" s="233"/>
      <c r="OC170" s="233"/>
      <c r="OD170" s="233"/>
      <c r="OE170" s="233"/>
      <c r="OF170" s="233"/>
      <c r="OG170" s="233"/>
      <c r="OH170" s="233"/>
      <c r="OI170" s="233"/>
      <c r="OJ170" s="233"/>
      <c r="OK170" s="233"/>
      <c r="OL170" s="233"/>
      <c r="OM170" s="233"/>
      <c r="ON170" s="233"/>
      <c r="OO170" s="233"/>
      <c r="OP170" s="233"/>
      <c r="OQ170" s="233"/>
      <c r="OR170" s="233"/>
      <c r="OS170" s="233"/>
      <c r="OT170" s="233"/>
      <c r="OU170" s="233"/>
      <c r="OV170" s="233"/>
      <c r="OW170" s="233"/>
      <c r="OX170" s="233"/>
      <c r="OY170" s="233"/>
      <c r="OZ170" s="233"/>
      <c r="PA170" s="233"/>
      <c r="PB170" s="233"/>
      <c r="PC170" s="233"/>
      <c r="PD170" s="233"/>
      <c r="PE170" s="233"/>
      <c r="PF170" s="233"/>
      <c r="PG170" s="233"/>
    </row>
    <row r="171" spans="1:2507" s="239" customFormat="1" ht="24" x14ac:dyDescent="0.25">
      <c r="A171" s="806"/>
      <c r="B171" s="807"/>
      <c r="C171" s="471"/>
      <c r="D171" s="471"/>
      <c r="E171" s="471"/>
      <c r="F171" s="448"/>
      <c r="G171" s="808"/>
      <c r="H171" s="471"/>
      <c r="I171" s="471"/>
      <c r="J171" s="240" t="s">
        <v>445</v>
      </c>
      <c r="K171" s="240" t="s">
        <v>446</v>
      </c>
      <c r="L171" s="240" t="s">
        <v>447</v>
      </c>
      <c r="M171" s="240">
        <v>1</v>
      </c>
      <c r="N171" s="471"/>
      <c r="O171" s="471"/>
      <c r="P171" s="471"/>
      <c r="Q171" s="809"/>
      <c r="R171" s="809"/>
      <c r="S171" s="471"/>
      <c r="T171" s="495"/>
      <c r="U171" s="458"/>
      <c r="V171" s="458"/>
      <c r="W171" s="471"/>
      <c r="X171" s="471"/>
      <c r="Y171" s="458"/>
      <c r="Z171" s="471"/>
      <c r="AA171" s="471"/>
      <c r="AB171" s="458"/>
      <c r="AC171" s="471"/>
      <c r="AD171" s="458"/>
      <c r="AE171" s="471"/>
      <c r="AF171" s="471"/>
      <c r="AG171" s="471"/>
      <c r="AH171" s="478"/>
      <c r="AI171" s="478"/>
      <c r="AJ171" s="759"/>
      <c r="AK171" s="233"/>
      <c r="AL171" s="233"/>
      <c r="AM171" s="233"/>
      <c r="AN171" s="233"/>
      <c r="AO171" s="233"/>
      <c r="AP171" s="233"/>
      <c r="AQ171" s="233"/>
      <c r="AR171" s="233"/>
      <c r="AS171" s="233"/>
      <c r="AT171" s="233"/>
      <c r="AU171" s="233"/>
      <c r="AV171" s="233"/>
      <c r="AW171" s="233"/>
      <c r="AX171" s="233"/>
      <c r="AY171" s="233"/>
      <c r="AZ171" s="233"/>
      <c r="BA171" s="233"/>
      <c r="BB171" s="233"/>
      <c r="BC171" s="233"/>
      <c r="BD171" s="233"/>
      <c r="BE171" s="233"/>
      <c r="BF171" s="233"/>
      <c r="BG171" s="233"/>
      <c r="BH171" s="233"/>
      <c r="BI171" s="233"/>
      <c r="BJ171" s="233"/>
      <c r="BK171" s="233"/>
      <c r="BL171" s="233"/>
      <c r="BM171" s="233"/>
      <c r="BN171" s="233"/>
      <c r="BO171" s="233"/>
      <c r="BP171" s="233"/>
      <c r="BQ171" s="233"/>
      <c r="BR171" s="233"/>
      <c r="BS171" s="233"/>
      <c r="BT171" s="233"/>
      <c r="BU171" s="233"/>
      <c r="BV171" s="233"/>
      <c r="BW171" s="233"/>
      <c r="BX171" s="233"/>
      <c r="BY171" s="233"/>
      <c r="BZ171" s="233"/>
      <c r="CA171" s="233"/>
      <c r="CB171" s="233"/>
      <c r="CC171" s="233"/>
      <c r="CD171" s="233"/>
      <c r="CE171" s="233"/>
      <c r="CF171" s="233"/>
      <c r="CG171" s="233"/>
      <c r="CH171" s="233"/>
      <c r="CI171" s="233"/>
      <c r="CJ171" s="233"/>
      <c r="CK171" s="233"/>
      <c r="CL171" s="233"/>
      <c r="CM171" s="233"/>
      <c r="CN171" s="233"/>
      <c r="CO171" s="233"/>
      <c r="CP171" s="233"/>
      <c r="CQ171" s="233"/>
      <c r="CR171" s="233"/>
      <c r="CS171" s="233"/>
      <c r="CT171" s="233"/>
      <c r="CU171" s="233"/>
      <c r="CV171" s="233"/>
      <c r="CW171" s="233"/>
      <c r="CX171" s="233"/>
      <c r="CY171" s="233"/>
      <c r="CZ171" s="233"/>
      <c r="DA171" s="233"/>
      <c r="DB171" s="233"/>
      <c r="DC171" s="233"/>
      <c r="DD171" s="233"/>
      <c r="DE171" s="233"/>
      <c r="DF171" s="233"/>
      <c r="DG171" s="233"/>
      <c r="DH171" s="233"/>
      <c r="DI171" s="233"/>
      <c r="DJ171" s="233"/>
      <c r="DK171" s="233"/>
      <c r="DL171" s="233"/>
      <c r="DM171" s="233"/>
      <c r="DN171" s="233"/>
      <c r="DO171" s="233"/>
      <c r="DP171" s="233"/>
      <c r="DQ171" s="233"/>
      <c r="DR171" s="233"/>
      <c r="DS171" s="233"/>
      <c r="DT171" s="233"/>
      <c r="DU171" s="233"/>
      <c r="DV171" s="233"/>
      <c r="DW171" s="233"/>
      <c r="DX171" s="233"/>
      <c r="DY171" s="233"/>
      <c r="DZ171" s="233"/>
      <c r="EA171" s="233"/>
      <c r="EB171" s="233"/>
      <c r="EC171" s="233"/>
      <c r="ED171" s="233"/>
      <c r="EE171" s="233"/>
      <c r="EF171" s="233"/>
      <c r="EG171" s="233"/>
      <c r="EH171" s="233"/>
      <c r="EI171" s="233"/>
      <c r="EJ171" s="233"/>
      <c r="EK171" s="233"/>
      <c r="EL171" s="233"/>
      <c r="EM171" s="233"/>
      <c r="EN171" s="233"/>
      <c r="EO171" s="233"/>
      <c r="EP171" s="233"/>
      <c r="EQ171" s="233"/>
      <c r="ER171" s="233"/>
      <c r="ES171" s="233"/>
      <c r="ET171" s="233"/>
      <c r="EU171" s="233"/>
      <c r="EV171" s="233"/>
      <c r="EW171" s="233"/>
      <c r="EX171" s="233"/>
      <c r="EY171" s="233"/>
      <c r="EZ171" s="233"/>
      <c r="FA171" s="233"/>
      <c r="FB171" s="233"/>
      <c r="FC171" s="233"/>
      <c r="FD171" s="233"/>
      <c r="FE171" s="233"/>
      <c r="FF171" s="233"/>
      <c r="FG171" s="233"/>
      <c r="FH171" s="233"/>
      <c r="FI171" s="233"/>
      <c r="FJ171" s="233"/>
      <c r="FK171" s="233"/>
      <c r="FL171" s="233"/>
      <c r="FM171" s="233"/>
      <c r="FN171" s="233"/>
      <c r="FO171" s="233"/>
      <c r="FP171" s="233"/>
      <c r="FQ171" s="233"/>
      <c r="FR171" s="233"/>
      <c r="FS171" s="233"/>
      <c r="FT171" s="233"/>
      <c r="FU171" s="233"/>
      <c r="FV171" s="233"/>
      <c r="FW171" s="233"/>
      <c r="FX171" s="233"/>
      <c r="FY171" s="233"/>
      <c r="FZ171" s="233"/>
      <c r="GA171" s="233"/>
      <c r="GB171" s="233"/>
      <c r="GC171" s="233"/>
      <c r="GD171" s="233"/>
      <c r="GE171" s="233"/>
      <c r="GF171" s="233"/>
      <c r="GG171" s="233"/>
      <c r="GH171" s="233"/>
      <c r="GI171" s="233"/>
      <c r="GJ171" s="233"/>
      <c r="GK171" s="233"/>
      <c r="GL171" s="233"/>
      <c r="GM171" s="233"/>
      <c r="GN171" s="233"/>
      <c r="GO171" s="233"/>
      <c r="GP171" s="233"/>
      <c r="GQ171" s="233"/>
      <c r="GR171" s="233"/>
      <c r="GS171" s="233"/>
      <c r="GT171" s="233"/>
      <c r="GU171" s="233"/>
      <c r="GV171" s="233"/>
      <c r="GW171" s="233"/>
      <c r="GX171" s="233"/>
      <c r="GY171" s="233"/>
      <c r="GZ171" s="233"/>
      <c r="HA171" s="233"/>
      <c r="HB171" s="233"/>
      <c r="HC171" s="233"/>
      <c r="HD171" s="233"/>
      <c r="HE171" s="233"/>
      <c r="HF171" s="233"/>
      <c r="HG171" s="233"/>
      <c r="HH171" s="233"/>
      <c r="HI171" s="233"/>
      <c r="HJ171" s="233"/>
      <c r="HK171" s="233"/>
      <c r="HL171" s="233"/>
      <c r="HM171" s="233"/>
      <c r="HN171" s="233"/>
      <c r="HO171" s="233"/>
      <c r="HP171" s="233"/>
      <c r="HQ171" s="233"/>
      <c r="HR171" s="233"/>
      <c r="HS171" s="233"/>
      <c r="HT171" s="233"/>
      <c r="HU171" s="233"/>
      <c r="HV171" s="233"/>
      <c r="HW171" s="233"/>
      <c r="HX171" s="233"/>
      <c r="HY171" s="233"/>
      <c r="HZ171" s="233"/>
      <c r="IA171" s="233"/>
      <c r="IB171" s="233"/>
      <c r="IC171" s="233"/>
      <c r="ID171" s="233"/>
      <c r="IE171" s="233"/>
      <c r="IF171" s="233"/>
      <c r="IG171" s="233"/>
      <c r="IH171" s="233"/>
      <c r="II171" s="233"/>
      <c r="IJ171" s="233"/>
      <c r="IK171" s="233"/>
      <c r="IL171" s="233"/>
      <c r="IM171" s="233"/>
      <c r="IN171" s="233"/>
      <c r="IO171" s="233"/>
      <c r="IP171" s="233"/>
      <c r="IQ171" s="233"/>
      <c r="IR171" s="233"/>
      <c r="IS171" s="233"/>
      <c r="IT171" s="233"/>
      <c r="IU171" s="233"/>
      <c r="IV171" s="233"/>
      <c r="IW171" s="233"/>
      <c r="IX171" s="233"/>
      <c r="IY171" s="233"/>
      <c r="IZ171" s="233"/>
      <c r="JA171" s="233"/>
      <c r="JB171" s="233"/>
      <c r="JC171" s="233"/>
      <c r="JD171" s="233"/>
      <c r="JE171" s="233"/>
      <c r="JF171" s="233"/>
      <c r="JG171" s="233"/>
      <c r="JH171" s="233"/>
      <c r="JI171" s="233"/>
      <c r="JJ171" s="233"/>
      <c r="JK171" s="233"/>
      <c r="JL171" s="233"/>
      <c r="JM171" s="233"/>
      <c r="JN171" s="233"/>
      <c r="JO171" s="233"/>
      <c r="JP171" s="233"/>
      <c r="JQ171" s="233"/>
      <c r="JR171" s="233"/>
      <c r="JS171" s="233"/>
      <c r="JT171" s="233"/>
      <c r="JU171" s="233"/>
      <c r="JV171" s="233"/>
      <c r="JW171" s="233"/>
      <c r="JX171" s="233"/>
      <c r="JY171" s="233"/>
      <c r="JZ171" s="233"/>
      <c r="KA171" s="233"/>
      <c r="KB171" s="233"/>
      <c r="KC171" s="233"/>
      <c r="KD171" s="233"/>
      <c r="KE171" s="233"/>
      <c r="KF171" s="233"/>
      <c r="KG171" s="233"/>
      <c r="KH171" s="233"/>
      <c r="KI171" s="233"/>
      <c r="KJ171" s="233"/>
      <c r="KK171" s="233"/>
      <c r="KL171" s="233"/>
      <c r="KM171" s="233"/>
      <c r="KN171" s="233"/>
      <c r="KO171" s="233"/>
      <c r="KP171" s="233"/>
      <c r="KQ171" s="233"/>
      <c r="KR171" s="233"/>
      <c r="KS171" s="233"/>
      <c r="KT171" s="233"/>
      <c r="KU171" s="233"/>
      <c r="KV171" s="233"/>
      <c r="KW171" s="233"/>
      <c r="KX171" s="233"/>
      <c r="KY171" s="233"/>
      <c r="KZ171" s="233"/>
      <c r="LA171" s="233"/>
      <c r="LB171" s="233"/>
      <c r="LC171" s="233"/>
      <c r="LD171" s="233"/>
      <c r="LE171" s="233"/>
      <c r="LF171" s="233"/>
      <c r="LG171" s="233"/>
      <c r="LH171" s="233"/>
      <c r="LI171" s="233"/>
      <c r="LJ171" s="233"/>
      <c r="LK171" s="233"/>
      <c r="LL171" s="233"/>
      <c r="LM171" s="233"/>
      <c r="LN171" s="233"/>
      <c r="LO171" s="233"/>
      <c r="LP171" s="233"/>
      <c r="LQ171" s="233"/>
      <c r="LR171" s="233"/>
      <c r="LS171" s="233"/>
      <c r="LT171" s="233"/>
      <c r="LU171" s="233"/>
      <c r="LV171" s="233"/>
      <c r="LW171" s="233"/>
      <c r="LX171" s="233"/>
      <c r="LY171" s="233"/>
      <c r="LZ171" s="233"/>
      <c r="MA171" s="233"/>
      <c r="MB171" s="233"/>
      <c r="MC171" s="233"/>
      <c r="MD171" s="233"/>
      <c r="ME171" s="233"/>
      <c r="MF171" s="233"/>
      <c r="MG171" s="233"/>
      <c r="MH171" s="233"/>
      <c r="MI171" s="233"/>
      <c r="MJ171" s="233"/>
      <c r="MK171" s="233"/>
      <c r="ML171" s="233"/>
      <c r="MM171" s="233"/>
      <c r="MN171" s="233"/>
      <c r="MO171" s="233"/>
      <c r="MP171" s="233"/>
      <c r="MQ171" s="233"/>
      <c r="MR171" s="233"/>
      <c r="MS171" s="233"/>
      <c r="MT171" s="233"/>
      <c r="MU171" s="233"/>
      <c r="MV171" s="233"/>
      <c r="MW171" s="233"/>
      <c r="MX171" s="233"/>
      <c r="MY171" s="233"/>
      <c r="MZ171" s="233"/>
      <c r="NA171" s="233"/>
      <c r="NB171" s="233"/>
      <c r="NC171" s="233"/>
      <c r="ND171" s="233"/>
      <c r="NE171" s="233"/>
      <c r="NF171" s="233"/>
      <c r="NG171" s="233"/>
      <c r="NH171" s="233"/>
      <c r="NI171" s="233"/>
      <c r="NJ171" s="233"/>
      <c r="NK171" s="233"/>
      <c r="NL171" s="233"/>
      <c r="NM171" s="233"/>
      <c r="NN171" s="233"/>
      <c r="NO171" s="233"/>
      <c r="NP171" s="233"/>
      <c r="NQ171" s="233"/>
      <c r="NR171" s="233"/>
      <c r="NS171" s="233"/>
      <c r="NT171" s="233"/>
      <c r="NU171" s="233"/>
      <c r="NV171" s="233"/>
      <c r="NW171" s="233"/>
      <c r="NX171" s="233"/>
      <c r="NY171" s="233"/>
      <c r="NZ171" s="233"/>
      <c r="OA171" s="233"/>
      <c r="OB171" s="233"/>
      <c r="OC171" s="233"/>
      <c r="OD171" s="233"/>
      <c r="OE171" s="233"/>
      <c r="OF171" s="233"/>
      <c r="OG171" s="233"/>
      <c r="OH171" s="233"/>
      <c r="OI171" s="233"/>
      <c r="OJ171" s="233"/>
      <c r="OK171" s="233"/>
      <c r="OL171" s="233"/>
      <c r="OM171" s="233"/>
      <c r="ON171" s="233"/>
      <c r="OO171" s="233"/>
      <c r="OP171" s="233"/>
      <c r="OQ171" s="233"/>
      <c r="OR171" s="233"/>
      <c r="OS171" s="233"/>
      <c r="OT171" s="233"/>
      <c r="OU171" s="233"/>
      <c r="OV171" s="233"/>
      <c r="OW171" s="233"/>
      <c r="OX171" s="233"/>
      <c r="OY171" s="233"/>
      <c r="OZ171" s="233"/>
      <c r="PA171" s="233"/>
      <c r="PB171" s="233"/>
      <c r="PC171" s="233"/>
      <c r="PD171" s="233"/>
      <c r="PE171" s="233"/>
      <c r="PF171" s="233"/>
      <c r="PG171" s="233"/>
    </row>
    <row r="172" spans="1:2507" s="239" customFormat="1" ht="72" customHeight="1" x14ac:dyDescent="0.25">
      <c r="A172" s="806"/>
      <c r="B172" s="807"/>
      <c r="C172" s="471"/>
      <c r="D172" s="471"/>
      <c r="E172" s="471"/>
      <c r="F172" s="447" t="s">
        <v>739</v>
      </c>
      <c r="G172" s="808"/>
      <c r="H172" s="471"/>
      <c r="I172" s="471"/>
      <c r="J172" s="243" t="s">
        <v>438</v>
      </c>
      <c r="K172" s="243" t="s">
        <v>439</v>
      </c>
      <c r="L172" s="243" t="s">
        <v>370</v>
      </c>
      <c r="M172" s="243">
        <v>17.364699999999999</v>
      </c>
      <c r="N172" s="471"/>
      <c r="O172" s="471"/>
      <c r="P172" s="471"/>
      <c r="Q172" s="809"/>
      <c r="R172" s="809"/>
      <c r="S172" s="471"/>
      <c r="T172" s="495"/>
      <c r="U172" s="484">
        <f>V172+Y172</f>
        <v>850000</v>
      </c>
      <c r="V172" s="484">
        <v>500000</v>
      </c>
      <c r="W172" s="471"/>
      <c r="X172" s="471"/>
      <c r="Y172" s="484">
        <v>350000</v>
      </c>
      <c r="Z172" s="471"/>
      <c r="AA172" s="471"/>
      <c r="AB172" s="454">
        <v>150000</v>
      </c>
      <c r="AC172" s="471"/>
      <c r="AD172" s="454">
        <f>U172</f>
        <v>850000</v>
      </c>
      <c r="AE172" s="471"/>
      <c r="AF172" s="471"/>
      <c r="AG172" s="471"/>
      <c r="AH172" s="478"/>
      <c r="AI172" s="478"/>
      <c r="AJ172" s="759"/>
      <c r="AK172" s="233"/>
      <c r="AL172" s="233"/>
      <c r="AM172" s="233"/>
      <c r="AN172" s="233"/>
      <c r="AO172" s="233"/>
      <c r="AP172" s="233"/>
      <c r="AQ172" s="233"/>
      <c r="AR172" s="233"/>
      <c r="AS172" s="233"/>
      <c r="AT172" s="233"/>
      <c r="AU172" s="233"/>
      <c r="AV172" s="233"/>
      <c r="AW172" s="233"/>
      <c r="AX172" s="233"/>
      <c r="AY172" s="233"/>
      <c r="AZ172" s="233"/>
      <c r="BA172" s="233"/>
      <c r="BB172" s="233"/>
      <c r="BC172" s="233"/>
      <c r="BD172" s="233"/>
      <c r="BE172" s="233"/>
      <c r="BF172" s="233"/>
      <c r="BG172" s="233"/>
      <c r="BH172" s="233"/>
      <c r="BI172" s="233"/>
      <c r="BJ172" s="233"/>
      <c r="BK172" s="233"/>
      <c r="BL172" s="233"/>
      <c r="BM172" s="233"/>
      <c r="BN172" s="233"/>
      <c r="BO172" s="233"/>
      <c r="BP172" s="233"/>
      <c r="BQ172" s="233"/>
      <c r="BR172" s="233"/>
      <c r="BS172" s="233"/>
      <c r="BT172" s="233"/>
      <c r="BU172" s="233"/>
      <c r="BV172" s="233"/>
      <c r="BW172" s="233"/>
      <c r="BX172" s="233"/>
      <c r="BY172" s="233"/>
      <c r="BZ172" s="233"/>
      <c r="CA172" s="233"/>
      <c r="CB172" s="233"/>
      <c r="CC172" s="233"/>
      <c r="CD172" s="233"/>
      <c r="CE172" s="233"/>
      <c r="CF172" s="233"/>
      <c r="CG172" s="233"/>
      <c r="CH172" s="233"/>
      <c r="CI172" s="233"/>
      <c r="CJ172" s="233"/>
      <c r="CK172" s="233"/>
      <c r="CL172" s="233"/>
      <c r="CM172" s="233"/>
      <c r="CN172" s="233"/>
      <c r="CO172" s="233"/>
      <c r="CP172" s="233"/>
      <c r="CQ172" s="233"/>
      <c r="CR172" s="233"/>
      <c r="CS172" s="233"/>
      <c r="CT172" s="233"/>
      <c r="CU172" s="233"/>
      <c r="CV172" s="233"/>
      <c r="CW172" s="233"/>
      <c r="CX172" s="233"/>
      <c r="CY172" s="233"/>
      <c r="CZ172" s="233"/>
      <c r="DA172" s="233"/>
      <c r="DB172" s="233"/>
      <c r="DC172" s="233"/>
      <c r="DD172" s="233"/>
      <c r="DE172" s="233"/>
      <c r="DF172" s="233"/>
      <c r="DG172" s="233"/>
      <c r="DH172" s="233"/>
      <c r="DI172" s="233"/>
      <c r="DJ172" s="233"/>
      <c r="DK172" s="233"/>
      <c r="DL172" s="233"/>
      <c r="DM172" s="233"/>
      <c r="DN172" s="233"/>
      <c r="DO172" s="233"/>
      <c r="DP172" s="233"/>
      <c r="DQ172" s="233"/>
      <c r="DR172" s="233"/>
      <c r="DS172" s="233"/>
      <c r="DT172" s="233"/>
      <c r="DU172" s="233"/>
      <c r="DV172" s="233"/>
      <c r="DW172" s="233"/>
      <c r="DX172" s="233"/>
      <c r="DY172" s="233"/>
      <c r="DZ172" s="233"/>
      <c r="EA172" s="233"/>
      <c r="EB172" s="233"/>
      <c r="EC172" s="233"/>
      <c r="ED172" s="233"/>
      <c r="EE172" s="233"/>
      <c r="EF172" s="233"/>
      <c r="EG172" s="233"/>
      <c r="EH172" s="233"/>
      <c r="EI172" s="233"/>
      <c r="EJ172" s="233"/>
      <c r="EK172" s="233"/>
      <c r="EL172" s="233"/>
      <c r="EM172" s="233"/>
      <c r="EN172" s="233"/>
      <c r="EO172" s="233"/>
      <c r="EP172" s="233"/>
      <c r="EQ172" s="233"/>
      <c r="ER172" s="233"/>
      <c r="ES172" s="233"/>
      <c r="ET172" s="233"/>
      <c r="EU172" s="233"/>
      <c r="EV172" s="233"/>
      <c r="EW172" s="233"/>
      <c r="EX172" s="233"/>
      <c r="EY172" s="233"/>
      <c r="EZ172" s="233"/>
      <c r="FA172" s="233"/>
      <c r="FB172" s="233"/>
      <c r="FC172" s="233"/>
      <c r="FD172" s="233"/>
      <c r="FE172" s="233"/>
      <c r="FF172" s="233"/>
      <c r="FG172" s="233"/>
      <c r="FH172" s="233"/>
      <c r="FI172" s="233"/>
      <c r="FJ172" s="233"/>
      <c r="FK172" s="233"/>
      <c r="FL172" s="233"/>
      <c r="FM172" s="233"/>
      <c r="FN172" s="233"/>
      <c r="FO172" s="233"/>
      <c r="FP172" s="233"/>
      <c r="FQ172" s="233"/>
      <c r="FR172" s="233"/>
      <c r="FS172" s="233"/>
      <c r="FT172" s="233"/>
      <c r="FU172" s="233"/>
      <c r="FV172" s="233"/>
      <c r="FW172" s="233"/>
      <c r="FX172" s="233"/>
      <c r="FY172" s="233"/>
      <c r="FZ172" s="233"/>
      <c r="GA172" s="233"/>
      <c r="GB172" s="233"/>
      <c r="GC172" s="233"/>
      <c r="GD172" s="233"/>
      <c r="GE172" s="233"/>
      <c r="GF172" s="233"/>
      <c r="GG172" s="233"/>
      <c r="GH172" s="233"/>
      <c r="GI172" s="233"/>
      <c r="GJ172" s="233"/>
      <c r="GK172" s="233"/>
      <c r="GL172" s="233"/>
      <c r="GM172" s="233"/>
      <c r="GN172" s="233"/>
      <c r="GO172" s="233"/>
      <c r="GP172" s="233"/>
      <c r="GQ172" s="233"/>
      <c r="GR172" s="233"/>
      <c r="GS172" s="233"/>
      <c r="GT172" s="233"/>
      <c r="GU172" s="233"/>
      <c r="GV172" s="233"/>
      <c r="GW172" s="233"/>
      <c r="GX172" s="233"/>
      <c r="GY172" s="233"/>
      <c r="GZ172" s="233"/>
      <c r="HA172" s="233"/>
      <c r="HB172" s="233"/>
      <c r="HC172" s="233"/>
      <c r="HD172" s="233"/>
      <c r="HE172" s="233"/>
      <c r="HF172" s="233"/>
      <c r="HG172" s="233"/>
      <c r="HH172" s="233"/>
      <c r="HI172" s="233"/>
      <c r="HJ172" s="233"/>
      <c r="HK172" s="233"/>
      <c r="HL172" s="233"/>
      <c r="HM172" s="233"/>
      <c r="HN172" s="233"/>
      <c r="HO172" s="233"/>
      <c r="HP172" s="233"/>
      <c r="HQ172" s="233"/>
      <c r="HR172" s="233"/>
      <c r="HS172" s="233"/>
      <c r="HT172" s="233"/>
      <c r="HU172" s="233"/>
      <c r="HV172" s="233"/>
      <c r="HW172" s="233"/>
      <c r="HX172" s="233"/>
      <c r="HY172" s="233"/>
      <c r="HZ172" s="233"/>
      <c r="IA172" s="233"/>
      <c r="IB172" s="233"/>
      <c r="IC172" s="233"/>
      <c r="ID172" s="233"/>
      <c r="IE172" s="233"/>
      <c r="IF172" s="233"/>
      <c r="IG172" s="233"/>
      <c r="IH172" s="233"/>
      <c r="II172" s="233"/>
      <c r="IJ172" s="233"/>
      <c r="IK172" s="233"/>
      <c r="IL172" s="233"/>
      <c r="IM172" s="233"/>
      <c r="IN172" s="233"/>
      <c r="IO172" s="233"/>
      <c r="IP172" s="233"/>
      <c r="IQ172" s="233"/>
      <c r="IR172" s="233"/>
      <c r="IS172" s="233"/>
      <c r="IT172" s="233"/>
      <c r="IU172" s="233"/>
      <c r="IV172" s="233"/>
      <c r="IW172" s="233"/>
      <c r="IX172" s="233"/>
      <c r="IY172" s="233"/>
      <c r="IZ172" s="233"/>
      <c r="JA172" s="233"/>
      <c r="JB172" s="233"/>
      <c r="JC172" s="233"/>
      <c r="JD172" s="233"/>
      <c r="JE172" s="233"/>
      <c r="JF172" s="233"/>
      <c r="JG172" s="233"/>
      <c r="JH172" s="233"/>
      <c r="JI172" s="233"/>
      <c r="JJ172" s="233"/>
      <c r="JK172" s="233"/>
      <c r="JL172" s="233"/>
      <c r="JM172" s="233"/>
      <c r="JN172" s="233"/>
      <c r="JO172" s="233"/>
      <c r="JP172" s="233"/>
      <c r="JQ172" s="233"/>
      <c r="JR172" s="233"/>
      <c r="JS172" s="233"/>
      <c r="JT172" s="233"/>
      <c r="JU172" s="233"/>
      <c r="JV172" s="233"/>
      <c r="JW172" s="233"/>
      <c r="JX172" s="233"/>
      <c r="JY172" s="233"/>
      <c r="JZ172" s="233"/>
      <c r="KA172" s="233"/>
      <c r="KB172" s="233"/>
      <c r="KC172" s="233"/>
      <c r="KD172" s="233"/>
      <c r="KE172" s="233"/>
      <c r="KF172" s="233"/>
      <c r="KG172" s="233"/>
      <c r="KH172" s="233"/>
      <c r="KI172" s="233"/>
      <c r="KJ172" s="233"/>
      <c r="KK172" s="233"/>
      <c r="KL172" s="233"/>
      <c r="KM172" s="233"/>
      <c r="KN172" s="233"/>
      <c r="KO172" s="233"/>
      <c r="KP172" s="233"/>
      <c r="KQ172" s="233"/>
      <c r="KR172" s="233"/>
      <c r="KS172" s="233"/>
      <c r="KT172" s="233"/>
      <c r="KU172" s="233"/>
      <c r="KV172" s="233"/>
      <c r="KW172" s="233"/>
      <c r="KX172" s="233"/>
      <c r="KY172" s="233"/>
      <c r="KZ172" s="233"/>
      <c r="LA172" s="233"/>
      <c r="LB172" s="233"/>
      <c r="LC172" s="233"/>
      <c r="LD172" s="233"/>
      <c r="LE172" s="233"/>
      <c r="LF172" s="233"/>
      <c r="LG172" s="233"/>
      <c r="LH172" s="233"/>
      <c r="LI172" s="233"/>
      <c r="LJ172" s="233"/>
      <c r="LK172" s="233"/>
      <c r="LL172" s="233"/>
      <c r="LM172" s="233"/>
      <c r="LN172" s="233"/>
      <c r="LO172" s="233"/>
      <c r="LP172" s="233"/>
      <c r="LQ172" s="233"/>
      <c r="LR172" s="233"/>
      <c r="LS172" s="233"/>
      <c r="LT172" s="233"/>
      <c r="LU172" s="233"/>
      <c r="LV172" s="233"/>
      <c r="LW172" s="233"/>
      <c r="LX172" s="233"/>
      <c r="LY172" s="233"/>
      <c r="LZ172" s="233"/>
      <c r="MA172" s="233"/>
      <c r="MB172" s="233"/>
      <c r="MC172" s="233"/>
      <c r="MD172" s="233"/>
      <c r="ME172" s="233"/>
      <c r="MF172" s="233"/>
      <c r="MG172" s="233"/>
      <c r="MH172" s="233"/>
      <c r="MI172" s="233"/>
      <c r="MJ172" s="233"/>
      <c r="MK172" s="233"/>
      <c r="ML172" s="233"/>
      <c r="MM172" s="233"/>
      <c r="MN172" s="233"/>
      <c r="MO172" s="233"/>
      <c r="MP172" s="233"/>
      <c r="MQ172" s="233"/>
      <c r="MR172" s="233"/>
      <c r="MS172" s="233"/>
      <c r="MT172" s="233"/>
      <c r="MU172" s="233"/>
      <c r="MV172" s="233"/>
      <c r="MW172" s="233"/>
      <c r="MX172" s="233"/>
      <c r="MY172" s="233"/>
      <c r="MZ172" s="233"/>
      <c r="NA172" s="233"/>
      <c r="NB172" s="233"/>
      <c r="NC172" s="233"/>
      <c r="ND172" s="233"/>
      <c r="NE172" s="233"/>
      <c r="NF172" s="233"/>
      <c r="NG172" s="233"/>
      <c r="NH172" s="233"/>
      <c r="NI172" s="233"/>
      <c r="NJ172" s="233"/>
      <c r="NK172" s="233"/>
      <c r="NL172" s="233"/>
      <c r="NM172" s="233"/>
      <c r="NN172" s="233"/>
      <c r="NO172" s="233"/>
      <c r="NP172" s="233"/>
      <c r="NQ172" s="233"/>
      <c r="NR172" s="233"/>
      <c r="NS172" s="233"/>
      <c r="NT172" s="233"/>
      <c r="NU172" s="233"/>
      <c r="NV172" s="233"/>
      <c r="NW172" s="233"/>
      <c r="NX172" s="233"/>
      <c r="NY172" s="233"/>
      <c r="NZ172" s="233"/>
      <c r="OA172" s="233"/>
      <c r="OB172" s="233"/>
      <c r="OC172" s="233"/>
      <c r="OD172" s="233"/>
      <c r="OE172" s="233"/>
      <c r="OF172" s="233"/>
      <c r="OG172" s="233"/>
      <c r="OH172" s="233"/>
      <c r="OI172" s="233"/>
      <c r="OJ172" s="233"/>
      <c r="OK172" s="233"/>
      <c r="OL172" s="233"/>
      <c r="OM172" s="233"/>
      <c r="ON172" s="233"/>
      <c r="OO172" s="233"/>
      <c r="OP172" s="233"/>
      <c r="OQ172" s="233"/>
      <c r="OR172" s="233"/>
      <c r="OS172" s="233"/>
      <c r="OT172" s="233"/>
      <c r="OU172" s="233"/>
      <c r="OV172" s="233"/>
      <c r="OW172" s="233"/>
      <c r="OX172" s="233"/>
      <c r="OY172" s="233"/>
      <c r="OZ172" s="233"/>
      <c r="PA172" s="233"/>
      <c r="PB172" s="233"/>
      <c r="PC172" s="233"/>
      <c r="PD172" s="233"/>
      <c r="PE172" s="233"/>
      <c r="PF172" s="233"/>
      <c r="PG172" s="233"/>
    </row>
    <row r="173" spans="1:2507" s="239" customFormat="1" ht="36" x14ac:dyDescent="0.25">
      <c r="A173" s="806"/>
      <c r="B173" s="807"/>
      <c r="C173" s="471"/>
      <c r="D173" s="471"/>
      <c r="E173" s="471"/>
      <c r="F173" s="471"/>
      <c r="G173" s="808"/>
      <c r="H173" s="471"/>
      <c r="I173" s="471"/>
      <c r="J173" s="240" t="s">
        <v>442</v>
      </c>
      <c r="K173" s="240" t="s">
        <v>443</v>
      </c>
      <c r="L173" s="240" t="s">
        <v>444</v>
      </c>
      <c r="M173" s="241">
        <v>173647</v>
      </c>
      <c r="N173" s="471"/>
      <c r="O173" s="471"/>
      <c r="P173" s="471"/>
      <c r="Q173" s="809"/>
      <c r="R173" s="809"/>
      <c r="S173" s="471"/>
      <c r="T173" s="495"/>
      <c r="U173" s="458"/>
      <c r="V173" s="458"/>
      <c r="W173" s="471"/>
      <c r="X173" s="471"/>
      <c r="Y173" s="458"/>
      <c r="Z173" s="471"/>
      <c r="AA173" s="471"/>
      <c r="AB173" s="458"/>
      <c r="AC173" s="471"/>
      <c r="AD173" s="458"/>
      <c r="AE173" s="471"/>
      <c r="AF173" s="471"/>
      <c r="AG173" s="471"/>
      <c r="AH173" s="478"/>
      <c r="AI173" s="478"/>
      <c r="AJ173" s="759"/>
      <c r="AK173" s="233"/>
      <c r="AL173" s="233"/>
      <c r="AM173" s="233"/>
      <c r="AN173" s="233"/>
      <c r="AO173" s="233"/>
      <c r="AP173" s="233"/>
      <c r="AQ173" s="233"/>
      <c r="AR173" s="233"/>
      <c r="AS173" s="233"/>
      <c r="AT173" s="233"/>
      <c r="AU173" s="233"/>
      <c r="AV173" s="233"/>
      <c r="AW173" s="233"/>
      <c r="AX173" s="233"/>
      <c r="AY173" s="233"/>
      <c r="AZ173" s="233"/>
      <c r="BA173" s="233"/>
      <c r="BB173" s="233"/>
      <c r="BC173" s="233"/>
      <c r="BD173" s="233"/>
      <c r="BE173" s="233"/>
      <c r="BF173" s="233"/>
      <c r="BG173" s="233"/>
      <c r="BH173" s="233"/>
      <c r="BI173" s="233"/>
      <c r="BJ173" s="233"/>
      <c r="BK173" s="233"/>
      <c r="BL173" s="233"/>
      <c r="BM173" s="233"/>
      <c r="BN173" s="233"/>
      <c r="BO173" s="233"/>
      <c r="BP173" s="233"/>
      <c r="BQ173" s="233"/>
      <c r="BR173" s="233"/>
      <c r="BS173" s="233"/>
      <c r="BT173" s="233"/>
      <c r="BU173" s="233"/>
      <c r="BV173" s="233"/>
      <c r="BW173" s="233"/>
      <c r="BX173" s="233"/>
      <c r="BY173" s="233"/>
      <c r="BZ173" s="233"/>
      <c r="CA173" s="233"/>
      <c r="CB173" s="233"/>
      <c r="CC173" s="233"/>
      <c r="CD173" s="233"/>
      <c r="CE173" s="233"/>
      <c r="CF173" s="233"/>
      <c r="CG173" s="233"/>
      <c r="CH173" s="233"/>
      <c r="CI173" s="233"/>
      <c r="CJ173" s="233"/>
      <c r="CK173" s="233"/>
      <c r="CL173" s="233"/>
      <c r="CM173" s="233"/>
      <c r="CN173" s="233"/>
      <c r="CO173" s="233"/>
      <c r="CP173" s="233"/>
      <c r="CQ173" s="233"/>
      <c r="CR173" s="233"/>
      <c r="CS173" s="233"/>
      <c r="CT173" s="233"/>
      <c r="CU173" s="233"/>
      <c r="CV173" s="233"/>
      <c r="CW173" s="233"/>
      <c r="CX173" s="233"/>
      <c r="CY173" s="233"/>
      <c r="CZ173" s="233"/>
      <c r="DA173" s="233"/>
      <c r="DB173" s="233"/>
      <c r="DC173" s="233"/>
      <c r="DD173" s="233"/>
      <c r="DE173" s="233"/>
      <c r="DF173" s="233"/>
      <c r="DG173" s="233"/>
      <c r="DH173" s="233"/>
      <c r="DI173" s="233"/>
      <c r="DJ173" s="233"/>
      <c r="DK173" s="233"/>
      <c r="DL173" s="233"/>
      <c r="DM173" s="233"/>
      <c r="DN173" s="233"/>
      <c r="DO173" s="233"/>
      <c r="DP173" s="233"/>
      <c r="DQ173" s="233"/>
      <c r="DR173" s="233"/>
      <c r="DS173" s="233"/>
      <c r="DT173" s="233"/>
      <c r="DU173" s="233"/>
      <c r="DV173" s="233"/>
      <c r="DW173" s="233"/>
      <c r="DX173" s="233"/>
      <c r="DY173" s="233"/>
      <c r="DZ173" s="233"/>
      <c r="EA173" s="233"/>
      <c r="EB173" s="233"/>
      <c r="EC173" s="233"/>
      <c r="ED173" s="233"/>
      <c r="EE173" s="233"/>
      <c r="EF173" s="233"/>
      <c r="EG173" s="233"/>
      <c r="EH173" s="233"/>
      <c r="EI173" s="233"/>
      <c r="EJ173" s="233"/>
      <c r="EK173" s="233"/>
      <c r="EL173" s="233"/>
      <c r="EM173" s="233"/>
      <c r="EN173" s="233"/>
      <c r="EO173" s="233"/>
      <c r="EP173" s="233"/>
      <c r="EQ173" s="233"/>
      <c r="ER173" s="233"/>
      <c r="ES173" s="233"/>
      <c r="ET173" s="233"/>
      <c r="EU173" s="233"/>
      <c r="EV173" s="233"/>
      <c r="EW173" s="233"/>
      <c r="EX173" s="233"/>
      <c r="EY173" s="233"/>
      <c r="EZ173" s="233"/>
      <c r="FA173" s="233"/>
      <c r="FB173" s="233"/>
      <c r="FC173" s="233"/>
      <c r="FD173" s="233"/>
      <c r="FE173" s="233"/>
      <c r="FF173" s="233"/>
      <c r="FG173" s="233"/>
      <c r="FH173" s="233"/>
      <c r="FI173" s="233"/>
      <c r="FJ173" s="233"/>
      <c r="FK173" s="233"/>
      <c r="FL173" s="233"/>
      <c r="FM173" s="233"/>
      <c r="FN173" s="233"/>
      <c r="FO173" s="233"/>
      <c r="FP173" s="233"/>
      <c r="FQ173" s="233"/>
      <c r="FR173" s="233"/>
      <c r="FS173" s="233"/>
      <c r="FT173" s="233"/>
      <c r="FU173" s="233"/>
      <c r="FV173" s="233"/>
      <c r="FW173" s="233"/>
      <c r="FX173" s="233"/>
      <c r="FY173" s="233"/>
      <c r="FZ173" s="233"/>
      <c r="GA173" s="233"/>
      <c r="GB173" s="233"/>
      <c r="GC173" s="233"/>
      <c r="GD173" s="233"/>
      <c r="GE173" s="233"/>
      <c r="GF173" s="233"/>
      <c r="GG173" s="233"/>
      <c r="GH173" s="233"/>
      <c r="GI173" s="233"/>
      <c r="GJ173" s="233"/>
      <c r="GK173" s="233"/>
      <c r="GL173" s="233"/>
      <c r="GM173" s="233"/>
      <c r="GN173" s="233"/>
      <c r="GO173" s="233"/>
      <c r="GP173" s="233"/>
      <c r="GQ173" s="233"/>
      <c r="GR173" s="233"/>
      <c r="GS173" s="233"/>
      <c r="GT173" s="233"/>
      <c r="GU173" s="233"/>
      <c r="GV173" s="233"/>
      <c r="GW173" s="233"/>
      <c r="GX173" s="233"/>
      <c r="GY173" s="233"/>
      <c r="GZ173" s="233"/>
      <c r="HA173" s="233"/>
      <c r="HB173" s="233"/>
      <c r="HC173" s="233"/>
      <c r="HD173" s="233"/>
      <c r="HE173" s="233"/>
      <c r="HF173" s="233"/>
      <c r="HG173" s="233"/>
      <c r="HH173" s="233"/>
      <c r="HI173" s="233"/>
      <c r="HJ173" s="233"/>
      <c r="HK173" s="233"/>
      <c r="HL173" s="233"/>
      <c r="HM173" s="233"/>
      <c r="HN173" s="233"/>
      <c r="HO173" s="233"/>
      <c r="HP173" s="233"/>
      <c r="HQ173" s="233"/>
      <c r="HR173" s="233"/>
      <c r="HS173" s="233"/>
      <c r="HT173" s="233"/>
      <c r="HU173" s="233"/>
      <c r="HV173" s="233"/>
      <c r="HW173" s="233"/>
      <c r="HX173" s="233"/>
      <c r="HY173" s="233"/>
      <c r="HZ173" s="233"/>
      <c r="IA173" s="233"/>
      <c r="IB173" s="233"/>
      <c r="IC173" s="233"/>
      <c r="ID173" s="233"/>
      <c r="IE173" s="233"/>
      <c r="IF173" s="233"/>
      <c r="IG173" s="233"/>
      <c r="IH173" s="233"/>
      <c r="II173" s="233"/>
      <c r="IJ173" s="233"/>
      <c r="IK173" s="233"/>
      <c r="IL173" s="233"/>
      <c r="IM173" s="233"/>
      <c r="IN173" s="233"/>
      <c r="IO173" s="233"/>
      <c r="IP173" s="233"/>
      <c r="IQ173" s="233"/>
      <c r="IR173" s="233"/>
      <c r="IS173" s="233"/>
      <c r="IT173" s="233"/>
      <c r="IU173" s="233"/>
      <c r="IV173" s="233"/>
      <c r="IW173" s="233"/>
      <c r="IX173" s="233"/>
      <c r="IY173" s="233"/>
      <c r="IZ173" s="233"/>
      <c r="JA173" s="233"/>
      <c r="JB173" s="233"/>
      <c r="JC173" s="233"/>
      <c r="JD173" s="233"/>
      <c r="JE173" s="233"/>
      <c r="JF173" s="233"/>
      <c r="JG173" s="233"/>
      <c r="JH173" s="233"/>
      <c r="JI173" s="233"/>
      <c r="JJ173" s="233"/>
      <c r="JK173" s="233"/>
      <c r="JL173" s="233"/>
      <c r="JM173" s="233"/>
      <c r="JN173" s="233"/>
      <c r="JO173" s="233"/>
      <c r="JP173" s="233"/>
      <c r="JQ173" s="233"/>
      <c r="JR173" s="233"/>
      <c r="JS173" s="233"/>
      <c r="JT173" s="233"/>
      <c r="JU173" s="233"/>
      <c r="JV173" s="233"/>
      <c r="JW173" s="233"/>
      <c r="JX173" s="233"/>
      <c r="JY173" s="233"/>
      <c r="JZ173" s="233"/>
      <c r="KA173" s="233"/>
      <c r="KB173" s="233"/>
      <c r="KC173" s="233"/>
      <c r="KD173" s="233"/>
      <c r="KE173" s="233"/>
      <c r="KF173" s="233"/>
      <c r="KG173" s="233"/>
      <c r="KH173" s="233"/>
      <c r="KI173" s="233"/>
      <c r="KJ173" s="233"/>
      <c r="KK173" s="233"/>
      <c r="KL173" s="233"/>
      <c r="KM173" s="233"/>
      <c r="KN173" s="233"/>
      <c r="KO173" s="233"/>
      <c r="KP173" s="233"/>
      <c r="KQ173" s="233"/>
      <c r="KR173" s="233"/>
      <c r="KS173" s="233"/>
      <c r="KT173" s="233"/>
      <c r="KU173" s="233"/>
      <c r="KV173" s="233"/>
      <c r="KW173" s="233"/>
      <c r="KX173" s="233"/>
      <c r="KY173" s="233"/>
      <c r="KZ173" s="233"/>
      <c r="LA173" s="233"/>
      <c r="LB173" s="233"/>
      <c r="LC173" s="233"/>
      <c r="LD173" s="233"/>
      <c r="LE173" s="233"/>
      <c r="LF173" s="233"/>
      <c r="LG173" s="233"/>
      <c r="LH173" s="233"/>
      <c r="LI173" s="233"/>
      <c r="LJ173" s="233"/>
      <c r="LK173" s="233"/>
      <c r="LL173" s="233"/>
      <c r="LM173" s="233"/>
      <c r="LN173" s="233"/>
      <c r="LO173" s="233"/>
      <c r="LP173" s="233"/>
      <c r="LQ173" s="233"/>
      <c r="LR173" s="233"/>
      <c r="LS173" s="233"/>
      <c r="LT173" s="233"/>
      <c r="LU173" s="233"/>
      <c r="LV173" s="233"/>
      <c r="LW173" s="233"/>
      <c r="LX173" s="233"/>
      <c r="LY173" s="233"/>
      <c r="LZ173" s="233"/>
      <c r="MA173" s="233"/>
      <c r="MB173" s="233"/>
      <c r="MC173" s="233"/>
      <c r="MD173" s="233"/>
      <c r="ME173" s="233"/>
      <c r="MF173" s="233"/>
      <c r="MG173" s="233"/>
      <c r="MH173" s="233"/>
      <c r="MI173" s="233"/>
      <c r="MJ173" s="233"/>
      <c r="MK173" s="233"/>
      <c r="ML173" s="233"/>
      <c r="MM173" s="233"/>
      <c r="MN173" s="233"/>
      <c r="MO173" s="233"/>
      <c r="MP173" s="233"/>
      <c r="MQ173" s="233"/>
      <c r="MR173" s="233"/>
      <c r="MS173" s="233"/>
      <c r="MT173" s="233"/>
      <c r="MU173" s="233"/>
      <c r="MV173" s="233"/>
      <c r="MW173" s="233"/>
      <c r="MX173" s="233"/>
      <c r="MY173" s="233"/>
      <c r="MZ173" s="233"/>
      <c r="NA173" s="233"/>
      <c r="NB173" s="233"/>
      <c r="NC173" s="233"/>
      <c r="ND173" s="233"/>
      <c r="NE173" s="233"/>
      <c r="NF173" s="233"/>
      <c r="NG173" s="233"/>
      <c r="NH173" s="233"/>
      <c r="NI173" s="233"/>
      <c r="NJ173" s="233"/>
      <c r="NK173" s="233"/>
      <c r="NL173" s="233"/>
      <c r="NM173" s="233"/>
      <c r="NN173" s="233"/>
      <c r="NO173" s="233"/>
      <c r="NP173" s="233"/>
      <c r="NQ173" s="233"/>
      <c r="NR173" s="233"/>
      <c r="NS173" s="233"/>
      <c r="NT173" s="233"/>
      <c r="NU173" s="233"/>
      <c r="NV173" s="233"/>
      <c r="NW173" s="233"/>
      <c r="NX173" s="233"/>
      <c r="NY173" s="233"/>
      <c r="NZ173" s="233"/>
      <c r="OA173" s="233"/>
      <c r="OB173" s="233"/>
      <c r="OC173" s="233"/>
      <c r="OD173" s="233"/>
      <c r="OE173" s="233"/>
      <c r="OF173" s="233"/>
      <c r="OG173" s="233"/>
      <c r="OH173" s="233"/>
      <c r="OI173" s="233"/>
      <c r="OJ173" s="233"/>
      <c r="OK173" s="233"/>
      <c r="OL173" s="233"/>
      <c r="OM173" s="233"/>
      <c r="ON173" s="233"/>
      <c r="OO173" s="233"/>
      <c r="OP173" s="233"/>
      <c r="OQ173" s="233"/>
      <c r="OR173" s="233"/>
      <c r="OS173" s="233"/>
      <c r="OT173" s="233"/>
      <c r="OU173" s="233"/>
      <c r="OV173" s="233"/>
      <c r="OW173" s="233"/>
      <c r="OX173" s="233"/>
      <c r="OY173" s="233"/>
      <c r="OZ173" s="233"/>
      <c r="PA173" s="233"/>
      <c r="PB173" s="233"/>
      <c r="PC173" s="233"/>
      <c r="PD173" s="233"/>
      <c r="PE173" s="233"/>
      <c r="PF173" s="233"/>
      <c r="PG173" s="233"/>
    </row>
    <row r="174" spans="1:2507" s="239" customFormat="1" ht="24.75" thickBot="1" x14ac:dyDescent="0.3">
      <c r="A174" s="810"/>
      <c r="B174" s="807"/>
      <c r="C174" s="471"/>
      <c r="D174" s="471"/>
      <c r="E174" s="471"/>
      <c r="F174" s="471"/>
      <c r="G174" s="808"/>
      <c r="H174" s="471"/>
      <c r="I174" s="471"/>
      <c r="J174" s="244" t="s">
        <v>445</v>
      </c>
      <c r="K174" s="244" t="s">
        <v>446</v>
      </c>
      <c r="L174" s="244" t="s">
        <v>447</v>
      </c>
      <c r="M174" s="244">
        <v>1</v>
      </c>
      <c r="N174" s="471"/>
      <c r="O174" s="471"/>
      <c r="P174" s="471"/>
      <c r="Q174" s="809"/>
      <c r="R174" s="809"/>
      <c r="S174" s="471"/>
      <c r="T174" s="495"/>
      <c r="U174" s="453"/>
      <c r="V174" s="453"/>
      <c r="W174" s="471"/>
      <c r="X174" s="471"/>
      <c r="Y174" s="453"/>
      <c r="Z174" s="471"/>
      <c r="AA174" s="471"/>
      <c r="AB174" s="453"/>
      <c r="AC174" s="471"/>
      <c r="AD174" s="453"/>
      <c r="AE174" s="471"/>
      <c r="AF174" s="471"/>
      <c r="AG174" s="471"/>
      <c r="AH174" s="478"/>
      <c r="AI174" s="478"/>
      <c r="AJ174" s="759"/>
      <c r="AK174" s="233"/>
      <c r="AL174" s="233"/>
      <c r="AM174" s="233"/>
      <c r="AN174" s="233"/>
      <c r="AO174" s="233"/>
      <c r="AP174" s="233"/>
      <c r="AQ174" s="233"/>
      <c r="AR174" s="233"/>
      <c r="AS174" s="233"/>
      <c r="AT174" s="233"/>
      <c r="AU174" s="233"/>
      <c r="AV174" s="233"/>
      <c r="AW174" s="233"/>
      <c r="AX174" s="233"/>
      <c r="AY174" s="233"/>
      <c r="AZ174" s="233"/>
      <c r="BA174" s="233"/>
      <c r="BB174" s="233"/>
      <c r="BC174" s="233"/>
      <c r="BD174" s="233"/>
      <c r="BE174" s="233"/>
      <c r="BF174" s="233"/>
      <c r="BG174" s="233"/>
      <c r="BH174" s="233"/>
      <c r="BI174" s="233"/>
      <c r="BJ174" s="233"/>
      <c r="BK174" s="233"/>
      <c r="BL174" s="233"/>
      <c r="BM174" s="233"/>
      <c r="BN174" s="233"/>
      <c r="BO174" s="233"/>
      <c r="BP174" s="233"/>
      <c r="BQ174" s="233"/>
      <c r="BR174" s="233"/>
      <c r="BS174" s="233"/>
      <c r="BT174" s="233"/>
      <c r="BU174" s="233"/>
      <c r="BV174" s="233"/>
      <c r="BW174" s="233"/>
      <c r="BX174" s="233"/>
      <c r="BY174" s="233"/>
      <c r="BZ174" s="233"/>
      <c r="CA174" s="233"/>
      <c r="CB174" s="233"/>
      <c r="CC174" s="233"/>
      <c r="CD174" s="233"/>
      <c r="CE174" s="233"/>
      <c r="CF174" s="233"/>
      <c r="CG174" s="233"/>
      <c r="CH174" s="233"/>
      <c r="CI174" s="233"/>
      <c r="CJ174" s="233"/>
      <c r="CK174" s="233"/>
      <c r="CL174" s="233"/>
      <c r="CM174" s="233"/>
      <c r="CN174" s="233"/>
      <c r="CO174" s="233"/>
      <c r="CP174" s="233"/>
      <c r="CQ174" s="233"/>
      <c r="CR174" s="233"/>
      <c r="CS174" s="233"/>
      <c r="CT174" s="233"/>
      <c r="CU174" s="233"/>
      <c r="CV174" s="233"/>
      <c r="CW174" s="233"/>
      <c r="CX174" s="233"/>
      <c r="CY174" s="233"/>
      <c r="CZ174" s="233"/>
      <c r="DA174" s="233"/>
      <c r="DB174" s="233"/>
      <c r="DC174" s="233"/>
      <c r="DD174" s="233"/>
      <c r="DE174" s="233"/>
      <c r="DF174" s="233"/>
      <c r="DG174" s="233"/>
      <c r="DH174" s="233"/>
      <c r="DI174" s="233"/>
      <c r="DJ174" s="233"/>
      <c r="DK174" s="233"/>
      <c r="DL174" s="233"/>
      <c r="DM174" s="233"/>
      <c r="DN174" s="233"/>
      <c r="DO174" s="233"/>
      <c r="DP174" s="233"/>
      <c r="DQ174" s="233"/>
      <c r="DR174" s="233"/>
      <c r="DS174" s="233"/>
      <c r="DT174" s="233"/>
      <c r="DU174" s="233"/>
      <c r="DV174" s="233"/>
      <c r="DW174" s="233"/>
      <c r="DX174" s="233"/>
      <c r="DY174" s="233"/>
      <c r="DZ174" s="233"/>
      <c r="EA174" s="233"/>
      <c r="EB174" s="233"/>
      <c r="EC174" s="233"/>
      <c r="ED174" s="233"/>
      <c r="EE174" s="233"/>
      <c r="EF174" s="233"/>
      <c r="EG174" s="233"/>
      <c r="EH174" s="233"/>
      <c r="EI174" s="233"/>
      <c r="EJ174" s="233"/>
      <c r="EK174" s="233"/>
      <c r="EL174" s="233"/>
      <c r="EM174" s="233"/>
      <c r="EN174" s="233"/>
      <c r="EO174" s="233"/>
      <c r="EP174" s="233"/>
      <c r="EQ174" s="233"/>
      <c r="ER174" s="233"/>
      <c r="ES174" s="233"/>
      <c r="ET174" s="233"/>
      <c r="EU174" s="233"/>
      <c r="EV174" s="233"/>
      <c r="EW174" s="233"/>
      <c r="EX174" s="233"/>
      <c r="EY174" s="233"/>
      <c r="EZ174" s="233"/>
      <c r="FA174" s="233"/>
      <c r="FB174" s="233"/>
      <c r="FC174" s="233"/>
      <c r="FD174" s="233"/>
      <c r="FE174" s="233"/>
      <c r="FF174" s="233"/>
      <c r="FG174" s="233"/>
      <c r="FH174" s="233"/>
      <c r="FI174" s="233"/>
      <c r="FJ174" s="233"/>
      <c r="FK174" s="233"/>
      <c r="FL174" s="233"/>
      <c r="FM174" s="233"/>
      <c r="FN174" s="233"/>
      <c r="FO174" s="233"/>
      <c r="FP174" s="233"/>
      <c r="FQ174" s="233"/>
      <c r="FR174" s="233"/>
      <c r="FS174" s="233"/>
      <c r="FT174" s="233"/>
      <c r="FU174" s="233"/>
      <c r="FV174" s="233"/>
      <c r="FW174" s="233"/>
      <c r="FX174" s="233"/>
      <c r="FY174" s="233"/>
      <c r="FZ174" s="233"/>
      <c r="GA174" s="233"/>
      <c r="GB174" s="233"/>
      <c r="GC174" s="233"/>
      <c r="GD174" s="233"/>
      <c r="GE174" s="233"/>
      <c r="GF174" s="233"/>
      <c r="GG174" s="233"/>
      <c r="GH174" s="233"/>
      <c r="GI174" s="233"/>
      <c r="GJ174" s="233"/>
      <c r="GK174" s="233"/>
      <c r="GL174" s="233"/>
      <c r="GM174" s="233"/>
      <c r="GN174" s="233"/>
      <c r="GO174" s="233"/>
      <c r="GP174" s="233"/>
      <c r="GQ174" s="233"/>
      <c r="GR174" s="233"/>
      <c r="GS174" s="233"/>
      <c r="GT174" s="233"/>
      <c r="GU174" s="233"/>
      <c r="GV174" s="233"/>
      <c r="GW174" s="233"/>
      <c r="GX174" s="233"/>
      <c r="GY174" s="233"/>
      <c r="GZ174" s="233"/>
      <c r="HA174" s="233"/>
      <c r="HB174" s="233"/>
      <c r="HC174" s="233"/>
      <c r="HD174" s="233"/>
      <c r="HE174" s="233"/>
      <c r="HF174" s="233"/>
      <c r="HG174" s="233"/>
      <c r="HH174" s="233"/>
      <c r="HI174" s="233"/>
      <c r="HJ174" s="233"/>
      <c r="HK174" s="233"/>
      <c r="HL174" s="233"/>
      <c r="HM174" s="233"/>
      <c r="HN174" s="233"/>
      <c r="HO174" s="233"/>
      <c r="HP174" s="233"/>
      <c r="HQ174" s="233"/>
      <c r="HR174" s="233"/>
      <c r="HS174" s="233"/>
      <c r="HT174" s="233"/>
      <c r="HU174" s="233"/>
      <c r="HV174" s="233"/>
      <c r="HW174" s="233"/>
      <c r="HX174" s="233"/>
      <c r="HY174" s="233"/>
      <c r="HZ174" s="233"/>
      <c r="IA174" s="233"/>
      <c r="IB174" s="233"/>
      <c r="IC174" s="233"/>
      <c r="ID174" s="233"/>
      <c r="IE174" s="233"/>
      <c r="IF174" s="233"/>
      <c r="IG174" s="233"/>
      <c r="IH174" s="233"/>
      <c r="II174" s="233"/>
      <c r="IJ174" s="233"/>
      <c r="IK174" s="233"/>
      <c r="IL174" s="233"/>
      <c r="IM174" s="233"/>
      <c r="IN174" s="233"/>
      <c r="IO174" s="233"/>
      <c r="IP174" s="233"/>
      <c r="IQ174" s="233"/>
      <c r="IR174" s="233"/>
      <c r="IS174" s="233"/>
      <c r="IT174" s="233"/>
      <c r="IU174" s="233"/>
      <c r="IV174" s="233"/>
      <c r="IW174" s="233"/>
      <c r="IX174" s="233"/>
      <c r="IY174" s="233"/>
      <c r="IZ174" s="233"/>
      <c r="JA174" s="233"/>
      <c r="JB174" s="233"/>
      <c r="JC174" s="233"/>
      <c r="JD174" s="233"/>
      <c r="JE174" s="233"/>
      <c r="JF174" s="233"/>
      <c r="JG174" s="233"/>
      <c r="JH174" s="233"/>
      <c r="JI174" s="233"/>
      <c r="JJ174" s="233"/>
      <c r="JK174" s="233"/>
      <c r="JL174" s="233"/>
      <c r="JM174" s="233"/>
      <c r="JN174" s="233"/>
      <c r="JO174" s="233"/>
      <c r="JP174" s="233"/>
      <c r="JQ174" s="233"/>
      <c r="JR174" s="233"/>
      <c r="JS174" s="233"/>
      <c r="JT174" s="233"/>
      <c r="JU174" s="233"/>
      <c r="JV174" s="233"/>
      <c r="JW174" s="233"/>
      <c r="JX174" s="233"/>
      <c r="JY174" s="233"/>
      <c r="JZ174" s="233"/>
      <c r="KA174" s="233"/>
      <c r="KB174" s="233"/>
      <c r="KC174" s="233"/>
      <c r="KD174" s="233"/>
      <c r="KE174" s="233"/>
      <c r="KF174" s="233"/>
      <c r="KG174" s="233"/>
      <c r="KH174" s="233"/>
      <c r="KI174" s="233"/>
      <c r="KJ174" s="233"/>
      <c r="KK174" s="233"/>
      <c r="KL174" s="233"/>
      <c r="KM174" s="233"/>
      <c r="KN174" s="233"/>
      <c r="KO174" s="233"/>
      <c r="KP174" s="233"/>
      <c r="KQ174" s="233"/>
      <c r="KR174" s="233"/>
      <c r="KS174" s="233"/>
      <c r="KT174" s="233"/>
      <c r="KU174" s="233"/>
      <c r="KV174" s="233"/>
      <c r="KW174" s="233"/>
      <c r="KX174" s="233"/>
      <c r="KY174" s="233"/>
      <c r="KZ174" s="233"/>
      <c r="LA174" s="233"/>
      <c r="LB174" s="233"/>
      <c r="LC174" s="233"/>
      <c r="LD174" s="233"/>
      <c r="LE174" s="233"/>
      <c r="LF174" s="233"/>
      <c r="LG174" s="233"/>
      <c r="LH174" s="233"/>
      <c r="LI174" s="233"/>
      <c r="LJ174" s="233"/>
      <c r="LK174" s="233"/>
      <c r="LL174" s="233"/>
      <c r="LM174" s="233"/>
      <c r="LN174" s="233"/>
      <c r="LO174" s="233"/>
      <c r="LP174" s="233"/>
      <c r="LQ174" s="233"/>
      <c r="LR174" s="233"/>
      <c r="LS174" s="233"/>
      <c r="LT174" s="233"/>
      <c r="LU174" s="233"/>
      <c r="LV174" s="233"/>
      <c r="LW174" s="233"/>
      <c r="LX174" s="233"/>
      <c r="LY174" s="233"/>
      <c r="LZ174" s="233"/>
      <c r="MA174" s="233"/>
      <c r="MB174" s="233"/>
      <c r="MC174" s="233"/>
      <c r="MD174" s="233"/>
      <c r="ME174" s="233"/>
      <c r="MF174" s="233"/>
      <c r="MG174" s="233"/>
      <c r="MH174" s="233"/>
      <c r="MI174" s="233"/>
      <c r="MJ174" s="233"/>
      <c r="MK174" s="233"/>
      <c r="ML174" s="233"/>
      <c r="MM174" s="233"/>
      <c r="MN174" s="233"/>
      <c r="MO174" s="233"/>
      <c r="MP174" s="233"/>
      <c r="MQ174" s="233"/>
      <c r="MR174" s="233"/>
      <c r="MS174" s="233"/>
      <c r="MT174" s="233"/>
      <c r="MU174" s="233"/>
      <c r="MV174" s="233"/>
      <c r="MW174" s="233"/>
      <c r="MX174" s="233"/>
      <c r="MY174" s="233"/>
      <c r="MZ174" s="233"/>
      <c r="NA174" s="233"/>
      <c r="NB174" s="233"/>
      <c r="NC174" s="233"/>
      <c r="ND174" s="233"/>
      <c r="NE174" s="233"/>
      <c r="NF174" s="233"/>
      <c r="NG174" s="233"/>
      <c r="NH174" s="233"/>
      <c r="NI174" s="233"/>
      <c r="NJ174" s="233"/>
      <c r="NK174" s="233"/>
      <c r="NL174" s="233"/>
      <c r="NM174" s="233"/>
      <c r="NN174" s="233"/>
      <c r="NO174" s="233"/>
      <c r="NP174" s="233"/>
      <c r="NQ174" s="233"/>
      <c r="NR174" s="233"/>
      <c r="NS174" s="233"/>
      <c r="NT174" s="233"/>
      <c r="NU174" s="233"/>
      <c r="NV174" s="233"/>
      <c r="NW174" s="233"/>
      <c r="NX174" s="233"/>
      <c r="NY174" s="233"/>
      <c r="NZ174" s="233"/>
      <c r="OA174" s="233"/>
      <c r="OB174" s="233"/>
      <c r="OC174" s="233"/>
      <c r="OD174" s="233"/>
      <c r="OE174" s="233"/>
      <c r="OF174" s="233"/>
      <c r="OG174" s="233"/>
      <c r="OH174" s="233"/>
      <c r="OI174" s="233"/>
      <c r="OJ174" s="233"/>
      <c r="OK174" s="233"/>
      <c r="OL174" s="233"/>
      <c r="OM174" s="233"/>
      <c r="ON174" s="233"/>
      <c r="OO174" s="233"/>
      <c r="OP174" s="233"/>
      <c r="OQ174" s="233"/>
      <c r="OR174" s="233"/>
      <c r="OS174" s="233"/>
      <c r="OT174" s="233"/>
      <c r="OU174" s="233"/>
      <c r="OV174" s="233"/>
      <c r="OW174" s="233"/>
      <c r="OX174" s="233"/>
      <c r="OY174" s="233"/>
      <c r="OZ174" s="233"/>
      <c r="PA174" s="233"/>
      <c r="PB174" s="233"/>
      <c r="PC174" s="233"/>
      <c r="PD174" s="233"/>
      <c r="PE174" s="233"/>
      <c r="PF174" s="233"/>
      <c r="PG174" s="233"/>
    </row>
    <row r="175" spans="1:2507" s="239" customFormat="1" ht="96" customHeight="1" x14ac:dyDescent="0.25">
      <c r="A175" s="237"/>
      <c r="B175" s="803" t="s">
        <v>868</v>
      </c>
      <c r="C175" s="456" t="s">
        <v>869</v>
      </c>
      <c r="D175" s="456" t="s">
        <v>435</v>
      </c>
      <c r="E175" s="456" t="s">
        <v>436</v>
      </c>
      <c r="F175" s="461" t="s">
        <v>744</v>
      </c>
      <c r="G175" s="456" t="s">
        <v>613</v>
      </c>
      <c r="H175" s="456" t="s">
        <v>83</v>
      </c>
      <c r="I175" s="456" t="s">
        <v>83</v>
      </c>
      <c r="J175" s="238" t="s">
        <v>438</v>
      </c>
      <c r="K175" s="238" t="s">
        <v>439</v>
      </c>
      <c r="L175" s="238" t="s">
        <v>370</v>
      </c>
      <c r="M175" s="238">
        <v>2.1749999999999998</v>
      </c>
      <c r="N175" s="456" t="s">
        <v>86</v>
      </c>
      <c r="O175" s="456" t="s">
        <v>123</v>
      </c>
      <c r="P175" s="456" t="s">
        <v>440</v>
      </c>
      <c r="Q175" s="456" t="s">
        <v>89</v>
      </c>
      <c r="R175" s="456" t="s">
        <v>90</v>
      </c>
      <c r="S175" s="456" t="s">
        <v>170</v>
      </c>
      <c r="T175" s="489">
        <f>U175</f>
        <v>595000</v>
      </c>
      <c r="U175" s="489">
        <f>V175+Y175</f>
        <v>595000</v>
      </c>
      <c r="V175" s="491">
        <v>350000</v>
      </c>
      <c r="W175" s="456" t="s">
        <v>458</v>
      </c>
      <c r="X175" s="456" t="s">
        <v>458</v>
      </c>
      <c r="Y175" s="491">
        <v>245000</v>
      </c>
      <c r="Z175" s="456" t="s">
        <v>458</v>
      </c>
      <c r="AA175" s="456" t="s">
        <v>458</v>
      </c>
      <c r="AB175" s="491">
        <v>105000</v>
      </c>
      <c r="AC175" s="456" t="s">
        <v>92</v>
      </c>
      <c r="AD175" s="491">
        <f>U175</f>
        <v>595000</v>
      </c>
      <c r="AE175" s="456" t="s">
        <v>171</v>
      </c>
      <c r="AF175" s="456" t="s">
        <v>171</v>
      </c>
      <c r="AG175" s="456" t="s">
        <v>171</v>
      </c>
      <c r="AH175" s="477">
        <v>45809</v>
      </c>
      <c r="AI175" s="479">
        <v>45962</v>
      </c>
      <c r="AJ175" s="774"/>
      <c r="AK175" s="304"/>
      <c r="AL175" s="304"/>
    </row>
    <row r="176" spans="1:2507" s="239" customFormat="1" ht="36" x14ac:dyDescent="0.25">
      <c r="A176" s="237"/>
      <c r="B176" s="807"/>
      <c r="C176" s="471"/>
      <c r="D176" s="471"/>
      <c r="E176" s="471"/>
      <c r="F176" s="455"/>
      <c r="G176" s="471"/>
      <c r="H176" s="471"/>
      <c r="I176" s="471"/>
      <c r="J176" s="240" t="s">
        <v>442</v>
      </c>
      <c r="K176" s="240" t="s">
        <v>443</v>
      </c>
      <c r="L176" s="240" t="s">
        <v>444</v>
      </c>
      <c r="M176" s="241">
        <v>1448540</v>
      </c>
      <c r="N176" s="471"/>
      <c r="O176" s="471"/>
      <c r="P176" s="471"/>
      <c r="Q176" s="471"/>
      <c r="R176" s="471"/>
      <c r="S176" s="471"/>
      <c r="T176" s="486"/>
      <c r="U176" s="458"/>
      <c r="V176" s="458"/>
      <c r="W176" s="471"/>
      <c r="X176" s="471"/>
      <c r="Y176" s="458"/>
      <c r="Z176" s="471"/>
      <c r="AA176" s="471"/>
      <c r="AB176" s="458"/>
      <c r="AC176" s="471"/>
      <c r="AD176" s="458"/>
      <c r="AE176" s="471"/>
      <c r="AF176" s="471"/>
      <c r="AG176" s="471"/>
      <c r="AH176" s="478"/>
      <c r="AI176" s="480"/>
      <c r="AJ176" s="775"/>
      <c r="AK176" s="304"/>
      <c r="AL176" s="304"/>
    </row>
    <row r="177" spans="1:38" s="239" customFormat="1" ht="24.75" thickBot="1" x14ac:dyDescent="0.3">
      <c r="A177" s="237"/>
      <c r="B177" s="811"/>
      <c r="C177" s="457"/>
      <c r="D177" s="457"/>
      <c r="E177" s="457"/>
      <c r="F177" s="462"/>
      <c r="G177" s="457"/>
      <c r="H177" s="457"/>
      <c r="I177" s="457"/>
      <c r="J177" s="242" t="s">
        <v>445</v>
      </c>
      <c r="K177" s="242" t="s">
        <v>446</v>
      </c>
      <c r="L177" s="242" t="s">
        <v>447</v>
      </c>
      <c r="M177" s="242">
        <v>1</v>
      </c>
      <c r="N177" s="457"/>
      <c r="O177" s="457"/>
      <c r="P177" s="457"/>
      <c r="Q177" s="457"/>
      <c r="R177" s="457"/>
      <c r="S177" s="457"/>
      <c r="T177" s="514"/>
      <c r="U177" s="476"/>
      <c r="V177" s="476"/>
      <c r="W177" s="457"/>
      <c r="X177" s="457"/>
      <c r="Y177" s="476"/>
      <c r="Z177" s="457"/>
      <c r="AA177" s="457"/>
      <c r="AB177" s="476"/>
      <c r="AC177" s="457"/>
      <c r="AD177" s="476"/>
      <c r="AE177" s="457"/>
      <c r="AF177" s="457"/>
      <c r="AG177" s="457"/>
      <c r="AH177" s="487"/>
      <c r="AI177" s="488"/>
      <c r="AJ177" s="776"/>
      <c r="AK177" s="304"/>
      <c r="AL177" s="304"/>
    </row>
    <row r="178" spans="1:38" x14ac:dyDescent="0.25">
      <c r="AJ178" s="233"/>
    </row>
    <row r="179" spans="1:38" x14ac:dyDescent="0.25">
      <c r="AJ179" s="233"/>
    </row>
    <row r="180" spans="1:38" x14ac:dyDescent="0.25">
      <c r="AJ180" s="233"/>
    </row>
    <row r="181" spans="1:38" x14ac:dyDescent="0.25">
      <c r="AJ181" s="233"/>
    </row>
    <row r="182" spans="1:38" x14ac:dyDescent="0.25">
      <c r="B182" s="259" t="s">
        <v>23</v>
      </c>
      <c r="C182" s="234"/>
      <c r="D182" s="234"/>
      <c r="E182" s="234"/>
      <c r="F182" s="234"/>
      <c r="G182" s="234"/>
      <c r="H182" s="234"/>
      <c r="I182" s="234"/>
      <c r="J182" s="234"/>
      <c r="K182" s="234"/>
      <c r="L182" s="234"/>
      <c r="M182" s="255"/>
      <c r="O182" s="234"/>
      <c r="P182" s="234"/>
      <c r="Q182" s="234"/>
      <c r="R182" s="234"/>
      <c r="S182" s="234"/>
      <c r="T182" s="234"/>
      <c r="U182" s="255"/>
      <c r="V182" s="234"/>
      <c r="AJ182" s="233"/>
    </row>
    <row r="183" spans="1:38" x14ac:dyDescent="0.25">
      <c r="B183" s="253" t="s">
        <v>73</v>
      </c>
      <c r="C183" s="234"/>
      <c r="D183" s="234"/>
      <c r="E183" s="234"/>
      <c r="F183" s="234"/>
      <c r="G183" s="234"/>
      <c r="H183" s="234"/>
      <c r="I183" s="234"/>
      <c r="J183" s="234"/>
      <c r="K183" s="234"/>
      <c r="L183" s="234"/>
      <c r="M183" s="258"/>
      <c r="N183" s="234"/>
      <c r="O183" s="234"/>
      <c r="P183" s="234"/>
      <c r="Q183" s="234"/>
      <c r="R183" s="234"/>
      <c r="S183" s="234"/>
      <c r="T183" s="234"/>
      <c r="U183" s="234"/>
      <c r="V183" s="234"/>
      <c r="AJ183" s="233"/>
    </row>
    <row r="184" spans="1:38" x14ac:dyDescent="0.25">
      <c r="B184" s="253" t="s">
        <v>74</v>
      </c>
      <c r="C184" s="234"/>
      <c r="D184" s="234"/>
      <c r="E184" s="234"/>
      <c r="F184" s="234"/>
      <c r="G184" s="234"/>
      <c r="H184" s="234"/>
      <c r="I184" s="234"/>
      <c r="J184" s="234"/>
      <c r="K184" s="234"/>
      <c r="L184" s="234"/>
      <c r="M184" s="255"/>
      <c r="O184" s="234"/>
      <c r="P184" s="234"/>
      <c r="Q184" s="234"/>
      <c r="R184" s="234"/>
      <c r="S184" s="234"/>
      <c r="T184" s="256"/>
      <c r="U184" s="234"/>
      <c r="V184" s="257"/>
      <c r="AJ184" s="233"/>
    </row>
    <row r="185" spans="1:38" x14ac:dyDescent="0.25">
      <c r="B185" s="234"/>
      <c r="C185" s="234"/>
      <c r="D185" s="234"/>
      <c r="E185" s="234"/>
      <c r="F185" s="234"/>
      <c r="G185" s="234"/>
      <c r="H185" s="234"/>
      <c r="I185" s="234"/>
      <c r="J185" s="234"/>
      <c r="K185" s="234"/>
      <c r="L185" s="234"/>
      <c r="M185" s="255"/>
      <c r="O185" s="234"/>
      <c r="P185" s="234"/>
      <c r="Q185" s="234"/>
      <c r="R185" s="234"/>
      <c r="S185" s="234"/>
      <c r="T185" s="234"/>
      <c r="U185" s="234"/>
      <c r="V185" s="234"/>
      <c r="AJ185" s="233"/>
    </row>
    <row r="186" spans="1:38" ht="15.75" x14ac:dyDescent="0.25">
      <c r="B186" s="234"/>
      <c r="C186" s="234"/>
      <c r="D186" s="234"/>
      <c r="E186" s="234"/>
      <c r="F186" s="234"/>
      <c r="G186" s="234"/>
      <c r="H186" s="234"/>
      <c r="I186" s="234"/>
      <c r="J186" s="234"/>
      <c r="K186" s="234"/>
      <c r="L186" s="234"/>
      <c r="M186" s="255"/>
      <c r="O186" s="234"/>
      <c r="P186" s="234"/>
      <c r="Q186" s="234"/>
      <c r="R186" s="234"/>
      <c r="S186" s="260"/>
      <c r="T186" s="234"/>
      <c r="U186" s="234"/>
      <c r="V186" s="261"/>
      <c r="AJ186" s="233"/>
    </row>
    <row r="187" spans="1:38" x14ac:dyDescent="0.25">
      <c r="B187" s="234"/>
      <c r="C187" s="234"/>
      <c r="D187" s="234"/>
      <c r="E187" s="234"/>
      <c r="F187" s="234"/>
      <c r="G187" s="234"/>
      <c r="H187" s="234"/>
      <c r="I187" s="234"/>
      <c r="J187" s="234"/>
      <c r="K187" s="234"/>
      <c r="L187" s="234"/>
      <c r="M187" s="255"/>
      <c r="O187" s="234"/>
      <c r="P187" s="234"/>
      <c r="Q187" s="234"/>
      <c r="R187" s="234"/>
      <c r="S187" s="234"/>
      <c r="T187" s="234"/>
      <c r="U187" s="234"/>
      <c r="V187" s="234"/>
      <c r="AJ187" s="233"/>
    </row>
    <row r="188" spans="1:38" x14ac:dyDescent="0.25">
      <c r="B188" s="234"/>
      <c r="C188" s="234"/>
      <c r="D188" s="234"/>
      <c r="E188" s="234"/>
      <c r="F188" s="234"/>
      <c r="G188" s="234"/>
      <c r="H188" s="234"/>
      <c r="I188" s="234"/>
      <c r="J188" s="234"/>
      <c r="K188" s="234"/>
      <c r="L188" s="262"/>
      <c r="M188" s="255"/>
      <c r="O188" s="234"/>
      <c r="P188" s="234"/>
      <c r="Q188" s="234"/>
      <c r="R188" s="234"/>
      <c r="S188" s="234"/>
      <c r="T188" s="234"/>
      <c r="U188" s="234"/>
      <c r="V188" s="234"/>
      <c r="AJ188" s="233"/>
    </row>
    <row r="189" spans="1:38" ht="15.75" customHeight="1" x14ac:dyDescent="0.25">
      <c r="AJ189" s="233"/>
    </row>
    <row r="190" spans="1:38" x14ac:dyDescent="0.25">
      <c r="AJ190" s="233"/>
    </row>
  </sheetData>
  <mergeCells count="1198">
    <mergeCell ref="AJ175:AJ177"/>
    <mergeCell ref="AD175:AD177"/>
    <mergeCell ref="AE175:AE177"/>
    <mergeCell ref="AF175:AF177"/>
    <mergeCell ref="AG175:AG177"/>
    <mergeCell ref="AH175:AH177"/>
    <mergeCell ref="AI175:AI177"/>
    <mergeCell ref="X175:X177"/>
    <mergeCell ref="Y175:Y177"/>
    <mergeCell ref="Z175:Z177"/>
    <mergeCell ref="AA175:AA177"/>
    <mergeCell ref="AB175:AB177"/>
    <mergeCell ref="AC175:AC177"/>
    <mergeCell ref="R175:R177"/>
    <mergeCell ref="S175:S177"/>
    <mergeCell ref="T175:T177"/>
    <mergeCell ref="U175:U177"/>
    <mergeCell ref="V175:V177"/>
    <mergeCell ref="W175:W177"/>
    <mergeCell ref="H175:H177"/>
    <mergeCell ref="I175:I177"/>
    <mergeCell ref="N175:N177"/>
    <mergeCell ref="O175:O177"/>
    <mergeCell ref="P175:P177"/>
    <mergeCell ref="Q175:Q177"/>
    <mergeCell ref="B175:B177"/>
    <mergeCell ref="C175:C177"/>
    <mergeCell ref="D175:D177"/>
    <mergeCell ref="E175:E177"/>
    <mergeCell ref="F175:F177"/>
    <mergeCell ref="G175:G177"/>
    <mergeCell ref="F172:F174"/>
    <mergeCell ref="U172:U174"/>
    <mergeCell ref="V172:V174"/>
    <mergeCell ref="Y172:Y174"/>
    <mergeCell ref="AB172:AB174"/>
    <mergeCell ref="AD172:AD174"/>
    <mergeCell ref="AI163:AI174"/>
    <mergeCell ref="AJ163:AJ174"/>
    <mergeCell ref="F166:F168"/>
    <mergeCell ref="O166:O174"/>
    <mergeCell ref="U166:U168"/>
    <mergeCell ref="V166:V168"/>
    <mergeCell ref="Y166:Y168"/>
    <mergeCell ref="AB166:AB168"/>
    <mergeCell ref="AD166:AD168"/>
    <mergeCell ref="F169:F171"/>
    <mergeCell ref="AC163:AC174"/>
    <mergeCell ref="AD163:AD165"/>
    <mergeCell ref="AE163:AE174"/>
    <mergeCell ref="AF163:AF174"/>
    <mergeCell ref="AG163:AG174"/>
    <mergeCell ref="AH163:AH174"/>
    <mergeCell ref="AD169:AD171"/>
    <mergeCell ref="W163:W174"/>
    <mergeCell ref="X163:X174"/>
    <mergeCell ref="Y163:Y165"/>
    <mergeCell ref="Z163:Z174"/>
    <mergeCell ref="AA163:AA174"/>
    <mergeCell ref="AB163:AB165"/>
    <mergeCell ref="Y169:Y171"/>
    <mergeCell ref="AB169:AB171"/>
    <mergeCell ref="Q163:Q174"/>
    <mergeCell ref="R163:R174"/>
    <mergeCell ref="S163:S174"/>
    <mergeCell ref="T163:T174"/>
    <mergeCell ref="U163:U165"/>
    <mergeCell ref="V163:V165"/>
    <mergeCell ref="U169:U171"/>
    <mergeCell ref="V169:V171"/>
    <mergeCell ref="G163:G174"/>
    <mergeCell ref="H163:H174"/>
    <mergeCell ref="I163:I174"/>
    <mergeCell ref="N163:N174"/>
    <mergeCell ref="O163:O165"/>
    <mergeCell ref="P163:P174"/>
    <mergeCell ref="AG161:AG162"/>
    <mergeCell ref="AH161:AH162"/>
    <mergeCell ref="AI161:AI162"/>
    <mergeCell ref="AJ161:AJ162"/>
    <mergeCell ref="A163:A174"/>
    <mergeCell ref="B163:B174"/>
    <mergeCell ref="C163:C174"/>
    <mergeCell ref="D163:D174"/>
    <mergeCell ref="E163:E174"/>
    <mergeCell ref="F163:F165"/>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 ref="AJ159:AJ160"/>
    <mergeCell ref="B161:B162"/>
    <mergeCell ref="C161:C162"/>
    <mergeCell ref="D161:D162"/>
    <mergeCell ref="E161:E162"/>
    <mergeCell ref="F161:F162"/>
    <mergeCell ref="G161:G162"/>
    <mergeCell ref="H161:H162"/>
    <mergeCell ref="I161:I162"/>
    <mergeCell ref="N161:N162"/>
    <mergeCell ref="AD159:AD160"/>
    <mergeCell ref="AE159:AE160"/>
    <mergeCell ref="AF159:AF160"/>
    <mergeCell ref="AG159:AG160"/>
    <mergeCell ref="AH159:AH160"/>
    <mergeCell ref="AI159:AI160"/>
    <mergeCell ref="X159:X160"/>
    <mergeCell ref="Y159:Y160"/>
    <mergeCell ref="Z159:Z160"/>
    <mergeCell ref="AA159:AA160"/>
    <mergeCell ref="AB159:AB160"/>
    <mergeCell ref="AC159:AC160"/>
    <mergeCell ref="R159:R160"/>
    <mergeCell ref="S159:S160"/>
    <mergeCell ref="T159:T160"/>
    <mergeCell ref="U159:U160"/>
    <mergeCell ref="V159:V160"/>
    <mergeCell ref="W159:W160"/>
    <mergeCell ref="H159:H160"/>
    <mergeCell ref="I159:I160"/>
    <mergeCell ref="N159:N160"/>
    <mergeCell ref="O159:O160"/>
    <mergeCell ref="P159:P160"/>
    <mergeCell ref="Q159:Q160"/>
    <mergeCell ref="B159:B160"/>
    <mergeCell ref="C159:C160"/>
    <mergeCell ref="D159:D160"/>
    <mergeCell ref="E159:E160"/>
    <mergeCell ref="F159:F160"/>
    <mergeCell ref="G159:G160"/>
    <mergeCell ref="AF150:AF158"/>
    <mergeCell ref="AG150:AG158"/>
    <mergeCell ref="AH150:AH158"/>
    <mergeCell ref="AI150:AI158"/>
    <mergeCell ref="AJ150:AJ158"/>
    <mergeCell ref="F153:F158"/>
    <mergeCell ref="U153:U158"/>
    <mergeCell ref="V153:V158"/>
    <mergeCell ref="Y153:Y158"/>
    <mergeCell ref="AB153:AB158"/>
    <mergeCell ref="Z150:Z158"/>
    <mergeCell ref="AA150:AA158"/>
    <mergeCell ref="AB150:AB152"/>
    <mergeCell ref="AC150:AC152"/>
    <mergeCell ref="AD150:AD152"/>
    <mergeCell ref="AE150:AE158"/>
    <mergeCell ref="AC153:AC158"/>
    <mergeCell ref="AD153:AD158"/>
    <mergeCell ref="T150:T158"/>
    <mergeCell ref="U150:U152"/>
    <mergeCell ref="V150:V152"/>
    <mergeCell ref="W150:W158"/>
    <mergeCell ref="X150:X158"/>
    <mergeCell ref="Y150:Y152"/>
    <mergeCell ref="N150:N158"/>
    <mergeCell ref="O150:O158"/>
    <mergeCell ref="P150:P158"/>
    <mergeCell ref="Q150:Q158"/>
    <mergeCell ref="R150:R158"/>
    <mergeCell ref="S150:S158"/>
    <mergeCell ref="AI147:AI149"/>
    <mergeCell ref="AJ147:AJ149"/>
    <mergeCell ref="B150:B158"/>
    <mergeCell ref="C150:C158"/>
    <mergeCell ref="D150:D158"/>
    <mergeCell ref="E150:E158"/>
    <mergeCell ref="F150:F152"/>
    <mergeCell ref="G150:G158"/>
    <mergeCell ref="H150:H158"/>
    <mergeCell ref="I150:I158"/>
    <mergeCell ref="AC147:AC149"/>
    <mergeCell ref="AD147:AD149"/>
    <mergeCell ref="AE147:AE149"/>
    <mergeCell ref="AF147:AF149"/>
    <mergeCell ref="AG147:AG149"/>
    <mergeCell ref="AH147:AH149"/>
    <mergeCell ref="W147:W149"/>
    <mergeCell ref="X147:X149"/>
    <mergeCell ref="Y147:Y149"/>
    <mergeCell ref="Z147:Z149"/>
    <mergeCell ref="AA147:AA149"/>
    <mergeCell ref="AB147:AB149"/>
    <mergeCell ref="Q147:Q149"/>
    <mergeCell ref="R147:R149"/>
    <mergeCell ref="S147:S149"/>
    <mergeCell ref="T147:T149"/>
    <mergeCell ref="U147:U149"/>
    <mergeCell ref="V147:V149"/>
    <mergeCell ref="G147:G149"/>
    <mergeCell ref="H147:H149"/>
    <mergeCell ref="I147:I149"/>
    <mergeCell ref="N147:N149"/>
    <mergeCell ref="O147:O149"/>
    <mergeCell ref="P147:P149"/>
    <mergeCell ref="AF144:AF146"/>
    <mergeCell ref="AG144:AG146"/>
    <mergeCell ref="AH144:AH146"/>
    <mergeCell ref="AI144:AI146"/>
    <mergeCell ref="AJ144:AJ146"/>
    <mergeCell ref="B147:B149"/>
    <mergeCell ref="C147:C149"/>
    <mergeCell ref="D147:D149"/>
    <mergeCell ref="E147:E149"/>
    <mergeCell ref="F147:F149"/>
    <mergeCell ref="Z144:Z146"/>
    <mergeCell ref="AA144:AA146"/>
    <mergeCell ref="AB144:AB146"/>
    <mergeCell ref="AC144:AC146"/>
    <mergeCell ref="AD144:AD146"/>
    <mergeCell ref="AE144:AE146"/>
    <mergeCell ref="T144:T146"/>
    <mergeCell ref="U144:U146"/>
    <mergeCell ref="V144:V146"/>
    <mergeCell ref="W144:W146"/>
    <mergeCell ref="X144:X146"/>
    <mergeCell ref="Y144:Y146"/>
    <mergeCell ref="N144:N146"/>
    <mergeCell ref="O144:O146"/>
    <mergeCell ref="P144:P146"/>
    <mergeCell ref="Q144:Q146"/>
    <mergeCell ref="R144:R146"/>
    <mergeCell ref="S144:S146"/>
    <mergeCell ref="AI141:AI143"/>
    <mergeCell ref="AJ141:AJ143"/>
    <mergeCell ref="B144:B146"/>
    <mergeCell ref="C144:C146"/>
    <mergeCell ref="D144:D146"/>
    <mergeCell ref="E144:E146"/>
    <mergeCell ref="F144:F146"/>
    <mergeCell ref="G144:G146"/>
    <mergeCell ref="H144:H146"/>
    <mergeCell ref="I144:I146"/>
    <mergeCell ref="AC141:AC143"/>
    <mergeCell ref="AD141:AD143"/>
    <mergeCell ref="AE141:AE143"/>
    <mergeCell ref="AF141:AF143"/>
    <mergeCell ref="AG141:AG143"/>
    <mergeCell ref="AH141:AH143"/>
    <mergeCell ref="W141:W143"/>
    <mergeCell ref="X141:X143"/>
    <mergeCell ref="Y141:Y143"/>
    <mergeCell ref="Z141:Z143"/>
    <mergeCell ref="AA141:AA143"/>
    <mergeCell ref="AB141:AB143"/>
    <mergeCell ref="Q141:Q143"/>
    <mergeCell ref="R141:R143"/>
    <mergeCell ref="S141:S143"/>
    <mergeCell ref="T141:T143"/>
    <mergeCell ref="U141:U143"/>
    <mergeCell ref="V141:V143"/>
    <mergeCell ref="G141:G143"/>
    <mergeCell ref="H141:H143"/>
    <mergeCell ref="I141:I143"/>
    <mergeCell ref="N141:N143"/>
    <mergeCell ref="O141:O143"/>
    <mergeCell ref="P141:P143"/>
    <mergeCell ref="AF138:AF140"/>
    <mergeCell ref="AG138:AG140"/>
    <mergeCell ref="AH138:AH140"/>
    <mergeCell ref="AI138:AI140"/>
    <mergeCell ref="AJ138:AJ140"/>
    <mergeCell ref="B141:B143"/>
    <mergeCell ref="C141:C143"/>
    <mergeCell ref="D141:D143"/>
    <mergeCell ref="E141:E143"/>
    <mergeCell ref="F141:F143"/>
    <mergeCell ref="Z138:Z140"/>
    <mergeCell ref="AA138:AA140"/>
    <mergeCell ref="AB138:AB140"/>
    <mergeCell ref="AC138:AC140"/>
    <mergeCell ref="AD138:AD140"/>
    <mergeCell ref="AE138:AE140"/>
    <mergeCell ref="T138:T140"/>
    <mergeCell ref="U138:U140"/>
    <mergeCell ref="V138:V140"/>
    <mergeCell ref="W138:W140"/>
    <mergeCell ref="X138:X140"/>
    <mergeCell ref="Y138:Y140"/>
    <mergeCell ref="N138:N140"/>
    <mergeCell ref="O138:O140"/>
    <mergeCell ref="P138:P140"/>
    <mergeCell ref="Q138:Q140"/>
    <mergeCell ref="R138:R140"/>
    <mergeCell ref="S138:S140"/>
    <mergeCell ref="AI135:AI137"/>
    <mergeCell ref="AJ135:AJ137"/>
    <mergeCell ref="B138:B140"/>
    <mergeCell ref="C138:C140"/>
    <mergeCell ref="D138:D140"/>
    <mergeCell ref="E138:E140"/>
    <mergeCell ref="F138:F140"/>
    <mergeCell ref="G138:G140"/>
    <mergeCell ref="H138:H140"/>
    <mergeCell ref="I138:I140"/>
    <mergeCell ref="AC135:AC137"/>
    <mergeCell ref="AD135:AD137"/>
    <mergeCell ref="AE135:AE137"/>
    <mergeCell ref="AF135:AF137"/>
    <mergeCell ref="AG135:AG137"/>
    <mergeCell ref="AH135:AH137"/>
    <mergeCell ref="W135:W137"/>
    <mergeCell ref="X135:X137"/>
    <mergeCell ref="Y135:Y137"/>
    <mergeCell ref="Z135:Z137"/>
    <mergeCell ref="AA135:AA137"/>
    <mergeCell ref="AB135:AB137"/>
    <mergeCell ref="Q135:Q137"/>
    <mergeCell ref="R135:R137"/>
    <mergeCell ref="S135:S137"/>
    <mergeCell ref="T135:T137"/>
    <mergeCell ref="U135:U137"/>
    <mergeCell ref="V135:V137"/>
    <mergeCell ref="G135:G137"/>
    <mergeCell ref="H135:H137"/>
    <mergeCell ref="I135:I137"/>
    <mergeCell ref="N135:N137"/>
    <mergeCell ref="O135:O137"/>
    <mergeCell ref="P135:P137"/>
    <mergeCell ref="AF130:AF134"/>
    <mergeCell ref="AG130:AG134"/>
    <mergeCell ref="AH130:AH134"/>
    <mergeCell ref="AI130:AI134"/>
    <mergeCell ref="AJ130:AJ134"/>
    <mergeCell ref="B135:B137"/>
    <mergeCell ref="C135:C137"/>
    <mergeCell ref="D135:D137"/>
    <mergeCell ref="E135:E137"/>
    <mergeCell ref="F135:F137"/>
    <mergeCell ref="Z130:Z134"/>
    <mergeCell ref="AA130:AA134"/>
    <mergeCell ref="AB130:AB134"/>
    <mergeCell ref="AC130:AC134"/>
    <mergeCell ref="AD130:AD134"/>
    <mergeCell ref="AE130:AE134"/>
    <mergeCell ref="T130:T134"/>
    <mergeCell ref="U130:U134"/>
    <mergeCell ref="V130:V134"/>
    <mergeCell ref="W130:W134"/>
    <mergeCell ref="X130:X134"/>
    <mergeCell ref="Y130:Y134"/>
    <mergeCell ref="N130:N134"/>
    <mergeCell ref="O130:O134"/>
    <mergeCell ref="P130:P134"/>
    <mergeCell ref="Q130:Q134"/>
    <mergeCell ref="R130:R134"/>
    <mergeCell ref="S130:S134"/>
    <mergeCell ref="AI127:AI129"/>
    <mergeCell ref="AJ127:AJ129"/>
    <mergeCell ref="B130:B134"/>
    <mergeCell ref="C130:C134"/>
    <mergeCell ref="D130:D134"/>
    <mergeCell ref="E130:E134"/>
    <mergeCell ref="F130:F134"/>
    <mergeCell ref="G130:G134"/>
    <mergeCell ref="H130:H134"/>
    <mergeCell ref="I130:I134"/>
    <mergeCell ref="AC127:AC129"/>
    <mergeCell ref="AD127:AD129"/>
    <mergeCell ref="AE127:AE129"/>
    <mergeCell ref="AF127:AF129"/>
    <mergeCell ref="AG127:AG129"/>
    <mergeCell ref="AH127:AH129"/>
    <mergeCell ref="W127:W129"/>
    <mergeCell ref="X127:X129"/>
    <mergeCell ref="Y127:Y129"/>
    <mergeCell ref="Z127:Z129"/>
    <mergeCell ref="AA127:AA129"/>
    <mergeCell ref="AB127:AB129"/>
    <mergeCell ref="Q127:Q129"/>
    <mergeCell ref="R127:R129"/>
    <mergeCell ref="S127:S129"/>
    <mergeCell ref="T127:T129"/>
    <mergeCell ref="U127:U129"/>
    <mergeCell ref="V127:V129"/>
    <mergeCell ref="G127:G129"/>
    <mergeCell ref="H127:H129"/>
    <mergeCell ref="I127:I129"/>
    <mergeCell ref="N127:N129"/>
    <mergeCell ref="O127:O129"/>
    <mergeCell ref="P127:P129"/>
    <mergeCell ref="AF124:AF126"/>
    <mergeCell ref="AG124:AG126"/>
    <mergeCell ref="AH124:AH126"/>
    <mergeCell ref="AI124:AI126"/>
    <mergeCell ref="AJ124:AJ126"/>
    <mergeCell ref="B127:B129"/>
    <mergeCell ref="C127:C129"/>
    <mergeCell ref="D127:D129"/>
    <mergeCell ref="E127:E129"/>
    <mergeCell ref="F127:F129"/>
    <mergeCell ref="Z124:Z126"/>
    <mergeCell ref="AA124:AA126"/>
    <mergeCell ref="AB124:AB126"/>
    <mergeCell ref="AC124:AC126"/>
    <mergeCell ref="AD124:AD126"/>
    <mergeCell ref="AE124:AE126"/>
    <mergeCell ref="T124:T126"/>
    <mergeCell ref="U124:U126"/>
    <mergeCell ref="V124:V126"/>
    <mergeCell ref="W124:W126"/>
    <mergeCell ref="X124:X126"/>
    <mergeCell ref="Y124:Y126"/>
    <mergeCell ref="N124:N126"/>
    <mergeCell ref="O124:O126"/>
    <mergeCell ref="P124:P126"/>
    <mergeCell ref="Q124:Q126"/>
    <mergeCell ref="R124:R126"/>
    <mergeCell ref="S124:S126"/>
    <mergeCell ref="AI121:AI123"/>
    <mergeCell ref="AJ121:AJ123"/>
    <mergeCell ref="B124:B126"/>
    <mergeCell ref="C124:C126"/>
    <mergeCell ref="D124:D126"/>
    <mergeCell ref="E124:E126"/>
    <mergeCell ref="F124:F126"/>
    <mergeCell ref="G124:G126"/>
    <mergeCell ref="H124:H126"/>
    <mergeCell ref="I124:I126"/>
    <mergeCell ref="AC121:AC123"/>
    <mergeCell ref="AD121:AD123"/>
    <mergeCell ref="AE121:AE123"/>
    <mergeCell ref="AF121:AF123"/>
    <mergeCell ref="AG121:AG123"/>
    <mergeCell ref="AH121:AH123"/>
    <mergeCell ref="W121:W123"/>
    <mergeCell ref="X121:X123"/>
    <mergeCell ref="Y121:Y123"/>
    <mergeCell ref="Z121:Z123"/>
    <mergeCell ref="AA121:AA123"/>
    <mergeCell ref="AB121:AB123"/>
    <mergeCell ref="Q121:Q123"/>
    <mergeCell ref="R121:R123"/>
    <mergeCell ref="S121:S123"/>
    <mergeCell ref="T121:T123"/>
    <mergeCell ref="U121:U123"/>
    <mergeCell ref="V121:V123"/>
    <mergeCell ref="G121:G123"/>
    <mergeCell ref="H121:H123"/>
    <mergeCell ref="I121:I123"/>
    <mergeCell ref="N121:N123"/>
    <mergeCell ref="O121:O123"/>
    <mergeCell ref="P121:P123"/>
    <mergeCell ref="AF118:AF120"/>
    <mergeCell ref="AG118:AG120"/>
    <mergeCell ref="AH118:AH120"/>
    <mergeCell ref="AI118:AI120"/>
    <mergeCell ref="AJ118:AJ120"/>
    <mergeCell ref="B121:B123"/>
    <mergeCell ref="C121:C123"/>
    <mergeCell ref="D121:D123"/>
    <mergeCell ref="E121:E123"/>
    <mergeCell ref="F121:F123"/>
    <mergeCell ref="Z118:Z120"/>
    <mergeCell ref="AA118:AA120"/>
    <mergeCell ref="AB118:AB120"/>
    <mergeCell ref="AC118:AC120"/>
    <mergeCell ref="AD118:AD120"/>
    <mergeCell ref="AE118:AE120"/>
    <mergeCell ref="T118:T120"/>
    <mergeCell ref="U118:U120"/>
    <mergeCell ref="V118:V120"/>
    <mergeCell ref="W118:W120"/>
    <mergeCell ref="X118:X120"/>
    <mergeCell ref="Y118:Y120"/>
    <mergeCell ref="N118:N120"/>
    <mergeCell ref="O118:O120"/>
    <mergeCell ref="P118:P120"/>
    <mergeCell ref="Q118:Q120"/>
    <mergeCell ref="R118:R120"/>
    <mergeCell ref="S118:S120"/>
    <mergeCell ref="AF116:AF117"/>
    <mergeCell ref="AG116:AG117"/>
    <mergeCell ref="B118:B120"/>
    <mergeCell ref="C118:C120"/>
    <mergeCell ref="D118:D120"/>
    <mergeCell ref="E118:E120"/>
    <mergeCell ref="F118:F120"/>
    <mergeCell ref="G118:G120"/>
    <mergeCell ref="H118:H120"/>
    <mergeCell ref="I118:I120"/>
    <mergeCell ref="Z116:Z117"/>
    <mergeCell ref="AA116:AA117"/>
    <mergeCell ref="AB116:AB117"/>
    <mergeCell ref="AC116:AC117"/>
    <mergeCell ref="AD116:AD117"/>
    <mergeCell ref="AE116:AE117"/>
    <mergeCell ref="AF114:AF115"/>
    <mergeCell ref="AG114:AG115"/>
    <mergeCell ref="AH114:AH117"/>
    <mergeCell ref="AI114:AI117"/>
    <mergeCell ref="AJ114:AJ117"/>
    <mergeCell ref="D116:D117"/>
    <mergeCell ref="E116:E117"/>
    <mergeCell ref="U116:U117"/>
    <mergeCell ref="V116:V117"/>
    <mergeCell ref="W116:W117"/>
    <mergeCell ref="Z114:Z115"/>
    <mergeCell ref="AA114:AA115"/>
    <mergeCell ref="AB114:AB115"/>
    <mergeCell ref="AC114:AC115"/>
    <mergeCell ref="AD114:AD115"/>
    <mergeCell ref="AE114:AE115"/>
    <mergeCell ref="T114:T117"/>
    <mergeCell ref="U114:U115"/>
    <mergeCell ref="V114:V115"/>
    <mergeCell ref="W114:W115"/>
    <mergeCell ref="X114:X115"/>
    <mergeCell ref="Y114:Y115"/>
    <mergeCell ref="X116:X117"/>
    <mergeCell ref="Y116:Y117"/>
    <mergeCell ref="N114:N117"/>
    <mergeCell ref="O114:O117"/>
    <mergeCell ref="P114:P117"/>
    <mergeCell ref="Q114:Q117"/>
    <mergeCell ref="R114:R117"/>
    <mergeCell ref="S114:S117"/>
    <mergeCell ref="AI112:AI113"/>
    <mergeCell ref="AJ112:AJ113"/>
    <mergeCell ref="B114:B117"/>
    <mergeCell ref="C114:C117"/>
    <mergeCell ref="D114:D115"/>
    <mergeCell ref="E114:E115"/>
    <mergeCell ref="F114:F117"/>
    <mergeCell ref="G114:G117"/>
    <mergeCell ref="H114:H117"/>
    <mergeCell ref="I114:I117"/>
    <mergeCell ref="AC112:AC113"/>
    <mergeCell ref="AD112:AD113"/>
    <mergeCell ref="AE112:AE113"/>
    <mergeCell ref="AF112:AF113"/>
    <mergeCell ref="AG112:AG113"/>
    <mergeCell ref="AH112:AH113"/>
    <mergeCell ref="W112:W113"/>
    <mergeCell ref="X112:X113"/>
    <mergeCell ref="Y112:Y113"/>
    <mergeCell ref="Z112:Z113"/>
    <mergeCell ref="AA112:AA113"/>
    <mergeCell ref="AB112:AB113"/>
    <mergeCell ref="Q112:Q113"/>
    <mergeCell ref="R112:R113"/>
    <mergeCell ref="S112:S113"/>
    <mergeCell ref="T112:T113"/>
    <mergeCell ref="U112:U113"/>
    <mergeCell ref="V112:V113"/>
    <mergeCell ref="G112:G113"/>
    <mergeCell ref="H112:H113"/>
    <mergeCell ref="I112:I113"/>
    <mergeCell ref="N112:N113"/>
    <mergeCell ref="O112:O113"/>
    <mergeCell ref="P112:P113"/>
    <mergeCell ref="AF110:AF111"/>
    <mergeCell ref="AG110:AG111"/>
    <mergeCell ref="AH110:AH111"/>
    <mergeCell ref="AI110:AI111"/>
    <mergeCell ref="AJ110:AJ111"/>
    <mergeCell ref="B112:B113"/>
    <mergeCell ref="C112:C113"/>
    <mergeCell ref="D112:D113"/>
    <mergeCell ref="E112:E113"/>
    <mergeCell ref="F112:F113"/>
    <mergeCell ref="Z110:Z111"/>
    <mergeCell ref="AA110:AA111"/>
    <mergeCell ref="AB110:AB111"/>
    <mergeCell ref="AC110:AC111"/>
    <mergeCell ref="AD110:AD111"/>
    <mergeCell ref="AE110:AE111"/>
    <mergeCell ref="T110:T111"/>
    <mergeCell ref="U110:U111"/>
    <mergeCell ref="V110:V111"/>
    <mergeCell ref="W110:W111"/>
    <mergeCell ref="X110:X111"/>
    <mergeCell ref="Y110:Y111"/>
    <mergeCell ref="N110:N111"/>
    <mergeCell ref="O110:O111"/>
    <mergeCell ref="P110:P111"/>
    <mergeCell ref="Q110:Q111"/>
    <mergeCell ref="R110:R111"/>
    <mergeCell ref="S110:S111"/>
    <mergeCell ref="AI107:AI109"/>
    <mergeCell ref="AJ107:AJ109"/>
    <mergeCell ref="B110:B111"/>
    <mergeCell ref="C110:C111"/>
    <mergeCell ref="D110:D111"/>
    <mergeCell ref="E110:E111"/>
    <mergeCell ref="F110:F111"/>
    <mergeCell ref="G110:G111"/>
    <mergeCell ref="H110:H111"/>
    <mergeCell ref="I110:I111"/>
    <mergeCell ref="AC107:AC109"/>
    <mergeCell ref="AD107:AD109"/>
    <mergeCell ref="AE107:AE109"/>
    <mergeCell ref="AF107:AF109"/>
    <mergeCell ref="AG107:AG109"/>
    <mergeCell ref="AH107:AH109"/>
    <mergeCell ref="W107:W109"/>
    <mergeCell ref="X107:X109"/>
    <mergeCell ref="Y107:Y109"/>
    <mergeCell ref="Z107:Z109"/>
    <mergeCell ref="AA107:AA109"/>
    <mergeCell ref="AB107:AB109"/>
    <mergeCell ref="Q107:Q109"/>
    <mergeCell ref="R107:R109"/>
    <mergeCell ref="S107:S109"/>
    <mergeCell ref="T107:T109"/>
    <mergeCell ref="U107:U109"/>
    <mergeCell ref="V107:V109"/>
    <mergeCell ref="G107:G109"/>
    <mergeCell ref="H107:H109"/>
    <mergeCell ref="I107:I109"/>
    <mergeCell ref="N107:N109"/>
    <mergeCell ref="O107:O109"/>
    <mergeCell ref="P107:P109"/>
    <mergeCell ref="AF104:AF106"/>
    <mergeCell ref="AG104:AG106"/>
    <mergeCell ref="AH104:AH106"/>
    <mergeCell ref="AI104:AI106"/>
    <mergeCell ref="AJ104:AJ106"/>
    <mergeCell ref="B107:B109"/>
    <mergeCell ref="C107:C109"/>
    <mergeCell ref="D107:D109"/>
    <mergeCell ref="E107:E109"/>
    <mergeCell ref="F107:F109"/>
    <mergeCell ref="Z104:Z106"/>
    <mergeCell ref="AA104:AA106"/>
    <mergeCell ref="AB104:AB106"/>
    <mergeCell ref="AC104:AC106"/>
    <mergeCell ref="AD104:AD106"/>
    <mergeCell ref="AE104:AE106"/>
    <mergeCell ref="T104:T106"/>
    <mergeCell ref="U104:U106"/>
    <mergeCell ref="V104:V106"/>
    <mergeCell ref="W104:W106"/>
    <mergeCell ref="X104:X106"/>
    <mergeCell ref="Y104:Y106"/>
    <mergeCell ref="N104:N106"/>
    <mergeCell ref="O104:O106"/>
    <mergeCell ref="P104:P106"/>
    <mergeCell ref="Q104:Q106"/>
    <mergeCell ref="R104:R106"/>
    <mergeCell ref="S104:S106"/>
    <mergeCell ref="AI101:AI103"/>
    <mergeCell ref="AJ101:AJ103"/>
    <mergeCell ref="B104:B106"/>
    <mergeCell ref="C104:C106"/>
    <mergeCell ref="D104:D106"/>
    <mergeCell ref="E104:E106"/>
    <mergeCell ref="F104:F106"/>
    <mergeCell ref="G104:G106"/>
    <mergeCell ref="H104:H106"/>
    <mergeCell ref="I104:I106"/>
    <mergeCell ref="AC101:AC103"/>
    <mergeCell ref="AD101:AD103"/>
    <mergeCell ref="AE101:AE103"/>
    <mergeCell ref="AF101:AF103"/>
    <mergeCell ref="AG101:AG103"/>
    <mergeCell ref="AH101:AH103"/>
    <mergeCell ref="W101:W103"/>
    <mergeCell ref="X101:X103"/>
    <mergeCell ref="Y101:Y103"/>
    <mergeCell ref="Z101:Z103"/>
    <mergeCell ref="AA101:AA103"/>
    <mergeCell ref="AB101:AB103"/>
    <mergeCell ref="Q101:Q103"/>
    <mergeCell ref="R101:R103"/>
    <mergeCell ref="S101:S103"/>
    <mergeCell ref="T101:T103"/>
    <mergeCell ref="U101:U103"/>
    <mergeCell ref="V101:V103"/>
    <mergeCell ref="G101:G103"/>
    <mergeCell ref="H101:H103"/>
    <mergeCell ref="I101:I103"/>
    <mergeCell ref="N101:N103"/>
    <mergeCell ref="O101:O103"/>
    <mergeCell ref="P101:P103"/>
    <mergeCell ref="AF98:AF100"/>
    <mergeCell ref="AG98:AG100"/>
    <mergeCell ref="AH98:AH100"/>
    <mergeCell ref="AI98:AI100"/>
    <mergeCell ref="AJ98:AJ100"/>
    <mergeCell ref="B101:B103"/>
    <mergeCell ref="C101:C103"/>
    <mergeCell ref="D101:D103"/>
    <mergeCell ref="E101:E103"/>
    <mergeCell ref="F101:F103"/>
    <mergeCell ref="Z98:Z100"/>
    <mergeCell ref="AA98:AA100"/>
    <mergeCell ref="AB98:AB100"/>
    <mergeCell ref="AC98:AC100"/>
    <mergeCell ref="AD98:AD100"/>
    <mergeCell ref="AE98:AE100"/>
    <mergeCell ref="T98:T100"/>
    <mergeCell ref="U98:U100"/>
    <mergeCell ref="V98:V100"/>
    <mergeCell ref="W98:W100"/>
    <mergeCell ref="X98:X100"/>
    <mergeCell ref="Y98:Y100"/>
    <mergeCell ref="N98:N100"/>
    <mergeCell ref="O98:O100"/>
    <mergeCell ref="P98:P100"/>
    <mergeCell ref="Q98:Q100"/>
    <mergeCell ref="R98:R100"/>
    <mergeCell ref="S98:S100"/>
    <mergeCell ref="AI95:AI97"/>
    <mergeCell ref="AJ95:AJ97"/>
    <mergeCell ref="B98:B100"/>
    <mergeCell ref="C98:C100"/>
    <mergeCell ref="D98:D100"/>
    <mergeCell ref="E98:E100"/>
    <mergeCell ref="F98:F100"/>
    <mergeCell ref="G98:G100"/>
    <mergeCell ref="H98:H100"/>
    <mergeCell ref="I98:I100"/>
    <mergeCell ref="AC95:AC97"/>
    <mergeCell ref="AD95:AD97"/>
    <mergeCell ref="AE95:AE97"/>
    <mergeCell ref="AF95:AF97"/>
    <mergeCell ref="AG95:AG97"/>
    <mergeCell ref="AH95:AH97"/>
    <mergeCell ref="W95:W97"/>
    <mergeCell ref="X95:X97"/>
    <mergeCell ref="Y95:Y97"/>
    <mergeCell ref="Z95:Z97"/>
    <mergeCell ref="AA95:AA97"/>
    <mergeCell ref="AB95:AB97"/>
    <mergeCell ref="Q95:Q97"/>
    <mergeCell ref="R95:R97"/>
    <mergeCell ref="S95:S97"/>
    <mergeCell ref="T95:T97"/>
    <mergeCell ref="U95:U97"/>
    <mergeCell ref="V95:V97"/>
    <mergeCell ref="G95:G97"/>
    <mergeCell ref="H95:H97"/>
    <mergeCell ref="I95:I97"/>
    <mergeCell ref="N95:N97"/>
    <mergeCell ref="O95:O97"/>
    <mergeCell ref="P95:P97"/>
    <mergeCell ref="U92:U94"/>
    <mergeCell ref="V92:V94"/>
    <mergeCell ref="Y92:Y94"/>
    <mergeCell ref="AB92:AB94"/>
    <mergeCell ref="AD92:AD94"/>
    <mergeCell ref="B95:B97"/>
    <mergeCell ref="C95:C97"/>
    <mergeCell ref="D95:D97"/>
    <mergeCell ref="E95:E97"/>
    <mergeCell ref="F95:F97"/>
    <mergeCell ref="Y86:Y88"/>
    <mergeCell ref="AB86:AB88"/>
    <mergeCell ref="AD86:AD88"/>
    <mergeCell ref="F89:F91"/>
    <mergeCell ref="U89:U91"/>
    <mergeCell ref="V89:V91"/>
    <mergeCell ref="Y89:Y91"/>
    <mergeCell ref="AB89:AB91"/>
    <mergeCell ref="AD89:AD91"/>
    <mergeCell ref="AJ74:AJ94"/>
    <mergeCell ref="F77:F79"/>
    <mergeCell ref="U77:U79"/>
    <mergeCell ref="V77:V79"/>
    <mergeCell ref="Y77:Y79"/>
    <mergeCell ref="AB77:AB79"/>
    <mergeCell ref="AD77:AD79"/>
    <mergeCell ref="F80:F82"/>
    <mergeCell ref="U80:U82"/>
    <mergeCell ref="V80:V82"/>
    <mergeCell ref="AD74:AD76"/>
    <mergeCell ref="AE74:AE94"/>
    <mergeCell ref="AF74:AF94"/>
    <mergeCell ref="AG74:AG94"/>
    <mergeCell ref="AH74:AH94"/>
    <mergeCell ref="AI74:AI94"/>
    <mergeCell ref="AD80:AD82"/>
    <mergeCell ref="AD83:AD85"/>
    <mergeCell ref="X74:X94"/>
    <mergeCell ref="Y74:Y76"/>
    <mergeCell ref="Z74:Z94"/>
    <mergeCell ref="AA74:AA94"/>
    <mergeCell ref="AB74:AB76"/>
    <mergeCell ref="AC74:AC94"/>
    <mergeCell ref="Y80:Y82"/>
    <mergeCell ref="AB80:AB82"/>
    <mergeCell ref="Y83:Y85"/>
    <mergeCell ref="AB83:AB85"/>
    <mergeCell ref="R74:R94"/>
    <mergeCell ref="S74:S94"/>
    <mergeCell ref="T74:T94"/>
    <mergeCell ref="U74:U76"/>
    <mergeCell ref="V74:V76"/>
    <mergeCell ref="W74:W94"/>
    <mergeCell ref="U83:U85"/>
    <mergeCell ref="V83:V85"/>
    <mergeCell ref="U86:U88"/>
    <mergeCell ref="V86:V88"/>
    <mergeCell ref="H74:H94"/>
    <mergeCell ref="I74:I94"/>
    <mergeCell ref="N74:N94"/>
    <mergeCell ref="O74:O94"/>
    <mergeCell ref="P74:P94"/>
    <mergeCell ref="Q74:Q94"/>
    <mergeCell ref="B74:B94"/>
    <mergeCell ref="C74:C94"/>
    <mergeCell ref="D74:D94"/>
    <mergeCell ref="E74:E94"/>
    <mergeCell ref="F74:F76"/>
    <mergeCell ref="G74:G94"/>
    <mergeCell ref="F83:F85"/>
    <mergeCell ref="F86:F88"/>
    <mergeCell ref="F92:F94"/>
    <mergeCell ref="AE68:AE73"/>
    <mergeCell ref="AF68:AF73"/>
    <mergeCell ref="AG68:AG73"/>
    <mergeCell ref="AH68:AH73"/>
    <mergeCell ref="AI68:AI73"/>
    <mergeCell ref="AJ68:AJ73"/>
    <mergeCell ref="Y68:Y73"/>
    <mergeCell ref="Z68:Z73"/>
    <mergeCell ref="AA68:AA73"/>
    <mergeCell ref="AB68:AB73"/>
    <mergeCell ref="AC68:AC73"/>
    <mergeCell ref="AD68:AD73"/>
    <mergeCell ref="S68:S73"/>
    <mergeCell ref="T68:T73"/>
    <mergeCell ref="U68:U73"/>
    <mergeCell ref="V68:V73"/>
    <mergeCell ref="W68:W73"/>
    <mergeCell ref="X68:X73"/>
    <mergeCell ref="M68:M69"/>
    <mergeCell ref="N68:N73"/>
    <mergeCell ref="O68:O73"/>
    <mergeCell ref="P68:P73"/>
    <mergeCell ref="Q68:Q73"/>
    <mergeCell ref="R68:R73"/>
    <mergeCell ref="M70:M73"/>
    <mergeCell ref="G68:G73"/>
    <mergeCell ref="H68:H73"/>
    <mergeCell ref="I68:I73"/>
    <mergeCell ref="J68:J69"/>
    <mergeCell ref="K68:K69"/>
    <mergeCell ref="L68:L69"/>
    <mergeCell ref="J70:J73"/>
    <mergeCell ref="K70:K73"/>
    <mergeCell ref="L70:L73"/>
    <mergeCell ref="AF62:AF67"/>
    <mergeCell ref="AG62:AG67"/>
    <mergeCell ref="AH62:AH67"/>
    <mergeCell ref="AI62:AI67"/>
    <mergeCell ref="AJ62:AJ67"/>
    <mergeCell ref="B68:B73"/>
    <mergeCell ref="C68:C73"/>
    <mergeCell ref="D68:D73"/>
    <mergeCell ref="E68:E73"/>
    <mergeCell ref="F68:F73"/>
    <mergeCell ref="Z62:Z67"/>
    <mergeCell ref="AA62:AA67"/>
    <mergeCell ref="AB62:AB67"/>
    <mergeCell ref="AC62:AC67"/>
    <mergeCell ref="AD62:AD67"/>
    <mergeCell ref="AE62:AE67"/>
    <mergeCell ref="T62:T67"/>
    <mergeCell ref="U62:U67"/>
    <mergeCell ref="V62:V67"/>
    <mergeCell ref="W62:W67"/>
    <mergeCell ref="X62:X67"/>
    <mergeCell ref="Y62:Y67"/>
    <mergeCell ref="N62:N67"/>
    <mergeCell ref="O62:O67"/>
    <mergeCell ref="P62:P67"/>
    <mergeCell ref="Q62:Q67"/>
    <mergeCell ref="R62:R67"/>
    <mergeCell ref="S62:S67"/>
    <mergeCell ref="H62:H67"/>
    <mergeCell ref="I62:I67"/>
    <mergeCell ref="J62:J65"/>
    <mergeCell ref="K62:K65"/>
    <mergeCell ref="L62:L65"/>
    <mergeCell ref="M62:M65"/>
    <mergeCell ref="B62:B67"/>
    <mergeCell ref="C62:C67"/>
    <mergeCell ref="D62:D67"/>
    <mergeCell ref="E62:E67"/>
    <mergeCell ref="F62:F67"/>
    <mergeCell ref="G62:G67"/>
    <mergeCell ref="F56:F58"/>
    <mergeCell ref="O56:O61"/>
    <mergeCell ref="U56:U58"/>
    <mergeCell ref="V56:V58"/>
    <mergeCell ref="Y56:Y58"/>
    <mergeCell ref="AB56:AB58"/>
    <mergeCell ref="F59:F61"/>
    <mergeCell ref="U59:U61"/>
    <mergeCell ref="V59:V61"/>
    <mergeCell ref="Y59:Y61"/>
    <mergeCell ref="AH50:AH61"/>
    <mergeCell ref="AI50:AI61"/>
    <mergeCell ref="AJ50:AJ61"/>
    <mergeCell ref="F53:F55"/>
    <mergeCell ref="O53:O55"/>
    <mergeCell ref="U53:U55"/>
    <mergeCell ref="V53:V55"/>
    <mergeCell ref="Y53:Y55"/>
    <mergeCell ref="AB53:AB55"/>
    <mergeCell ref="AD53:AD55"/>
    <mergeCell ref="AA50:AA61"/>
    <mergeCell ref="AB50:AB52"/>
    <mergeCell ref="AC50:AC61"/>
    <mergeCell ref="AE50:AE61"/>
    <mergeCell ref="AF50:AF61"/>
    <mergeCell ref="AG50:AG61"/>
    <mergeCell ref="AD56:AD58"/>
    <mergeCell ref="AB59:AB61"/>
    <mergeCell ref="AD59:AD61"/>
    <mergeCell ref="U50:U52"/>
    <mergeCell ref="V50:V52"/>
    <mergeCell ref="W50:W61"/>
    <mergeCell ref="X50:X61"/>
    <mergeCell ref="Y50:Y52"/>
    <mergeCell ref="Z50:Z61"/>
    <mergeCell ref="O50:O52"/>
    <mergeCell ref="P50:P61"/>
    <mergeCell ref="Q50:Q61"/>
    <mergeCell ref="R50:R61"/>
    <mergeCell ref="S50:S61"/>
    <mergeCell ref="T50:T61"/>
    <mergeCell ref="AJ47:AJ49"/>
    <mergeCell ref="B50:B61"/>
    <mergeCell ref="C50:C61"/>
    <mergeCell ref="D50:D61"/>
    <mergeCell ref="E50:E61"/>
    <mergeCell ref="F50:F52"/>
    <mergeCell ref="G50:G61"/>
    <mergeCell ref="H50:H61"/>
    <mergeCell ref="I50:I61"/>
    <mergeCell ref="N50:N61"/>
    <mergeCell ref="AD47:AD49"/>
    <mergeCell ref="AE47:AE49"/>
    <mergeCell ref="AF47:AF49"/>
    <mergeCell ref="AG47:AG49"/>
    <mergeCell ref="AH47:AH49"/>
    <mergeCell ref="AI47:AI49"/>
    <mergeCell ref="X47:X49"/>
    <mergeCell ref="Y47:Y49"/>
    <mergeCell ref="Z47:Z49"/>
    <mergeCell ref="AA47:AA49"/>
    <mergeCell ref="AB47:AB49"/>
    <mergeCell ref="AC47:AC49"/>
    <mergeCell ref="R47:R49"/>
    <mergeCell ref="S47:S49"/>
    <mergeCell ref="T47:T49"/>
    <mergeCell ref="U47:U49"/>
    <mergeCell ref="V47:V49"/>
    <mergeCell ref="W47:W49"/>
    <mergeCell ref="H47:H49"/>
    <mergeCell ref="I47:I49"/>
    <mergeCell ref="N47:N49"/>
    <mergeCell ref="O47:O49"/>
    <mergeCell ref="P47:P49"/>
    <mergeCell ref="Q47:Q49"/>
    <mergeCell ref="B47:B49"/>
    <mergeCell ref="C47:C49"/>
    <mergeCell ref="D47:D49"/>
    <mergeCell ref="E47:E49"/>
    <mergeCell ref="F47:F49"/>
    <mergeCell ref="G47:G49"/>
    <mergeCell ref="AF41:AF46"/>
    <mergeCell ref="AG41:AG46"/>
    <mergeCell ref="AH41:AH46"/>
    <mergeCell ref="AI41:AI46"/>
    <mergeCell ref="AJ41:AJ46"/>
    <mergeCell ref="U44:U46"/>
    <mergeCell ref="V44:V46"/>
    <mergeCell ref="Z41:Z46"/>
    <mergeCell ref="AA41:AA46"/>
    <mergeCell ref="AB41:AB46"/>
    <mergeCell ref="AC41:AC46"/>
    <mergeCell ref="AD41:AD46"/>
    <mergeCell ref="AE41:AE46"/>
    <mergeCell ref="T41:T46"/>
    <mergeCell ref="U41:U43"/>
    <mergeCell ref="V41:V43"/>
    <mergeCell ref="W41:W46"/>
    <mergeCell ref="X41:X46"/>
    <mergeCell ref="Y41:Y46"/>
    <mergeCell ref="N41:N46"/>
    <mergeCell ref="O41:O46"/>
    <mergeCell ref="P41:P46"/>
    <mergeCell ref="Q41:Q46"/>
    <mergeCell ref="R41:R46"/>
    <mergeCell ref="S41:S46"/>
    <mergeCell ref="AJ36:AJ40"/>
    <mergeCell ref="B41:B46"/>
    <mergeCell ref="C41:C46"/>
    <mergeCell ref="D41:D46"/>
    <mergeCell ref="E41:E46"/>
    <mergeCell ref="F41:F46"/>
    <mergeCell ref="G41:G46"/>
    <mergeCell ref="H41:H46"/>
    <mergeCell ref="I41:I46"/>
    <mergeCell ref="J41:J44"/>
    <mergeCell ref="AD36:AD40"/>
    <mergeCell ref="AE36:AE40"/>
    <mergeCell ref="AF36:AF40"/>
    <mergeCell ref="AG36:AG40"/>
    <mergeCell ref="AH36:AH40"/>
    <mergeCell ref="AI36:AI40"/>
    <mergeCell ref="X36:X40"/>
    <mergeCell ref="Y36:Y40"/>
    <mergeCell ref="Z36:Z40"/>
    <mergeCell ref="AA36:AA40"/>
    <mergeCell ref="AB36:AB40"/>
    <mergeCell ref="AC36:AC40"/>
    <mergeCell ref="R36:R40"/>
    <mergeCell ref="S36:S40"/>
    <mergeCell ref="T36:T40"/>
    <mergeCell ref="U36:U40"/>
    <mergeCell ref="V36:V40"/>
    <mergeCell ref="W36:W40"/>
    <mergeCell ref="H36:H40"/>
    <mergeCell ref="I36:I40"/>
    <mergeCell ref="N36:N40"/>
    <mergeCell ref="O36:O40"/>
    <mergeCell ref="P36:P40"/>
    <mergeCell ref="Q36:Q40"/>
    <mergeCell ref="B36:B40"/>
    <mergeCell ref="C36:C40"/>
    <mergeCell ref="D36:D40"/>
    <mergeCell ref="E36:E40"/>
    <mergeCell ref="F36:F40"/>
    <mergeCell ref="G36:G40"/>
    <mergeCell ref="AJ27:AJ35"/>
    <mergeCell ref="F30:F32"/>
    <mergeCell ref="O30:O32"/>
    <mergeCell ref="U30:U32"/>
    <mergeCell ref="V30:V32"/>
    <mergeCell ref="Y30:Y32"/>
    <mergeCell ref="AB30:AB32"/>
    <mergeCell ref="AD30:AD32"/>
    <mergeCell ref="F33:F35"/>
    <mergeCell ref="O33:O35"/>
    <mergeCell ref="AD27:AD29"/>
    <mergeCell ref="AE27:AE35"/>
    <mergeCell ref="AF27:AF35"/>
    <mergeCell ref="AG27:AG35"/>
    <mergeCell ref="AH27:AH35"/>
    <mergeCell ref="AI27:AI35"/>
    <mergeCell ref="AD33:AD35"/>
    <mergeCell ref="X27:X35"/>
    <mergeCell ref="Y27:Y29"/>
    <mergeCell ref="Z27:Z35"/>
    <mergeCell ref="AA27:AA35"/>
    <mergeCell ref="AB27:AB29"/>
    <mergeCell ref="AC27:AC35"/>
    <mergeCell ref="Y33:Y35"/>
    <mergeCell ref="AB33:AB35"/>
    <mergeCell ref="R27:R35"/>
    <mergeCell ref="S27:S35"/>
    <mergeCell ref="T27:T35"/>
    <mergeCell ref="U27:U29"/>
    <mergeCell ref="V27:V29"/>
    <mergeCell ref="W27:W35"/>
    <mergeCell ref="U33:U35"/>
    <mergeCell ref="V33:V35"/>
    <mergeCell ref="H27:H35"/>
    <mergeCell ref="I27:I35"/>
    <mergeCell ref="N27:N35"/>
    <mergeCell ref="O27:O29"/>
    <mergeCell ref="P27:P35"/>
    <mergeCell ref="Q27:Q35"/>
    <mergeCell ref="B27:B35"/>
    <mergeCell ref="C27:C35"/>
    <mergeCell ref="D27:D35"/>
    <mergeCell ref="E27:E35"/>
    <mergeCell ref="F27:F29"/>
    <mergeCell ref="G27:G35"/>
    <mergeCell ref="AJ14:AJ26"/>
    <mergeCell ref="E19:E21"/>
    <mergeCell ref="F19:F21"/>
    <mergeCell ref="O19:O21"/>
    <mergeCell ref="U19:U21"/>
    <mergeCell ref="V19:V21"/>
    <mergeCell ref="Y19:Y21"/>
    <mergeCell ref="AB19:AB21"/>
    <mergeCell ref="AD19:AD21"/>
    <mergeCell ref="E22:E26"/>
    <mergeCell ref="AD14:AD18"/>
    <mergeCell ref="AE14:AE26"/>
    <mergeCell ref="AF14:AF26"/>
    <mergeCell ref="AG14:AG26"/>
    <mergeCell ref="AH14:AH26"/>
    <mergeCell ref="AI14:AI26"/>
    <mergeCell ref="AD22:AD26"/>
    <mergeCell ref="X14:X26"/>
    <mergeCell ref="Y14:Y18"/>
    <mergeCell ref="Z14:Z26"/>
    <mergeCell ref="AA14:AA26"/>
    <mergeCell ref="AB14:AB18"/>
    <mergeCell ref="AC14:AC26"/>
    <mergeCell ref="Y22:Y26"/>
    <mergeCell ref="AB22:AB26"/>
    <mergeCell ref="R14:R26"/>
    <mergeCell ref="S14:S26"/>
    <mergeCell ref="T14:T26"/>
    <mergeCell ref="U14:U18"/>
    <mergeCell ref="V14:V18"/>
    <mergeCell ref="W14:W26"/>
    <mergeCell ref="U22:U26"/>
    <mergeCell ref="V22:V26"/>
    <mergeCell ref="H14:H26"/>
    <mergeCell ref="I14:I26"/>
    <mergeCell ref="N14:N26"/>
    <mergeCell ref="O14:O18"/>
    <mergeCell ref="P14:P26"/>
    <mergeCell ref="Q14:Q26"/>
    <mergeCell ref="O22:O26"/>
    <mergeCell ref="B14:B26"/>
    <mergeCell ref="C14:C26"/>
    <mergeCell ref="D14:D26"/>
    <mergeCell ref="E14:E18"/>
    <mergeCell ref="F14:F18"/>
    <mergeCell ref="G14:G26"/>
    <mergeCell ref="F22:F26"/>
    <mergeCell ref="AJ6:AJ13"/>
    <mergeCell ref="F11:F13"/>
    <mergeCell ref="O11:O13"/>
    <mergeCell ref="U11:U13"/>
    <mergeCell ref="V11:V13"/>
    <mergeCell ref="Y11:Y13"/>
    <mergeCell ref="AB11:AB13"/>
    <mergeCell ref="AD11:AD13"/>
    <mergeCell ref="AD6:AD10"/>
    <mergeCell ref="AE6:AE13"/>
    <mergeCell ref="AF6:AF13"/>
    <mergeCell ref="AG6:AG13"/>
    <mergeCell ref="AH6:AH13"/>
    <mergeCell ref="AI6:AI13"/>
    <mergeCell ref="X6:X13"/>
    <mergeCell ref="Y6:Y10"/>
    <mergeCell ref="Z6:Z13"/>
    <mergeCell ref="AA6:AA13"/>
    <mergeCell ref="AB6:AB10"/>
    <mergeCell ref="AC6:AC13"/>
    <mergeCell ref="R6:R13"/>
    <mergeCell ref="S6:S13"/>
    <mergeCell ref="T6:T13"/>
    <mergeCell ref="U6:U10"/>
    <mergeCell ref="V6:V10"/>
    <mergeCell ref="W6:W13"/>
    <mergeCell ref="H6:H13"/>
    <mergeCell ref="I6:I13"/>
    <mergeCell ref="N6:N13"/>
    <mergeCell ref="O6:O10"/>
    <mergeCell ref="P6:P13"/>
    <mergeCell ref="Q6:Q13"/>
    <mergeCell ref="AG3:AG4"/>
    <mergeCell ref="AH3:AH4"/>
    <mergeCell ref="AI3:AI4"/>
    <mergeCell ref="AJ3:AJ4"/>
    <mergeCell ref="B6:B13"/>
    <mergeCell ref="C6:C13"/>
    <mergeCell ref="D6:D13"/>
    <mergeCell ref="E6:E13"/>
    <mergeCell ref="F6:F10"/>
    <mergeCell ref="G6:G13"/>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Q36:S38 P11:R13 S47:S50 S59:S62 Q68:S73 Q53:S55 Q59:R61 Q41:S46" xr:uid="{A6D8964F-207C-411F-8666-C408EBB3F310}">
      <formula1>#REF!</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424D1-A083-4526-960F-A30437F365C6}">
  <dimension ref="A1:AJ95"/>
  <sheetViews>
    <sheetView topLeftCell="F27" zoomScale="70" zoomScaleNormal="70" workbookViewId="0">
      <selection activeCell="R29" sqref="R29:R33"/>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style="155" customWidth="1"/>
    <col min="20"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7.85546875" customWidth="1"/>
  </cols>
  <sheetData>
    <row r="1" spans="1:36" x14ac:dyDescent="0.25">
      <c r="A1" s="1"/>
      <c r="B1" s="345" t="s">
        <v>40</v>
      </c>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1"/>
    </row>
    <row r="2" spans="1:36" x14ac:dyDescent="0.25">
      <c r="A2" s="1"/>
      <c r="B2" s="1"/>
      <c r="C2" s="1"/>
      <c r="D2" s="1"/>
      <c r="E2" s="1"/>
      <c r="F2" s="1"/>
      <c r="G2" s="1"/>
      <c r="H2" s="1"/>
      <c r="I2" s="1"/>
      <c r="J2" s="1"/>
      <c r="K2" s="1"/>
      <c r="L2" s="1"/>
      <c r="M2" s="1"/>
      <c r="N2" s="1"/>
      <c r="O2" s="1"/>
      <c r="P2" s="1"/>
      <c r="Q2" s="1"/>
      <c r="R2" s="1"/>
      <c r="S2" s="145"/>
      <c r="T2" s="1"/>
      <c r="U2" s="1"/>
      <c r="V2" s="1"/>
      <c r="W2" s="1"/>
      <c r="X2" s="1"/>
      <c r="Y2" s="1"/>
      <c r="Z2" s="1"/>
      <c r="AA2" s="1"/>
      <c r="AB2" s="1"/>
      <c r="AC2" s="1"/>
      <c r="AD2" s="1"/>
      <c r="AE2" s="1"/>
      <c r="AF2" s="1"/>
      <c r="AG2" s="1"/>
      <c r="AH2" s="1"/>
      <c r="AI2" s="1"/>
      <c r="AJ2" s="1"/>
    </row>
    <row r="3" spans="1:36" ht="14.85" customHeight="1" x14ac:dyDescent="0.25">
      <c r="A3" s="1"/>
      <c r="B3" s="337" t="s">
        <v>0</v>
      </c>
      <c r="C3" s="337" t="s">
        <v>1</v>
      </c>
      <c r="D3" s="337" t="s">
        <v>28</v>
      </c>
      <c r="E3" s="337" t="s">
        <v>29</v>
      </c>
      <c r="F3" s="337" t="s">
        <v>30</v>
      </c>
      <c r="G3" s="337" t="s">
        <v>3</v>
      </c>
      <c r="H3" s="337" t="s">
        <v>4</v>
      </c>
      <c r="I3" s="337" t="s">
        <v>5</v>
      </c>
      <c r="J3" s="338" t="s">
        <v>6</v>
      </c>
      <c r="K3" s="338"/>
      <c r="L3" s="338"/>
      <c r="M3" s="338"/>
      <c r="N3" s="335" t="s">
        <v>47</v>
      </c>
      <c r="O3" s="337" t="s">
        <v>31</v>
      </c>
      <c r="P3" s="344" t="s">
        <v>42</v>
      </c>
      <c r="Q3" s="344" t="s">
        <v>32</v>
      </c>
      <c r="R3" s="344" t="s">
        <v>37</v>
      </c>
      <c r="S3" s="444" t="s">
        <v>33</v>
      </c>
      <c r="T3" s="337" t="s">
        <v>55</v>
      </c>
      <c r="U3" s="337" t="s">
        <v>57</v>
      </c>
      <c r="V3" s="338" t="s">
        <v>59</v>
      </c>
      <c r="W3" s="338"/>
      <c r="X3" s="338"/>
      <c r="Y3" s="338"/>
      <c r="Z3" s="338"/>
      <c r="AA3" s="338"/>
      <c r="AB3" s="337" t="s">
        <v>69</v>
      </c>
      <c r="AC3" s="339" t="s">
        <v>75</v>
      </c>
      <c r="AD3" s="341" t="s">
        <v>77</v>
      </c>
      <c r="AE3" s="342"/>
      <c r="AF3" s="343"/>
      <c r="AG3" s="335" t="s">
        <v>27</v>
      </c>
      <c r="AH3" s="335" t="s">
        <v>36</v>
      </c>
      <c r="AI3" s="337" t="s">
        <v>34</v>
      </c>
      <c r="AJ3" s="335" t="s">
        <v>35</v>
      </c>
    </row>
    <row r="4" spans="1:36" ht="169.35" customHeight="1" x14ac:dyDescent="0.25">
      <c r="A4" s="1"/>
      <c r="B4" s="337"/>
      <c r="C4" s="337"/>
      <c r="D4" s="337"/>
      <c r="E4" s="337"/>
      <c r="F4" s="337"/>
      <c r="G4" s="337"/>
      <c r="H4" s="337"/>
      <c r="I4" s="337"/>
      <c r="J4" s="3" t="s">
        <v>7</v>
      </c>
      <c r="K4" s="3" t="s">
        <v>8</v>
      </c>
      <c r="L4" s="3" t="s">
        <v>9</v>
      </c>
      <c r="M4" s="11" t="s">
        <v>10</v>
      </c>
      <c r="N4" s="336"/>
      <c r="O4" s="337"/>
      <c r="P4" s="344"/>
      <c r="Q4" s="344"/>
      <c r="R4" s="344"/>
      <c r="S4" s="444"/>
      <c r="T4" s="337"/>
      <c r="U4" s="337"/>
      <c r="V4" s="3" t="s">
        <v>61</v>
      </c>
      <c r="W4" s="3" t="s">
        <v>62</v>
      </c>
      <c r="X4" s="3" t="s">
        <v>15</v>
      </c>
      <c r="Y4" s="3" t="s">
        <v>63</v>
      </c>
      <c r="Z4" s="3" t="s">
        <v>60</v>
      </c>
      <c r="AA4" s="3" t="s">
        <v>25</v>
      </c>
      <c r="AB4" s="337"/>
      <c r="AC4" s="340"/>
      <c r="AD4" s="3" t="s">
        <v>16</v>
      </c>
      <c r="AE4" s="3" t="s">
        <v>17</v>
      </c>
      <c r="AF4" s="3" t="s">
        <v>26</v>
      </c>
      <c r="AG4" s="336"/>
      <c r="AH4" s="336"/>
      <c r="AI4" s="337"/>
      <c r="AJ4" s="33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46">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x14ac:dyDescent="0.25">
      <c r="A6" s="1"/>
      <c r="B6" s="371" t="s">
        <v>363</v>
      </c>
      <c r="C6" s="380" t="s">
        <v>364</v>
      </c>
      <c r="D6" s="380" t="s">
        <v>365</v>
      </c>
      <c r="E6" s="380" t="s">
        <v>366</v>
      </c>
      <c r="F6" s="380" t="s">
        <v>367</v>
      </c>
      <c r="G6" s="380" t="s">
        <v>368</v>
      </c>
      <c r="H6" s="380" t="s">
        <v>83</v>
      </c>
      <c r="I6" s="380" t="s">
        <v>83</v>
      </c>
      <c r="J6" s="438" t="s">
        <v>171</v>
      </c>
      <c r="K6" s="439"/>
      <c r="L6" s="439"/>
      <c r="M6" s="440"/>
      <c r="N6" s="380" t="s">
        <v>171</v>
      </c>
      <c r="O6" s="380" t="s">
        <v>171</v>
      </c>
      <c r="P6" s="371" t="s">
        <v>171</v>
      </c>
      <c r="Q6" s="371" t="s">
        <v>171</v>
      </c>
      <c r="R6" s="371" t="s">
        <v>171</v>
      </c>
      <c r="S6" s="445" t="s">
        <v>171</v>
      </c>
      <c r="T6" s="374" t="s">
        <v>171</v>
      </c>
      <c r="U6" s="374" t="s">
        <v>171</v>
      </c>
      <c r="V6" s="374" t="s">
        <v>171</v>
      </c>
      <c r="W6" s="380" t="s">
        <v>171</v>
      </c>
      <c r="X6" s="380" t="s">
        <v>171</v>
      </c>
      <c r="Y6" s="380" t="s">
        <v>171</v>
      </c>
      <c r="Z6" s="380" t="s">
        <v>171</v>
      </c>
      <c r="AA6" s="383" t="s">
        <v>171</v>
      </c>
      <c r="AB6" s="374" t="s">
        <v>171</v>
      </c>
      <c r="AC6" s="371" t="s">
        <v>171</v>
      </c>
      <c r="AD6" s="371" t="s">
        <v>171</v>
      </c>
      <c r="AE6" s="371" t="s">
        <v>171</v>
      </c>
      <c r="AF6" s="374" t="s">
        <v>171</v>
      </c>
      <c r="AG6" s="371" t="s">
        <v>171</v>
      </c>
      <c r="AH6" s="377" t="s">
        <v>171</v>
      </c>
      <c r="AI6" s="377" t="s">
        <v>171</v>
      </c>
      <c r="AJ6" s="371"/>
    </row>
    <row r="7" spans="1:36" ht="53.1" customHeight="1" x14ac:dyDescent="0.25">
      <c r="A7" s="1"/>
      <c r="B7" s="373"/>
      <c r="C7" s="382"/>
      <c r="D7" s="382"/>
      <c r="E7" s="382"/>
      <c r="F7" s="382"/>
      <c r="G7" s="382"/>
      <c r="H7" s="382"/>
      <c r="I7" s="382"/>
      <c r="J7" s="441"/>
      <c r="K7" s="442"/>
      <c r="L7" s="442"/>
      <c r="M7" s="443"/>
      <c r="N7" s="382"/>
      <c r="O7" s="382"/>
      <c r="P7" s="373"/>
      <c r="Q7" s="373"/>
      <c r="R7" s="373"/>
      <c r="S7" s="446"/>
      <c r="T7" s="376"/>
      <c r="U7" s="376"/>
      <c r="V7" s="376"/>
      <c r="W7" s="382"/>
      <c r="X7" s="382"/>
      <c r="Y7" s="382"/>
      <c r="Z7" s="382"/>
      <c r="AA7" s="385"/>
      <c r="AB7" s="376"/>
      <c r="AC7" s="373"/>
      <c r="AD7" s="373"/>
      <c r="AE7" s="373"/>
      <c r="AF7" s="376"/>
      <c r="AG7" s="373"/>
      <c r="AH7" s="379"/>
      <c r="AI7" s="379"/>
      <c r="AJ7" s="373"/>
    </row>
    <row r="8" spans="1:36" ht="53.1" customHeight="1" x14ac:dyDescent="0.25">
      <c r="A8" s="1"/>
      <c r="B8" s="346" t="s">
        <v>256</v>
      </c>
      <c r="C8" s="358" t="s">
        <v>257</v>
      </c>
      <c r="D8" s="358" t="s">
        <v>258</v>
      </c>
      <c r="E8" s="358" t="s">
        <v>259</v>
      </c>
      <c r="F8" s="358" t="s">
        <v>257</v>
      </c>
      <c r="G8" s="358" t="s">
        <v>260</v>
      </c>
      <c r="H8" s="358" t="s">
        <v>83</v>
      </c>
      <c r="I8" s="358" t="s">
        <v>83</v>
      </c>
      <c r="J8" s="124" t="s">
        <v>261</v>
      </c>
      <c r="K8" s="124" t="s">
        <v>262</v>
      </c>
      <c r="L8" s="124" t="s">
        <v>263</v>
      </c>
      <c r="M8" s="124">
        <v>4.5999999999999996</v>
      </c>
      <c r="N8" s="358" t="s">
        <v>264</v>
      </c>
      <c r="O8" s="358" t="s">
        <v>265</v>
      </c>
      <c r="P8" s="346" t="s">
        <v>169</v>
      </c>
      <c r="Q8" s="346" t="s">
        <v>89</v>
      </c>
      <c r="R8" s="346" t="s">
        <v>90</v>
      </c>
      <c r="S8" s="433" t="s">
        <v>170</v>
      </c>
      <c r="T8" s="355">
        <v>3753190</v>
      </c>
      <c r="U8" s="355">
        <v>3753190</v>
      </c>
      <c r="V8" s="355">
        <v>3753190</v>
      </c>
      <c r="W8" s="358" t="s">
        <v>171</v>
      </c>
      <c r="X8" s="358" t="s">
        <v>171</v>
      </c>
      <c r="Y8" s="358" t="s">
        <v>171</v>
      </c>
      <c r="Z8" s="358" t="s">
        <v>171</v>
      </c>
      <c r="AA8" s="346" t="s">
        <v>171</v>
      </c>
      <c r="AB8" s="355">
        <v>3753190</v>
      </c>
      <c r="AC8" s="346" t="s">
        <v>172</v>
      </c>
      <c r="AD8" s="346" t="s">
        <v>171</v>
      </c>
      <c r="AE8" s="346" t="s">
        <v>171</v>
      </c>
      <c r="AF8" s="355">
        <v>3753190</v>
      </c>
      <c r="AG8" s="346" t="s">
        <v>171</v>
      </c>
      <c r="AH8" s="125" t="s">
        <v>351</v>
      </c>
      <c r="AI8" s="125" t="s">
        <v>833</v>
      </c>
      <c r="AJ8" s="437">
        <v>45427</v>
      </c>
    </row>
    <row r="9" spans="1:36" ht="53.1" customHeight="1" x14ac:dyDescent="0.25">
      <c r="A9" s="1"/>
      <c r="B9" s="347"/>
      <c r="C9" s="359"/>
      <c r="D9" s="359"/>
      <c r="E9" s="359"/>
      <c r="F9" s="359"/>
      <c r="G9" s="359"/>
      <c r="H9" s="359"/>
      <c r="I9" s="359"/>
      <c r="J9" s="124" t="s">
        <v>266</v>
      </c>
      <c r="K9" s="124" t="s">
        <v>267</v>
      </c>
      <c r="L9" s="124" t="s">
        <v>263</v>
      </c>
      <c r="M9" s="124">
        <v>19.510000000000002</v>
      </c>
      <c r="N9" s="359"/>
      <c r="O9" s="359"/>
      <c r="P9" s="347"/>
      <c r="Q9" s="347"/>
      <c r="R9" s="347"/>
      <c r="S9" s="428"/>
      <c r="T9" s="356"/>
      <c r="U9" s="356"/>
      <c r="V9" s="356"/>
      <c r="W9" s="359"/>
      <c r="X9" s="359"/>
      <c r="Y9" s="359"/>
      <c r="Z9" s="359"/>
      <c r="AA9" s="347"/>
      <c r="AB9" s="356"/>
      <c r="AC9" s="347"/>
      <c r="AD9" s="347"/>
      <c r="AE9" s="347"/>
      <c r="AF9" s="356"/>
      <c r="AG9" s="347"/>
      <c r="AH9" s="126"/>
      <c r="AI9" s="126"/>
      <c r="AJ9" s="437"/>
    </row>
    <row r="10" spans="1:36" ht="53.1" customHeight="1" x14ac:dyDescent="0.25">
      <c r="A10" s="1"/>
      <c r="B10" s="347"/>
      <c r="C10" s="359"/>
      <c r="D10" s="359"/>
      <c r="E10" s="359"/>
      <c r="F10" s="359"/>
      <c r="G10" s="359"/>
      <c r="H10" s="359"/>
      <c r="I10" s="359"/>
      <c r="J10" s="124" t="s">
        <v>268</v>
      </c>
      <c r="K10" s="124" t="s">
        <v>269</v>
      </c>
      <c r="L10" s="124" t="s">
        <v>270</v>
      </c>
      <c r="M10" s="124">
        <v>541</v>
      </c>
      <c r="N10" s="359"/>
      <c r="O10" s="359"/>
      <c r="P10" s="347"/>
      <c r="Q10" s="347"/>
      <c r="R10" s="347"/>
      <c r="S10" s="428"/>
      <c r="T10" s="356"/>
      <c r="U10" s="356"/>
      <c r="V10" s="356"/>
      <c r="W10" s="359"/>
      <c r="X10" s="359"/>
      <c r="Y10" s="359"/>
      <c r="Z10" s="359"/>
      <c r="AA10" s="347"/>
      <c r="AB10" s="356"/>
      <c r="AC10" s="347"/>
      <c r="AD10" s="347"/>
      <c r="AE10" s="347"/>
      <c r="AF10" s="356"/>
      <c r="AG10" s="347"/>
      <c r="AH10" s="126"/>
      <c r="AI10" s="126"/>
      <c r="AJ10" s="437"/>
    </row>
    <row r="11" spans="1:36" ht="53.1" customHeight="1" x14ac:dyDescent="0.25">
      <c r="A11" s="1"/>
      <c r="B11" s="347"/>
      <c r="C11" s="359"/>
      <c r="D11" s="359"/>
      <c r="E11" s="359"/>
      <c r="F11" s="359"/>
      <c r="G11" s="359"/>
      <c r="H11" s="359"/>
      <c r="I11" s="359"/>
      <c r="J11" s="124" t="s">
        <v>271</v>
      </c>
      <c r="K11" s="124" t="s">
        <v>272</v>
      </c>
      <c r="L11" s="124" t="s">
        <v>238</v>
      </c>
      <c r="M11" s="124">
        <v>89</v>
      </c>
      <c r="N11" s="359"/>
      <c r="O11" s="359"/>
      <c r="P11" s="347"/>
      <c r="Q11" s="347"/>
      <c r="R11" s="347"/>
      <c r="S11" s="428"/>
      <c r="T11" s="356"/>
      <c r="U11" s="356"/>
      <c r="V11" s="356"/>
      <c r="W11" s="359"/>
      <c r="X11" s="359"/>
      <c r="Y11" s="359"/>
      <c r="Z11" s="359"/>
      <c r="AA11" s="347"/>
      <c r="AB11" s="356"/>
      <c r="AC11" s="347"/>
      <c r="AD11" s="347"/>
      <c r="AE11" s="347"/>
      <c r="AF11" s="356"/>
      <c r="AG11" s="347"/>
      <c r="AH11" s="126"/>
      <c r="AI11" s="126"/>
      <c r="AJ11" s="437"/>
    </row>
    <row r="12" spans="1:36" ht="53.1" customHeight="1" x14ac:dyDescent="0.25">
      <c r="A12" s="1"/>
      <c r="B12" s="348"/>
      <c r="C12" s="360"/>
      <c r="D12" s="360"/>
      <c r="E12" s="360"/>
      <c r="F12" s="360"/>
      <c r="G12" s="360"/>
      <c r="H12" s="360"/>
      <c r="I12" s="360"/>
      <c r="J12" s="124" t="s">
        <v>273</v>
      </c>
      <c r="K12" s="124" t="s">
        <v>274</v>
      </c>
      <c r="L12" s="124" t="s">
        <v>238</v>
      </c>
      <c r="M12" s="124">
        <v>674</v>
      </c>
      <c r="N12" s="360"/>
      <c r="O12" s="360"/>
      <c r="P12" s="348"/>
      <c r="Q12" s="348"/>
      <c r="R12" s="348"/>
      <c r="S12" s="429"/>
      <c r="T12" s="357"/>
      <c r="U12" s="357"/>
      <c r="V12" s="357"/>
      <c r="W12" s="360"/>
      <c r="X12" s="360"/>
      <c r="Y12" s="360"/>
      <c r="Z12" s="360"/>
      <c r="AA12" s="348"/>
      <c r="AB12" s="357"/>
      <c r="AC12" s="348"/>
      <c r="AD12" s="348"/>
      <c r="AE12" s="348"/>
      <c r="AF12" s="357"/>
      <c r="AG12" s="348"/>
      <c r="AH12" s="127"/>
      <c r="AI12" s="127"/>
      <c r="AJ12" s="437"/>
    </row>
    <row r="13" spans="1:36" ht="53.1" customHeight="1" x14ac:dyDescent="0.25">
      <c r="A13" s="1"/>
      <c r="B13" s="346" t="s">
        <v>275</v>
      </c>
      <c r="C13" s="358" t="s">
        <v>276</v>
      </c>
      <c r="D13" s="358" t="s">
        <v>258</v>
      </c>
      <c r="E13" s="358" t="s">
        <v>259</v>
      </c>
      <c r="F13" s="358" t="s">
        <v>276</v>
      </c>
      <c r="G13" s="358" t="s">
        <v>260</v>
      </c>
      <c r="H13" s="358" t="s">
        <v>83</v>
      </c>
      <c r="I13" s="358" t="s">
        <v>83</v>
      </c>
      <c r="J13" s="124" t="s">
        <v>261</v>
      </c>
      <c r="K13" s="124" t="s">
        <v>262</v>
      </c>
      <c r="L13" s="124" t="s">
        <v>263</v>
      </c>
      <c r="M13" s="124">
        <v>1.26</v>
      </c>
      <c r="N13" s="358" t="s">
        <v>264</v>
      </c>
      <c r="O13" s="358" t="s">
        <v>277</v>
      </c>
      <c r="P13" s="346" t="s">
        <v>169</v>
      </c>
      <c r="Q13" s="346" t="s">
        <v>89</v>
      </c>
      <c r="R13" s="346" t="s">
        <v>90</v>
      </c>
      <c r="S13" s="433" t="s">
        <v>170</v>
      </c>
      <c r="T13" s="355">
        <v>1708663</v>
      </c>
      <c r="U13" s="355">
        <v>1708663</v>
      </c>
      <c r="V13" s="355">
        <v>1708663</v>
      </c>
      <c r="W13" s="358" t="s">
        <v>171</v>
      </c>
      <c r="X13" s="358" t="s">
        <v>171</v>
      </c>
      <c r="Y13" s="358" t="s">
        <v>171</v>
      </c>
      <c r="Z13" s="358" t="s">
        <v>171</v>
      </c>
      <c r="AA13" s="346" t="s">
        <v>171</v>
      </c>
      <c r="AB13" s="355">
        <v>1708663</v>
      </c>
      <c r="AC13" s="346" t="s">
        <v>172</v>
      </c>
      <c r="AD13" s="346" t="s">
        <v>171</v>
      </c>
      <c r="AE13" s="346" t="s">
        <v>171</v>
      </c>
      <c r="AF13" s="355">
        <v>1708663</v>
      </c>
      <c r="AG13" s="346" t="s">
        <v>171</v>
      </c>
      <c r="AH13" s="434" t="s">
        <v>322</v>
      </c>
      <c r="AI13" s="434" t="s">
        <v>420</v>
      </c>
      <c r="AJ13" s="300">
        <v>45747</v>
      </c>
    </row>
    <row r="14" spans="1:36" ht="53.1" customHeight="1" x14ac:dyDescent="0.25">
      <c r="A14" s="1"/>
      <c r="B14" s="347"/>
      <c r="C14" s="359"/>
      <c r="D14" s="359"/>
      <c r="E14" s="359"/>
      <c r="F14" s="359"/>
      <c r="G14" s="359"/>
      <c r="H14" s="359"/>
      <c r="I14" s="359"/>
      <c r="J14" s="124" t="s">
        <v>266</v>
      </c>
      <c r="K14" s="124" t="s">
        <v>267</v>
      </c>
      <c r="L14" s="124" t="s">
        <v>263</v>
      </c>
      <c r="M14" s="124">
        <v>4.5999999999999996</v>
      </c>
      <c r="N14" s="359"/>
      <c r="O14" s="359"/>
      <c r="P14" s="347"/>
      <c r="Q14" s="347"/>
      <c r="R14" s="347"/>
      <c r="S14" s="428"/>
      <c r="T14" s="356"/>
      <c r="U14" s="356"/>
      <c r="V14" s="356"/>
      <c r="W14" s="359"/>
      <c r="X14" s="359"/>
      <c r="Y14" s="359"/>
      <c r="Z14" s="359"/>
      <c r="AA14" s="347"/>
      <c r="AB14" s="356"/>
      <c r="AC14" s="347"/>
      <c r="AD14" s="347"/>
      <c r="AE14" s="347"/>
      <c r="AF14" s="356"/>
      <c r="AG14" s="347"/>
      <c r="AH14" s="435"/>
      <c r="AI14" s="435"/>
      <c r="AJ14" s="298"/>
    </row>
    <row r="15" spans="1:36" ht="53.1" customHeight="1" x14ac:dyDescent="0.25">
      <c r="A15" s="1"/>
      <c r="B15" s="347"/>
      <c r="C15" s="359"/>
      <c r="D15" s="359"/>
      <c r="E15" s="359"/>
      <c r="F15" s="359"/>
      <c r="G15" s="359"/>
      <c r="H15" s="359"/>
      <c r="I15" s="359"/>
      <c r="J15" s="124" t="s">
        <v>268</v>
      </c>
      <c r="K15" s="124" t="s">
        <v>269</v>
      </c>
      <c r="L15" s="124" t="s">
        <v>270</v>
      </c>
      <c r="M15" s="128">
        <v>2160</v>
      </c>
      <c r="N15" s="359"/>
      <c r="O15" s="359"/>
      <c r="P15" s="347"/>
      <c r="Q15" s="347"/>
      <c r="R15" s="347"/>
      <c r="S15" s="428"/>
      <c r="T15" s="356"/>
      <c r="U15" s="356"/>
      <c r="V15" s="356"/>
      <c r="W15" s="359"/>
      <c r="X15" s="359"/>
      <c r="Y15" s="359"/>
      <c r="Z15" s="359"/>
      <c r="AA15" s="347"/>
      <c r="AB15" s="356"/>
      <c r="AC15" s="347"/>
      <c r="AD15" s="347"/>
      <c r="AE15" s="347"/>
      <c r="AF15" s="356"/>
      <c r="AG15" s="347"/>
      <c r="AH15" s="435"/>
      <c r="AI15" s="435"/>
      <c r="AJ15" s="298"/>
    </row>
    <row r="16" spans="1:36" ht="53.1" customHeight="1" x14ac:dyDescent="0.25">
      <c r="A16" s="1"/>
      <c r="B16" s="347"/>
      <c r="C16" s="359"/>
      <c r="D16" s="359"/>
      <c r="E16" s="359"/>
      <c r="F16" s="359"/>
      <c r="G16" s="359"/>
      <c r="H16" s="359"/>
      <c r="I16" s="359"/>
      <c r="J16" s="124" t="s">
        <v>271</v>
      </c>
      <c r="K16" s="124" t="s">
        <v>272</v>
      </c>
      <c r="L16" s="124" t="s">
        <v>238</v>
      </c>
      <c r="M16" s="128">
        <v>19702</v>
      </c>
      <c r="N16" s="359"/>
      <c r="O16" s="359"/>
      <c r="P16" s="347"/>
      <c r="Q16" s="347"/>
      <c r="R16" s="347"/>
      <c r="S16" s="428"/>
      <c r="T16" s="356"/>
      <c r="U16" s="356"/>
      <c r="V16" s="356"/>
      <c r="W16" s="359"/>
      <c r="X16" s="359"/>
      <c r="Y16" s="359"/>
      <c r="Z16" s="359"/>
      <c r="AA16" s="347"/>
      <c r="AB16" s="356"/>
      <c r="AC16" s="347"/>
      <c r="AD16" s="347"/>
      <c r="AE16" s="347"/>
      <c r="AF16" s="356"/>
      <c r="AG16" s="347"/>
      <c r="AH16" s="435"/>
      <c r="AI16" s="435"/>
      <c r="AJ16" s="298"/>
    </row>
    <row r="17" spans="1:36" ht="53.1" customHeight="1" x14ac:dyDescent="0.25">
      <c r="A17" s="1"/>
      <c r="B17" s="347"/>
      <c r="C17" s="359"/>
      <c r="D17" s="359"/>
      <c r="E17" s="359"/>
      <c r="F17" s="359"/>
      <c r="G17" s="359"/>
      <c r="H17" s="359"/>
      <c r="I17" s="359"/>
      <c r="J17" s="124" t="s">
        <v>273</v>
      </c>
      <c r="K17" s="124" t="s">
        <v>274</v>
      </c>
      <c r="L17" s="124" t="s">
        <v>238</v>
      </c>
      <c r="M17" s="128">
        <v>1573</v>
      </c>
      <c r="N17" s="359"/>
      <c r="O17" s="359"/>
      <c r="P17" s="347"/>
      <c r="Q17" s="347"/>
      <c r="R17" s="347"/>
      <c r="S17" s="428"/>
      <c r="T17" s="356"/>
      <c r="U17" s="356"/>
      <c r="V17" s="356"/>
      <c r="W17" s="359"/>
      <c r="X17" s="359"/>
      <c r="Y17" s="359"/>
      <c r="Z17" s="359"/>
      <c r="AA17" s="347"/>
      <c r="AB17" s="356"/>
      <c r="AC17" s="347"/>
      <c r="AD17" s="347"/>
      <c r="AE17" s="347"/>
      <c r="AF17" s="356"/>
      <c r="AG17" s="347"/>
      <c r="AH17" s="435"/>
      <c r="AI17" s="435"/>
      <c r="AJ17" s="298"/>
    </row>
    <row r="18" spans="1:36" ht="53.1" customHeight="1" x14ac:dyDescent="0.25">
      <c r="A18" s="1"/>
      <c r="B18" s="348"/>
      <c r="C18" s="360"/>
      <c r="D18" s="360"/>
      <c r="E18" s="360"/>
      <c r="F18" s="360"/>
      <c r="G18" s="360"/>
      <c r="H18" s="360"/>
      <c r="I18" s="360"/>
      <c r="J18" s="124" t="s">
        <v>279</v>
      </c>
      <c r="K18" s="124" t="s">
        <v>280</v>
      </c>
      <c r="L18" s="124" t="s">
        <v>281</v>
      </c>
      <c r="M18" s="128">
        <v>6672</v>
      </c>
      <c r="N18" s="360"/>
      <c r="O18" s="360"/>
      <c r="P18" s="348"/>
      <c r="Q18" s="348"/>
      <c r="R18" s="348"/>
      <c r="S18" s="429"/>
      <c r="T18" s="357"/>
      <c r="U18" s="357"/>
      <c r="V18" s="357"/>
      <c r="W18" s="360"/>
      <c r="X18" s="360"/>
      <c r="Y18" s="360"/>
      <c r="Z18" s="360"/>
      <c r="AA18" s="348"/>
      <c r="AB18" s="357"/>
      <c r="AC18" s="348"/>
      <c r="AD18" s="348"/>
      <c r="AE18" s="348"/>
      <c r="AF18" s="357"/>
      <c r="AG18" s="348"/>
      <c r="AH18" s="436"/>
      <c r="AI18" s="436"/>
      <c r="AJ18" s="299"/>
    </row>
    <row r="19" spans="1:36" ht="53.1" customHeight="1" x14ac:dyDescent="0.25">
      <c r="A19" s="1"/>
      <c r="B19" s="346" t="s">
        <v>282</v>
      </c>
      <c r="C19" s="358" t="s">
        <v>283</v>
      </c>
      <c r="D19" s="358" t="s">
        <v>258</v>
      </c>
      <c r="E19" s="358" t="s">
        <v>259</v>
      </c>
      <c r="F19" s="358" t="s">
        <v>283</v>
      </c>
      <c r="G19" s="358" t="s">
        <v>260</v>
      </c>
      <c r="H19" s="358" t="s">
        <v>83</v>
      </c>
      <c r="I19" s="358" t="s">
        <v>83</v>
      </c>
      <c r="J19" s="124" t="s">
        <v>266</v>
      </c>
      <c r="K19" s="124" t="s">
        <v>267</v>
      </c>
      <c r="L19" s="124" t="s">
        <v>263</v>
      </c>
      <c r="M19" s="124">
        <v>27.001999999999999</v>
      </c>
      <c r="N19" s="358" t="s">
        <v>264</v>
      </c>
      <c r="O19" s="358" t="s">
        <v>284</v>
      </c>
      <c r="P19" s="346" t="s">
        <v>169</v>
      </c>
      <c r="Q19" s="346" t="s">
        <v>89</v>
      </c>
      <c r="R19" s="346" t="s">
        <v>90</v>
      </c>
      <c r="S19" s="433" t="s">
        <v>170</v>
      </c>
      <c r="T19" s="355">
        <f>U19+U24</f>
        <v>4242817</v>
      </c>
      <c r="U19" s="355">
        <v>3210096</v>
      </c>
      <c r="V19" s="355">
        <v>3210096.0018128599</v>
      </c>
      <c r="W19" s="358" t="s">
        <v>171</v>
      </c>
      <c r="X19" s="358" t="s">
        <v>171</v>
      </c>
      <c r="Y19" s="358" t="s">
        <v>171</v>
      </c>
      <c r="Z19" s="358" t="s">
        <v>171</v>
      </c>
      <c r="AA19" s="346" t="s">
        <v>171</v>
      </c>
      <c r="AB19" s="355">
        <v>3210096</v>
      </c>
      <c r="AC19" s="346" t="s">
        <v>172</v>
      </c>
      <c r="AD19" s="346" t="s">
        <v>171</v>
      </c>
      <c r="AE19" s="346" t="s">
        <v>171</v>
      </c>
      <c r="AF19" s="355">
        <v>3210096</v>
      </c>
      <c r="AG19" s="346" t="s">
        <v>171</v>
      </c>
      <c r="AH19" s="401" t="s">
        <v>421</v>
      </c>
      <c r="AI19" s="401" t="s">
        <v>463</v>
      </c>
      <c r="AJ19" s="361"/>
    </row>
    <row r="20" spans="1:36" ht="53.1" customHeight="1" x14ac:dyDescent="0.25">
      <c r="A20" s="1"/>
      <c r="B20" s="347"/>
      <c r="C20" s="359"/>
      <c r="D20" s="359"/>
      <c r="E20" s="359"/>
      <c r="F20" s="359"/>
      <c r="G20" s="359"/>
      <c r="H20" s="359"/>
      <c r="I20" s="359"/>
      <c r="J20" s="124" t="s">
        <v>268</v>
      </c>
      <c r="K20" s="124" t="s">
        <v>269</v>
      </c>
      <c r="L20" s="124" t="s">
        <v>270</v>
      </c>
      <c r="M20" s="128">
        <v>1520</v>
      </c>
      <c r="N20" s="359"/>
      <c r="O20" s="359"/>
      <c r="P20" s="347"/>
      <c r="Q20" s="347"/>
      <c r="R20" s="347"/>
      <c r="S20" s="428"/>
      <c r="T20" s="356"/>
      <c r="U20" s="356"/>
      <c r="V20" s="356"/>
      <c r="W20" s="359"/>
      <c r="X20" s="359"/>
      <c r="Y20" s="359"/>
      <c r="Z20" s="359"/>
      <c r="AA20" s="347"/>
      <c r="AB20" s="356"/>
      <c r="AC20" s="347"/>
      <c r="AD20" s="347"/>
      <c r="AE20" s="347"/>
      <c r="AF20" s="356"/>
      <c r="AG20" s="347"/>
      <c r="AH20" s="402"/>
      <c r="AI20" s="402"/>
      <c r="AJ20" s="362"/>
    </row>
    <row r="21" spans="1:36" ht="53.1" customHeight="1" x14ac:dyDescent="0.25">
      <c r="A21" s="1"/>
      <c r="B21" s="347"/>
      <c r="C21" s="359"/>
      <c r="D21" s="359"/>
      <c r="E21" s="359"/>
      <c r="F21" s="359"/>
      <c r="G21" s="359"/>
      <c r="H21" s="359"/>
      <c r="I21" s="359"/>
      <c r="J21" s="124" t="s">
        <v>271</v>
      </c>
      <c r="K21" s="124" t="s">
        <v>272</v>
      </c>
      <c r="L21" s="124" t="s">
        <v>238</v>
      </c>
      <c r="M21" s="128">
        <v>3278</v>
      </c>
      <c r="N21" s="359"/>
      <c r="O21" s="359"/>
      <c r="P21" s="347"/>
      <c r="Q21" s="347"/>
      <c r="R21" s="347"/>
      <c r="S21" s="428"/>
      <c r="T21" s="356"/>
      <c r="U21" s="356"/>
      <c r="V21" s="356"/>
      <c r="W21" s="359"/>
      <c r="X21" s="359"/>
      <c r="Y21" s="359"/>
      <c r="Z21" s="359"/>
      <c r="AA21" s="347"/>
      <c r="AB21" s="356"/>
      <c r="AC21" s="347"/>
      <c r="AD21" s="347"/>
      <c r="AE21" s="347"/>
      <c r="AF21" s="356"/>
      <c r="AG21" s="347"/>
      <c r="AH21" s="402"/>
      <c r="AI21" s="402"/>
      <c r="AJ21" s="362"/>
    </row>
    <row r="22" spans="1:36" ht="53.1" customHeight="1" x14ac:dyDescent="0.25">
      <c r="A22" s="1"/>
      <c r="B22" s="347"/>
      <c r="C22" s="359"/>
      <c r="D22" s="359"/>
      <c r="E22" s="359"/>
      <c r="F22" s="359"/>
      <c r="G22" s="359"/>
      <c r="H22" s="359"/>
      <c r="I22" s="359"/>
      <c r="J22" s="124" t="s">
        <v>273</v>
      </c>
      <c r="K22" s="124" t="s">
        <v>274</v>
      </c>
      <c r="L22" s="124" t="s">
        <v>238</v>
      </c>
      <c r="M22" s="128">
        <v>654</v>
      </c>
      <c r="N22" s="359"/>
      <c r="O22" s="359"/>
      <c r="P22" s="347"/>
      <c r="Q22" s="347"/>
      <c r="R22" s="347"/>
      <c r="S22" s="428"/>
      <c r="T22" s="356"/>
      <c r="U22" s="356"/>
      <c r="V22" s="356"/>
      <c r="W22" s="359"/>
      <c r="X22" s="359"/>
      <c r="Y22" s="359"/>
      <c r="Z22" s="359"/>
      <c r="AA22" s="347"/>
      <c r="AB22" s="356"/>
      <c r="AC22" s="347"/>
      <c r="AD22" s="347"/>
      <c r="AE22" s="347"/>
      <c r="AF22" s="356"/>
      <c r="AG22" s="347"/>
      <c r="AH22" s="402"/>
      <c r="AI22" s="402"/>
      <c r="AJ22" s="362"/>
    </row>
    <row r="23" spans="1:36" ht="53.1" customHeight="1" x14ac:dyDescent="0.25">
      <c r="A23" s="1"/>
      <c r="B23" s="347"/>
      <c r="C23" s="360"/>
      <c r="D23" s="360"/>
      <c r="E23" s="360"/>
      <c r="F23" s="360"/>
      <c r="G23" s="360"/>
      <c r="H23" s="360"/>
      <c r="I23" s="360"/>
      <c r="J23" s="124" t="s">
        <v>279</v>
      </c>
      <c r="K23" s="124" t="s">
        <v>280</v>
      </c>
      <c r="L23" s="124" t="s">
        <v>281</v>
      </c>
      <c r="M23" s="128">
        <v>730</v>
      </c>
      <c r="N23" s="360"/>
      <c r="O23" s="360"/>
      <c r="P23" s="348"/>
      <c r="Q23" s="348"/>
      <c r="R23" s="348"/>
      <c r="S23" s="429"/>
      <c r="T23" s="356"/>
      <c r="U23" s="357"/>
      <c r="V23" s="357"/>
      <c r="W23" s="360"/>
      <c r="X23" s="360"/>
      <c r="Y23" s="360"/>
      <c r="Z23" s="360"/>
      <c r="AA23" s="348"/>
      <c r="AB23" s="357"/>
      <c r="AC23" s="348"/>
      <c r="AD23" s="348"/>
      <c r="AE23" s="348"/>
      <c r="AF23" s="357"/>
      <c r="AG23" s="348"/>
      <c r="AH23" s="402"/>
      <c r="AI23" s="402"/>
      <c r="AJ23" s="362"/>
    </row>
    <row r="24" spans="1:36" ht="53.1" customHeight="1" x14ac:dyDescent="0.25">
      <c r="A24" s="1"/>
      <c r="B24" s="347"/>
      <c r="C24" s="358" t="s">
        <v>285</v>
      </c>
      <c r="D24" s="358" t="s">
        <v>258</v>
      </c>
      <c r="E24" s="358" t="s">
        <v>259</v>
      </c>
      <c r="F24" s="358" t="s">
        <v>285</v>
      </c>
      <c r="G24" s="358" t="s">
        <v>260</v>
      </c>
      <c r="H24" s="358" t="s">
        <v>83</v>
      </c>
      <c r="I24" s="358" t="s">
        <v>83</v>
      </c>
      <c r="J24" s="124" t="s">
        <v>266</v>
      </c>
      <c r="K24" s="124" t="s">
        <v>267</v>
      </c>
      <c r="L24" s="124" t="s">
        <v>263</v>
      </c>
      <c r="M24" s="124">
        <v>9.3000000000000007</v>
      </c>
      <c r="N24" s="358" t="s">
        <v>264</v>
      </c>
      <c r="O24" s="358" t="s">
        <v>286</v>
      </c>
      <c r="P24" s="346" t="s">
        <v>169</v>
      </c>
      <c r="Q24" s="346" t="s">
        <v>89</v>
      </c>
      <c r="R24" s="346" t="s">
        <v>90</v>
      </c>
      <c r="S24" s="433" t="s">
        <v>170</v>
      </c>
      <c r="T24" s="356"/>
      <c r="U24" s="355">
        <v>1032721</v>
      </c>
      <c r="V24" s="355">
        <v>1032721</v>
      </c>
      <c r="W24" s="358" t="s">
        <v>171</v>
      </c>
      <c r="X24" s="358" t="s">
        <v>171</v>
      </c>
      <c r="Y24" s="358" t="s">
        <v>171</v>
      </c>
      <c r="Z24" s="358" t="s">
        <v>171</v>
      </c>
      <c r="AA24" s="346" t="s">
        <v>171</v>
      </c>
      <c r="AB24" s="355">
        <v>1032721</v>
      </c>
      <c r="AC24" s="346" t="s">
        <v>172</v>
      </c>
      <c r="AD24" s="346" t="s">
        <v>171</v>
      </c>
      <c r="AE24" s="346" t="s">
        <v>171</v>
      </c>
      <c r="AF24" s="355">
        <v>1032721</v>
      </c>
      <c r="AG24" s="346" t="s">
        <v>171</v>
      </c>
      <c r="AH24" s="402"/>
      <c r="AI24" s="402"/>
      <c r="AJ24" s="362"/>
    </row>
    <row r="25" spans="1:36" ht="53.1" customHeight="1" x14ac:dyDescent="0.25">
      <c r="A25" s="1"/>
      <c r="B25" s="347"/>
      <c r="C25" s="359"/>
      <c r="D25" s="359"/>
      <c r="E25" s="359"/>
      <c r="F25" s="359"/>
      <c r="G25" s="359"/>
      <c r="H25" s="359"/>
      <c r="I25" s="359"/>
      <c r="J25" s="124" t="s">
        <v>268</v>
      </c>
      <c r="K25" s="124" t="s">
        <v>269</v>
      </c>
      <c r="L25" s="124" t="s">
        <v>270</v>
      </c>
      <c r="M25" s="128">
        <v>200</v>
      </c>
      <c r="N25" s="359"/>
      <c r="O25" s="359"/>
      <c r="P25" s="347"/>
      <c r="Q25" s="347"/>
      <c r="R25" s="347"/>
      <c r="S25" s="428"/>
      <c r="T25" s="356"/>
      <c r="U25" s="356"/>
      <c r="V25" s="356"/>
      <c r="W25" s="359"/>
      <c r="X25" s="359"/>
      <c r="Y25" s="359"/>
      <c r="Z25" s="359"/>
      <c r="AA25" s="347"/>
      <c r="AB25" s="356"/>
      <c r="AC25" s="347"/>
      <c r="AD25" s="347"/>
      <c r="AE25" s="347"/>
      <c r="AF25" s="356"/>
      <c r="AG25" s="347"/>
      <c r="AH25" s="402"/>
      <c r="AI25" s="402"/>
      <c r="AJ25" s="362"/>
    </row>
    <row r="26" spans="1:36" ht="53.1" customHeight="1" x14ac:dyDescent="0.25">
      <c r="A26" s="1"/>
      <c r="B26" s="347"/>
      <c r="C26" s="359"/>
      <c r="D26" s="359"/>
      <c r="E26" s="359"/>
      <c r="F26" s="359"/>
      <c r="G26" s="359"/>
      <c r="H26" s="359"/>
      <c r="I26" s="359"/>
      <c r="J26" s="124" t="s">
        <v>271</v>
      </c>
      <c r="K26" s="124" t="s">
        <v>272</v>
      </c>
      <c r="L26" s="124" t="s">
        <v>238</v>
      </c>
      <c r="M26" s="128">
        <v>164</v>
      </c>
      <c r="N26" s="359"/>
      <c r="O26" s="359"/>
      <c r="P26" s="347"/>
      <c r="Q26" s="347"/>
      <c r="R26" s="347"/>
      <c r="S26" s="428"/>
      <c r="T26" s="356"/>
      <c r="U26" s="356"/>
      <c r="V26" s="356"/>
      <c r="W26" s="359"/>
      <c r="X26" s="359"/>
      <c r="Y26" s="359"/>
      <c r="Z26" s="359"/>
      <c r="AA26" s="347"/>
      <c r="AB26" s="356"/>
      <c r="AC26" s="347"/>
      <c r="AD26" s="347"/>
      <c r="AE26" s="347"/>
      <c r="AF26" s="356"/>
      <c r="AG26" s="347"/>
      <c r="AH26" s="402"/>
      <c r="AI26" s="402"/>
      <c r="AJ26" s="362"/>
    </row>
    <row r="27" spans="1:36" ht="53.1" customHeight="1" x14ac:dyDescent="0.25">
      <c r="A27" s="1"/>
      <c r="B27" s="347"/>
      <c r="C27" s="359"/>
      <c r="D27" s="359"/>
      <c r="E27" s="359"/>
      <c r="F27" s="359"/>
      <c r="G27" s="359"/>
      <c r="H27" s="359"/>
      <c r="I27" s="359"/>
      <c r="J27" s="124" t="s">
        <v>273</v>
      </c>
      <c r="K27" s="124" t="s">
        <v>274</v>
      </c>
      <c r="L27" s="124" t="s">
        <v>238</v>
      </c>
      <c r="M27" s="128">
        <v>280</v>
      </c>
      <c r="N27" s="359"/>
      <c r="O27" s="359"/>
      <c r="P27" s="347"/>
      <c r="Q27" s="347"/>
      <c r="R27" s="347"/>
      <c r="S27" s="428"/>
      <c r="T27" s="356"/>
      <c r="U27" s="356"/>
      <c r="V27" s="356"/>
      <c r="W27" s="359"/>
      <c r="X27" s="359"/>
      <c r="Y27" s="359"/>
      <c r="Z27" s="359"/>
      <c r="AA27" s="347"/>
      <c r="AB27" s="356"/>
      <c r="AC27" s="347"/>
      <c r="AD27" s="347"/>
      <c r="AE27" s="347"/>
      <c r="AF27" s="356"/>
      <c r="AG27" s="347"/>
      <c r="AH27" s="402"/>
      <c r="AI27" s="402"/>
      <c r="AJ27" s="362"/>
    </row>
    <row r="28" spans="1:36" ht="53.1" customHeight="1" x14ac:dyDescent="0.25">
      <c r="A28" s="1"/>
      <c r="B28" s="348"/>
      <c r="C28" s="360"/>
      <c r="D28" s="360"/>
      <c r="E28" s="360"/>
      <c r="F28" s="360"/>
      <c r="G28" s="360"/>
      <c r="H28" s="360"/>
      <c r="I28" s="360"/>
      <c r="J28" s="124" t="s">
        <v>279</v>
      </c>
      <c r="K28" s="124" t="s">
        <v>280</v>
      </c>
      <c r="L28" s="124" t="s">
        <v>281</v>
      </c>
      <c r="M28" s="128">
        <v>110</v>
      </c>
      <c r="N28" s="360"/>
      <c r="O28" s="360"/>
      <c r="P28" s="348"/>
      <c r="Q28" s="348"/>
      <c r="R28" s="348"/>
      <c r="S28" s="429"/>
      <c r="T28" s="357"/>
      <c r="U28" s="357"/>
      <c r="V28" s="357"/>
      <c r="W28" s="360"/>
      <c r="X28" s="360"/>
      <c r="Y28" s="360"/>
      <c r="Z28" s="360"/>
      <c r="AA28" s="348"/>
      <c r="AB28" s="357"/>
      <c r="AC28" s="348"/>
      <c r="AD28" s="348"/>
      <c r="AE28" s="348"/>
      <c r="AF28" s="357"/>
      <c r="AG28" s="348"/>
      <c r="AH28" s="403"/>
      <c r="AI28" s="403"/>
      <c r="AJ28" s="362"/>
    </row>
    <row r="29" spans="1:36" ht="53.1" customHeight="1" x14ac:dyDescent="0.25">
      <c r="A29" s="1"/>
      <c r="B29" s="346" t="s">
        <v>287</v>
      </c>
      <c r="C29" s="358" t="s">
        <v>288</v>
      </c>
      <c r="D29" s="358" t="s">
        <v>258</v>
      </c>
      <c r="E29" s="358" t="s">
        <v>259</v>
      </c>
      <c r="F29" s="358" t="s">
        <v>288</v>
      </c>
      <c r="G29" s="358" t="s">
        <v>260</v>
      </c>
      <c r="H29" s="358" t="s">
        <v>83</v>
      </c>
      <c r="I29" s="358" t="s">
        <v>83</v>
      </c>
      <c r="J29" s="124" t="s">
        <v>261</v>
      </c>
      <c r="K29" s="124" t="s">
        <v>262</v>
      </c>
      <c r="L29" s="124" t="s">
        <v>263</v>
      </c>
      <c r="M29" s="124">
        <v>2.6</v>
      </c>
      <c r="N29" s="358" t="s">
        <v>264</v>
      </c>
      <c r="O29" s="358" t="s">
        <v>289</v>
      </c>
      <c r="P29" s="346" t="s">
        <v>169</v>
      </c>
      <c r="Q29" s="346" t="s">
        <v>89</v>
      </c>
      <c r="R29" s="346" t="s">
        <v>90</v>
      </c>
      <c r="S29" s="433" t="s">
        <v>170</v>
      </c>
      <c r="T29" s="355">
        <v>1127156</v>
      </c>
      <c r="U29" s="355">
        <v>1127156</v>
      </c>
      <c r="V29" s="355">
        <v>1127156</v>
      </c>
      <c r="W29" s="358" t="s">
        <v>171</v>
      </c>
      <c r="X29" s="358" t="s">
        <v>171</v>
      </c>
      <c r="Y29" s="358" t="s">
        <v>171</v>
      </c>
      <c r="Z29" s="358" t="s">
        <v>171</v>
      </c>
      <c r="AA29" s="346" t="s">
        <v>171</v>
      </c>
      <c r="AB29" s="355">
        <v>1127156</v>
      </c>
      <c r="AC29" s="346" t="s">
        <v>172</v>
      </c>
      <c r="AD29" s="346" t="s">
        <v>171</v>
      </c>
      <c r="AE29" s="346" t="s">
        <v>171</v>
      </c>
      <c r="AF29" s="355">
        <v>1127156</v>
      </c>
      <c r="AG29" s="346" t="s">
        <v>171</v>
      </c>
      <c r="AH29" s="401" t="s">
        <v>290</v>
      </c>
      <c r="AI29" s="401" t="s">
        <v>291</v>
      </c>
      <c r="AJ29" s="394">
        <v>45716</v>
      </c>
    </row>
    <row r="30" spans="1:36" ht="53.1" customHeight="1" x14ac:dyDescent="0.25">
      <c r="A30" s="1"/>
      <c r="B30" s="347"/>
      <c r="C30" s="359"/>
      <c r="D30" s="359"/>
      <c r="E30" s="359"/>
      <c r="F30" s="359"/>
      <c r="G30" s="359"/>
      <c r="H30" s="359"/>
      <c r="I30" s="359"/>
      <c r="J30" s="124" t="s">
        <v>266</v>
      </c>
      <c r="K30" s="124" t="s">
        <v>267</v>
      </c>
      <c r="L30" s="124" t="s">
        <v>263</v>
      </c>
      <c r="M30" s="124">
        <v>3.45</v>
      </c>
      <c r="N30" s="359"/>
      <c r="O30" s="359"/>
      <c r="P30" s="347"/>
      <c r="Q30" s="347"/>
      <c r="R30" s="347"/>
      <c r="S30" s="428"/>
      <c r="T30" s="356"/>
      <c r="U30" s="356"/>
      <c r="V30" s="356"/>
      <c r="W30" s="359"/>
      <c r="X30" s="359"/>
      <c r="Y30" s="359"/>
      <c r="Z30" s="359"/>
      <c r="AA30" s="347"/>
      <c r="AB30" s="356"/>
      <c r="AC30" s="347"/>
      <c r="AD30" s="347"/>
      <c r="AE30" s="347"/>
      <c r="AF30" s="356"/>
      <c r="AG30" s="347"/>
      <c r="AH30" s="402"/>
      <c r="AI30" s="402"/>
      <c r="AJ30" s="362"/>
    </row>
    <row r="31" spans="1:36" ht="53.1" customHeight="1" x14ac:dyDescent="0.25">
      <c r="A31" s="1"/>
      <c r="B31" s="347"/>
      <c r="C31" s="359"/>
      <c r="D31" s="359"/>
      <c r="E31" s="359"/>
      <c r="F31" s="359"/>
      <c r="G31" s="359"/>
      <c r="H31" s="359"/>
      <c r="I31" s="359"/>
      <c r="J31" s="124" t="s">
        <v>268</v>
      </c>
      <c r="K31" s="124" t="s">
        <v>269</v>
      </c>
      <c r="L31" s="124" t="s">
        <v>270</v>
      </c>
      <c r="M31" s="124">
        <v>200</v>
      </c>
      <c r="N31" s="359"/>
      <c r="O31" s="359"/>
      <c r="P31" s="347"/>
      <c r="Q31" s="347"/>
      <c r="R31" s="347"/>
      <c r="S31" s="428"/>
      <c r="T31" s="356"/>
      <c r="U31" s="356"/>
      <c r="V31" s="356"/>
      <c r="W31" s="359"/>
      <c r="X31" s="359"/>
      <c r="Y31" s="359"/>
      <c r="Z31" s="359"/>
      <c r="AA31" s="347"/>
      <c r="AB31" s="356"/>
      <c r="AC31" s="347"/>
      <c r="AD31" s="347"/>
      <c r="AE31" s="347"/>
      <c r="AF31" s="356"/>
      <c r="AG31" s="347"/>
      <c r="AH31" s="402"/>
      <c r="AI31" s="402"/>
      <c r="AJ31" s="362"/>
    </row>
    <row r="32" spans="1:36" ht="53.1" customHeight="1" x14ac:dyDescent="0.25">
      <c r="A32" s="1"/>
      <c r="B32" s="347"/>
      <c r="C32" s="359"/>
      <c r="D32" s="359"/>
      <c r="E32" s="359"/>
      <c r="F32" s="359"/>
      <c r="G32" s="359"/>
      <c r="H32" s="359"/>
      <c r="I32" s="359"/>
      <c r="J32" s="124" t="s">
        <v>271</v>
      </c>
      <c r="K32" s="124" t="s">
        <v>272</v>
      </c>
      <c r="L32" s="124" t="s">
        <v>238</v>
      </c>
      <c r="M32" s="128">
        <v>49</v>
      </c>
      <c r="N32" s="359"/>
      <c r="O32" s="359"/>
      <c r="P32" s="347"/>
      <c r="Q32" s="347"/>
      <c r="R32" s="347"/>
      <c r="S32" s="428"/>
      <c r="T32" s="356"/>
      <c r="U32" s="356"/>
      <c r="V32" s="356"/>
      <c r="W32" s="359"/>
      <c r="X32" s="359"/>
      <c r="Y32" s="359"/>
      <c r="Z32" s="359"/>
      <c r="AA32" s="347"/>
      <c r="AB32" s="356"/>
      <c r="AC32" s="347"/>
      <c r="AD32" s="347"/>
      <c r="AE32" s="347"/>
      <c r="AF32" s="356"/>
      <c r="AG32" s="347"/>
      <c r="AH32" s="402"/>
      <c r="AI32" s="402"/>
      <c r="AJ32" s="362"/>
    </row>
    <row r="33" spans="1:36" ht="53.1" customHeight="1" x14ac:dyDescent="0.25">
      <c r="A33" s="1"/>
      <c r="B33" s="347"/>
      <c r="C33" s="360"/>
      <c r="D33" s="360"/>
      <c r="E33" s="360"/>
      <c r="F33" s="360"/>
      <c r="G33" s="360"/>
      <c r="H33" s="360"/>
      <c r="I33" s="360"/>
      <c r="J33" s="124" t="s">
        <v>273</v>
      </c>
      <c r="K33" s="124" t="s">
        <v>274</v>
      </c>
      <c r="L33" s="124" t="s">
        <v>238</v>
      </c>
      <c r="M33" s="128">
        <v>144</v>
      </c>
      <c r="N33" s="360"/>
      <c r="O33" s="360"/>
      <c r="P33" s="348"/>
      <c r="Q33" s="348"/>
      <c r="R33" s="348"/>
      <c r="S33" s="429"/>
      <c r="T33" s="356"/>
      <c r="U33" s="357"/>
      <c r="V33" s="357"/>
      <c r="W33" s="360"/>
      <c r="X33" s="360"/>
      <c r="Y33" s="360"/>
      <c r="Z33" s="360"/>
      <c r="AA33" s="348"/>
      <c r="AB33" s="357"/>
      <c r="AC33" s="348"/>
      <c r="AD33" s="348"/>
      <c r="AE33" s="348"/>
      <c r="AF33" s="357"/>
      <c r="AG33" s="348"/>
      <c r="AH33" s="402"/>
      <c r="AI33" s="402"/>
      <c r="AJ33" s="362"/>
    </row>
    <row r="34" spans="1:36" ht="53.1" customHeight="1" x14ac:dyDescent="0.25">
      <c r="A34" s="1"/>
      <c r="B34" s="346" t="s">
        <v>293</v>
      </c>
      <c r="C34" s="358" t="s">
        <v>294</v>
      </c>
      <c r="D34" s="358" t="s">
        <v>258</v>
      </c>
      <c r="E34" s="358" t="s">
        <v>259</v>
      </c>
      <c r="F34" s="358" t="s">
        <v>294</v>
      </c>
      <c r="G34" s="358" t="s">
        <v>260</v>
      </c>
      <c r="H34" s="358" t="s">
        <v>83</v>
      </c>
      <c r="I34" s="358" t="s">
        <v>83</v>
      </c>
      <c r="J34" s="124" t="s">
        <v>261</v>
      </c>
      <c r="K34" s="124" t="s">
        <v>262</v>
      </c>
      <c r="L34" s="124" t="s">
        <v>263</v>
      </c>
      <c r="M34" s="124">
        <v>13.44</v>
      </c>
      <c r="N34" s="358" t="s">
        <v>264</v>
      </c>
      <c r="O34" s="358" t="s">
        <v>295</v>
      </c>
      <c r="P34" s="346" t="s">
        <v>169</v>
      </c>
      <c r="Q34" s="346" t="s">
        <v>89</v>
      </c>
      <c r="R34" s="346" t="s">
        <v>90</v>
      </c>
      <c r="S34" s="361" t="s">
        <v>170</v>
      </c>
      <c r="T34" s="355">
        <v>4500000</v>
      </c>
      <c r="U34" s="355">
        <v>4500000</v>
      </c>
      <c r="V34" s="355">
        <v>4500000</v>
      </c>
      <c r="W34" s="358" t="s">
        <v>171</v>
      </c>
      <c r="X34" s="358" t="s">
        <v>171</v>
      </c>
      <c r="Y34" s="358" t="s">
        <v>171</v>
      </c>
      <c r="Z34" s="358" t="s">
        <v>171</v>
      </c>
      <c r="AA34" s="346" t="s">
        <v>171</v>
      </c>
      <c r="AB34" s="355">
        <v>5175000</v>
      </c>
      <c r="AC34" s="346" t="s">
        <v>172</v>
      </c>
      <c r="AD34" s="346" t="s">
        <v>171</v>
      </c>
      <c r="AE34" s="346" t="s">
        <v>171</v>
      </c>
      <c r="AF34" s="355">
        <v>4500000</v>
      </c>
      <c r="AG34" s="346" t="s">
        <v>171</v>
      </c>
      <c r="AH34" s="401" t="s">
        <v>301</v>
      </c>
      <c r="AI34" s="401" t="s">
        <v>322</v>
      </c>
      <c r="AJ34" s="394">
        <v>45688</v>
      </c>
    </row>
    <row r="35" spans="1:36" ht="53.1" customHeight="1" x14ac:dyDescent="0.25">
      <c r="A35" s="1"/>
      <c r="B35" s="347"/>
      <c r="C35" s="359"/>
      <c r="D35" s="359"/>
      <c r="E35" s="359"/>
      <c r="F35" s="359"/>
      <c r="G35" s="359"/>
      <c r="H35" s="359"/>
      <c r="I35" s="359"/>
      <c r="J35" s="124" t="s">
        <v>266</v>
      </c>
      <c r="K35" s="124" t="s">
        <v>267</v>
      </c>
      <c r="L35" s="124" t="s">
        <v>263</v>
      </c>
      <c r="M35" s="124">
        <v>28.9</v>
      </c>
      <c r="N35" s="359"/>
      <c r="O35" s="359"/>
      <c r="P35" s="347"/>
      <c r="Q35" s="347"/>
      <c r="R35" s="347"/>
      <c r="S35" s="362"/>
      <c r="T35" s="356"/>
      <c r="U35" s="356"/>
      <c r="V35" s="356"/>
      <c r="W35" s="359"/>
      <c r="X35" s="359"/>
      <c r="Y35" s="359"/>
      <c r="Z35" s="359"/>
      <c r="AA35" s="347"/>
      <c r="AB35" s="356"/>
      <c r="AC35" s="347"/>
      <c r="AD35" s="347"/>
      <c r="AE35" s="347"/>
      <c r="AF35" s="356"/>
      <c r="AG35" s="347"/>
      <c r="AH35" s="402"/>
      <c r="AI35" s="402"/>
      <c r="AJ35" s="362"/>
    </row>
    <row r="36" spans="1:36" ht="53.1" customHeight="1" x14ac:dyDescent="0.25">
      <c r="A36" s="1"/>
      <c r="B36" s="347"/>
      <c r="C36" s="359"/>
      <c r="D36" s="359"/>
      <c r="E36" s="359"/>
      <c r="F36" s="359"/>
      <c r="G36" s="359"/>
      <c r="H36" s="359"/>
      <c r="I36" s="359"/>
      <c r="J36" s="124" t="s">
        <v>268</v>
      </c>
      <c r="K36" s="124" t="s">
        <v>269</v>
      </c>
      <c r="L36" s="124" t="s">
        <v>270</v>
      </c>
      <c r="M36" s="124">
        <v>376</v>
      </c>
      <c r="N36" s="359"/>
      <c r="O36" s="359"/>
      <c r="P36" s="347"/>
      <c r="Q36" s="347"/>
      <c r="R36" s="347"/>
      <c r="S36" s="362"/>
      <c r="T36" s="356"/>
      <c r="U36" s="356"/>
      <c r="V36" s="356"/>
      <c r="W36" s="359"/>
      <c r="X36" s="359"/>
      <c r="Y36" s="359"/>
      <c r="Z36" s="359"/>
      <c r="AA36" s="347"/>
      <c r="AB36" s="356"/>
      <c r="AC36" s="347"/>
      <c r="AD36" s="347"/>
      <c r="AE36" s="347"/>
      <c r="AF36" s="356"/>
      <c r="AG36" s="347"/>
      <c r="AH36" s="402"/>
      <c r="AI36" s="402"/>
      <c r="AJ36" s="362"/>
    </row>
    <row r="37" spans="1:36" ht="53.1" customHeight="1" x14ac:dyDescent="0.25">
      <c r="A37" s="1"/>
      <c r="B37" s="347"/>
      <c r="C37" s="359"/>
      <c r="D37" s="359"/>
      <c r="E37" s="359"/>
      <c r="F37" s="359"/>
      <c r="G37" s="359"/>
      <c r="H37" s="359"/>
      <c r="I37" s="359"/>
      <c r="J37" s="124" t="s">
        <v>271</v>
      </c>
      <c r="K37" s="124" t="s">
        <v>272</v>
      </c>
      <c r="L37" s="124" t="s">
        <v>238</v>
      </c>
      <c r="M37" s="128">
        <v>754</v>
      </c>
      <c r="N37" s="359"/>
      <c r="O37" s="359"/>
      <c r="P37" s="347"/>
      <c r="Q37" s="347"/>
      <c r="R37" s="347"/>
      <c r="S37" s="362"/>
      <c r="T37" s="356"/>
      <c r="U37" s="356"/>
      <c r="V37" s="356"/>
      <c r="W37" s="359"/>
      <c r="X37" s="359"/>
      <c r="Y37" s="359"/>
      <c r="Z37" s="359"/>
      <c r="AA37" s="347"/>
      <c r="AB37" s="356"/>
      <c r="AC37" s="347"/>
      <c r="AD37" s="347"/>
      <c r="AE37" s="347"/>
      <c r="AF37" s="356"/>
      <c r="AG37" s="347"/>
      <c r="AH37" s="402"/>
      <c r="AI37" s="402"/>
      <c r="AJ37" s="362"/>
    </row>
    <row r="38" spans="1:36" ht="53.1" customHeight="1" x14ac:dyDescent="0.25">
      <c r="A38" s="1"/>
      <c r="B38" s="347"/>
      <c r="C38" s="359"/>
      <c r="D38" s="359"/>
      <c r="E38" s="359"/>
      <c r="F38" s="359"/>
      <c r="G38" s="359"/>
      <c r="H38" s="359"/>
      <c r="I38" s="359"/>
      <c r="J38" s="124" t="s">
        <v>273</v>
      </c>
      <c r="K38" s="124" t="s">
        <v>274</v>
      </c>
      <c r="L38" s="124" t="s">
        <v>238</v>
      </c>
      <c r="M38" s="128">
        <v>1184</v>
      </c>
      <c r="N38" s="359"/>
      <c r="O38" s="359"/>
      <c r="P38" s="347"/>
      <c r="Q38" s="347"/>
      <c r="R38" s="347"/>
      <c r="S38" s="362"/>
      <c r="T38" s="356"/>
      <c r="U38" s="356"/>
      <c r="V38" s="356"/>
      <c r="W38" s="359"/>
      <c r="X38" s="359"/>
      <c r="Y38" s="359"/>
      <c r="Z38" s="359"/>
      <c r="AA38" s="347"/>
      <c r="AB38" s="356"/>
      <c r="AC38" s="347"/>
      <c r="AD38" s="347"/>
      <c r="AE38" s="347"/>
      <c r="AF38" s="356"/>
      <c r="AG38" s="347"/>
      <c r="AH38" s="402"/>
      <c r="AI38" s="402"/>
      <c r="AJ38" s="362"/>
    </row>
    <row r="39" spans="1:36" ht="53.1" customHeight="1" x14ac:dyDescent="0.25">
      <c r="A39" s="1"/>
      <c r="B39" s="348"/>
      <c r="C39" s="360"/>
      <c r="D39" s="360"/>
      <c r="E39" s="360"/>
      <c r="F39" s="360"/>
      <c r="G39" s="360"/>
      <c r="H39" s="360"/>
      <c r="I39" s="360"/>
      <c r="J39" s="124" t="s">
        <v>279</v>
      </c>
      <c r="K39" s="124" t="s">
        <v>280</v>
      </c>
      <c r="L39" s="124" t="s">
        <v>281</v>
      </c>
      <c r="M39" s="128">
        <v>70</v>
      </c>
      <c r="N39" s="360"/>
      <c r="O39" s="360"/>
      <c r="P39" s="348"/>
      <c r="Q39" s="348"/>
      <c r="R39" s="348"/>
      <c r="S39" s="363"/>
      <c r="T39" s="357"/>
      <c r="U39" s="357"/>
      <c r="V39" s="357"/>
      <c r="W39" s="360"/>
      <c r="X39" s="360"/>
      <c r="Y39" s="360"/>
      <c r="Z39" s="360"/>
      <c r="AA39" s="348"/>
      <c r="AB39" s="357"/>
      <c r="AC39" s="348"/>
      <c r="AD39" s="348"/>
      <c r="AE39" s="348"/>
      <c r="AF39" s="357"/>
      <c r="AG39" s="348"/>
      <c r="AH39" s="403"/>
      <c r="AI39" s="403"/>
      <c r="AJ39" s="363"/>
    </row>
    <row r="40" spans="1:36" ht="53.1" customHeight="1" x14ac:dyDescent="0.25">
      <c r="A40" s="1"/>
      <c r="B40" s="346" t="s">
        <v>296</v>
      </c>
      <c r="C40" s="430" t="s">
        <v>354</v>
      </c>
      <c r="D40" s="358" t="s">
        <v>258</v>
      </c>
      <c r="E40" s="358" t="s">
        <v>259</v>
      </c>
      <c r="F40" s="358" t="s">
        <v>354</v>
      </c>
      <c r="G40" s="358" t="s">
        <v>260</v>
      </c>
      <c r="H40" s="358" t="s">
        <v>83</v>
      </c>
      <c r="I40" s="358" t="s">
        <v>83</v>
      </c>
      <c r="J40" s="124" t="s">
        <v>261</v>
      </c>
      <c r="K40" s="124" t="s">
        <v>262</v>
      </c>
      <c r="L40" s="124" t="s">
        <v>263</v>
      </c>
      <c r="M40" s="124">
        <v>10.64</v>
      </c>
      <c r="N40" s="358" t="s">
        <v>264</v>
      </c>
      <c r="O40" s="358" t="s">
        <v>297</v>
      </c>
      <c r="P40" s="346" t="s">
        <v>169</v>
      </c>
      <c r="Q40" s="346" t="s">
        <v>89</v>
      </c>
      <c r="R40" s="346" t="s">
        <v>90</v>
      </c>
      <c r="S40" s="361" t="s">
        <v>170</v>
      </c>
      <c r="T40" s="355">
        <f>U40+U46</f>
        <v>7996058.7200000007</v>
      </c>
      <c r="U40" s="355">
        <v>5110706</v>
      </c>
      <c r="V40" s="355">
        <v>5110706</v>
      </c>
      <c r="W40" s="358" t="s">
        <v>171</v>
      </c>
      <c r="X40" s="358" t="s">
        <v>171</v>
      </c>
      <c r="Y40" s="358" t="s">
        <v>171</v>
      </c>
      <c r="Z40" s="358" t="s">
        <v>171</v>
      </c>
      <c r="AA40" s="346" t="s">
        <v>171</v>
      </c>
      <c r="AB40" s="355">
        <v>5233084</v>
      </c>
      <c r="AC40" s="346" t="s">
        <v>172</v>
      </c>
      <c r="AD40" s="346" t="s">
        <v>171</v>
      </c>
      <c r="AE40" s="346" t="s">
        <v>171</v>
      </c>
      <c r="AF40" s="355">
        <v>5110706</v>
      </c>
      <c r="AG40" s="346" t="s">
        <v>171</v>
      </c>
      <c r="AH40" s="401" t="s">
        <v>298</v>
      </c>
      <c r="AI40" s="401" t="s">
        <v>163</v>
      </c>
      <c r="AJ40" s="427">
        <v>45394</v>
      </c>
    </row>
    <row r="41" spans="1:36" ht="53.1" customHeight="1" x14ac:dyDescent="0.25">
      <c r="A41" s="1"/>
      <c r="B41" s="347"/>
      <c r="C41" s="431"/>
      <c r="D41" s="359"/>
      <c r="E41" s="359"/>
      <c r="F41" s="359"/>
      <c r="G41" s="359"/>
      <c r="H41" s="359"/>
      <c r="I41" s="359"/>
      <c r="J41" s="124" t="s">
        <v>266</v>
      </c>
      <c r="K41" s="124" t="s">
        <v>267</v>
      </c>
      <c r="L41" s="124" t="s">
        <v>263</v>
      </c>
      <c r="M41" s="124">
        <v>20.239999999999998</v>
      </c>
      <c r="N41" s="359"/>
      <c r="O41" s="359"/>
      <c r="P41" s="347"/>
      <c r="Q41" s="347"/>
      <c r="R41" s="347"/>
      <c r="S41" s="362"/>
      <c r="T41" s="356"/>
      <c r="U41" s="356"/>
      <c r="V41" s="356"/>
      <c r="W41" s="359"/>
      <c r="X41" s="359"/>
      <c r="Y41" s="359"/>
      <c r="Z41" s="359"/>
      <c r="AA41" s="347"/>
      <c r="AB41" s="356"/>
      <c r="AC41" s="347"/>
      <c r="AD41" s="347"/>
      <c r="AE41" s="347"/>
      <c r="AF41" s="356"/>
      <c r="AG41" s="347"/>
      <c r="AH41" s="402"/>
      <c r="AI41" s="402"/>
      <c r="AJ41" s="428"/>
    </row>
    <row r="42" spans="1:36" ht="53.1" customHeight="1" x14ac:dyDescent="0.25">
      <c r="A42" s="1"/>
      <c r="B42" s="347"/>
      <c r="C42" s="431"/>
      <c r="D42" s="359"/>
      <c r="E42" s="359"/>
      <c r="F42" s="359"/>
      <c r="G42" s="359"/>
      <c r="H42" s="359"/>
      <c r="I42" s="359"/>
      <c r="J42" s="124" t="s">
        <v>268</v>
      </c>
      <c r="K42" s="124" t="s">
        <v>269</v>
      </c>
      <c r="L42" s="124" t="s">
        <v>270</v>
      </c>
      <c r="M42" s="128">
        <v>1615</v>
      </c>
      <c r="N42" s="359"/>
      <c r="O42" s="359"/>
      <c r="P42" s="347"/>
      <c r="Q42" s="347"/>
      <c r="R42" s="347"/>
      <c r="S42" s="362"/>
      <c r="T42" s="356"/>
      <c r="U42" s="356"/>
      <c r="V42" s="356"/>
      <c r="W42" s="359"/>
      <c r="X42" s="359"/>
      <c r="Y42" s="359"/>
      <c r="Z42" s="359"/>
      <c r="AA42" s="347"/>
      <c r="AB42" s="356"/>
      <c r="AC42" s="347"/>
      <c r="AD42" s="347"/>
      <c r="AE42" s="347"/>
      <c r="AF42" s="356"/>
      <c r="AG42" s="347"/>
      <c r="AH42" s="402"/>
      <c r="AI42" s="402"/>
      <c r="AJ42" s="428"/>
    </row>
    <row r="43" spans="1:36" ht="53.1" customHeight="1" x14ac:dyDescent="0.25">
      <c r="A43" s="1"/>
      <c r="B43" s="347"/>
      <c r="C43" s="431"/>
      <c r="D43" s="359"/>
      <c r="E43" s="359"/>
      <c r="F43" s="359"/>
      <c r="G43" s="359"/>
      <c r="H43" s="359"/>
      <c r="I43" s="359"/>
      <c r="J43" s="124" t="s">
        <v>271</v>
      </c>
      <c r="K43" s="124" t="s">
        <v>272</v>
      </c>
      <c r="L43" s="124" t="s">
        <v>238</v>
      </c>
      <c r="M43" s="128">
        <v>3055</v>
      </c>
      <c r="N43" s="359"/>
      <c r="O43" s="359"/>
      <c r="P43" s="347"/>
      <c r="Q43" s="347"/>
      <c r="R43" s="347"/>
      <c r="S43" s="362"/>
      <c r="T43" s="356"/>
      <c r="U43" s="356"/>
      <c r="V43" s="356"/>
      <c r="W43" s="359"/>
      <c r="X43" s="359"/>
      <c r="Y43" s="359"/>
      <c r="Z43" s="359"/>
      <c r="AA43" s="347"/>
      <c r="AB43" s="356"/>
      <c r="AC43" s="347"/>
      <c r="AD43" s="347"/>
      <c r="AE43" s="347"/>
      <c r="AF43" s="356"/>
      <c r="AG43" s="347"/>
      <c r="AH43" s="402"/>
      <c r="AI43" s="402"/>
      <c r="AJ43" s="428"/>
    </row>
    <row r="44" spans="1:36" ht="53.1" customHeight="1" x14ac:dyDescent="0.25">
      <c r="A44" s="1"/>
      <c r="B44" s="347"/>
      <c r="C44" s="431"/>
      <c r="D44" s="359"/>
      <c r="E44" s="359"/>
      <c r="F44" s="359"/>
      <c r="G44" s="359"/>
      <c r="H44" s="359"/>
      <c r="I44" s="359"/>
      <c r="J44" s="124" t="s">
        <v>273</v>
      </c>
      <c r="K44" s="124" t="s">
        <v>274</v>
      </c>
      <c r="L44" s="124" t="s">
        <v>238</v>
      </c>
      <c r="M44" s="128">
        <v>838</v>
      </c>
      <c r="N44" s="359"/>
      <c r="O44" s="359"/>
      <c r="P44" s="347"/>
      <c r="Q44" s="347"/>
      <c r="R44" s="347"/>
      <c r="S44" s="362"/>
      <c r="T44" s="356"/>
      <c r="U44" s="356"/>
      <c r="V44" s="356"/>
      <c r="W44" s="359"/>
      <c r="X44" s="359"/>
      <c r="Y44" s="359"/>
      <c r="Z44" s="359"/>
      <c r="AA44" s="347"/>
      <c r="AB44" s="356"/>
      <c r="AC44" s="347"/>
      <c r="AD44" s="347"/>
      <c r="AE44" s="347"/>
      <c r="AF44" s="356"/>
      <c r="AG44" s="347"/>
      <c r="AH44" s="402"/>
      <c r="AI44" s="402"/>
      <c r="AJ44" s="428"/>
    </row>
    <row r="45" spans="1:36" ht="53.1" customHeight="1" x14ac:dyDescent="0.25">
      <c r="A45" s="1"/>
      <c r="B45" s="347"/>
      <c r="C45" s="432"/>
      <c r="D45" s="360"/>
      <c r="E45" s="360"/>
      <c r="F45" s="360"/>
      <c r="G45" s="360"/>
      <c r="H45" s="360"/>
      <c r="I45" s="360"/>
      <c r="J45" s="124" t="s">
        <v>279</v>
      </c>
      <c r="K45" s="124" t="s">
        <v>280</v>
      </c>
      <c r="L45" s="124" t="s">
        <v>281</v>
      </c>
      <c r="M45" s="128">
        <v>760</v>
      </c>
      <c r="N45" s="360"/>
      <c r="O45" s="360"/>
      <c r="P45" s="348"/>
      <c r="Q45" s="348"/>
      <c r="R45" s="348"/>
      <c r="S45" s="363"/>
      <c r="T45" s="356"/>
      <c r="U45" s="357"/>
      <c r="V45" s="357"/>
      <c r="W45" s="360"/>
      <c r="X45" s="360"/>
      <c r="Y45" s="360"/>
      <c r="Z45" s="360"/>
      <c r="AA45" s="348"/>
      <c r="AB45" s="357"/>
      <c r="AC45" s="348"/>
      <c r="AD45" s="348"/>
      <c r="AE45" s="348"/>
      <c r="AF45" s="357"/>
      <c r="AG45" s="348"/>
      <c r="AH45" s="402"/>
      <c r="AI45" s="402"/>
      <c r="AJ45" s="428"/>
    </row>
    <row r="46" spans="1:36" s="219" customFormat="1" ht="53.1" customHeight="1" x14ac:dyDescent="0.25">
      <c r="A46" s="218"/>
      <c r="B46" s="347"/>
      <c r="C46" s="430" t="s">
        <v>299</v>
      </c>
      <c r="D46" s="358" t="s">
        <v>258</v>
      </c>
      <c r="E46" s="358" t="s">
        <v>259</v>
      </c>
      <c r="F46" s="358" t="s">
        <v>299</v>
      </c>
      <c r="G46" s="358" t="s">
        <v>260</v>
      </c>
      <c r="H46" s="358" t="s">
        <v>83</v>
      </c>
      <c r="I46" s="358" t="s">
        <v>83</v>
      </c>
      <c r="J46" s="124" t="s">
        <v>261</v>
      </c>
      <c r="K46" s="124" t="s">
        <v>262</v>
      </c>
      <c r="L46" s="124" t="s">
        <v>263</v>
      </c>
      <c r="M46" s="124">
        <v>16.22</v>
      </c>
      <c r="N46" s="358" t="s">
        <v>264</v>
      </c>
      <c r="O46" s="358" t="s">
        <v>300</v>
      </c>
      <c r="P46" s="346" t="s">
        <v>169</v>
      </c>
      <c r="Q46" s="346" t="s">
        <v>89</v>
      </c>
      <c r="R46" s="346" t="s">
        <v>90</v>
      </c>
      <c r="S46" s="361" t="s">
        <v>170</v>
      </c>
      <c r="T46" s="356"/>
      <c r="U46" s="355">
        <v>2885352.72</v>
      </c>
      <c r="V46" s="355">
        <v>2885352.72</v>
      </c>
      <c r="W46" s="358" t="s">
        <v>171</v>
      </c>
      <c r="X46" s="358" t="s">
        <v>171</v>
      </c>
      <c r="Y46" s="358" t="s">
        <v>171</v>
      </c>
      <c r="Z46" s="358" t="s">
        <v>171</v>
      </c>
      <c r="AA46" s="346" t="s">
        <v>171</v>
      </c>
      <c r="AB46" s="355">
        <v>2902207.42</v>
      </c>
      <c r="AC46" s="346" t="s">
        <v>172</v>
      </c>
      <c r="AD46" s="346" t="s">
        <v>171</v>
      </c>
      <c r="AE46" s="346" t="s">
        <v>171</v>
      </c>
      <c r="AF46" s="355">
        <v>2885352.72</v>
      </c>
      <c r="AG46" s="346" t="s">
        <v>171</v>
      </c>
      <c r="AH46" s="402"/>
      <c r="AI46" s="402"/>
      <c r="AJ46" s="428"/>
    </row>
    <row r="47" spans="1:36" ht="53.1" customHeight="1" x14ac:dyDescent="0.25">
      <c r="A47" s="1"/>
      <c r="B47" s="347"/>
      <c r="C47" s="431"/>
      <c r="D47" s="359"/>
      <c r="E47" s="359"/>
      <c r="F47" s="359"/>
      <c r="G47" s="359"/>
      <c r="H47" s="359"/>
      <c r="I47" s="359"/>
      <c r="J47" s="124" t="s">
        <v>266</v>
      </c>
      <c r="K47" s="124" t="s">
        <v>267</v>
      </c>
      <c r="L47" s="124" t="s">
        <v>263</v>
      </c>
      <c r="M47" s="124">
        <v>20.149999999999999</v>
      </c>
      <c r="N47" s="359"/>
      <c r="O47" s="359"/>
      <c r="P47" s="347"/>
      <c r="Q47" s="347"/>
      <c r="R47" s="347"/>
      <c r="S47" s="362"/>
      <c r="T47" s="356"/>
      <c r="U47" s="356"/>
      <c r="V47" s="356"/>
      <c r="W47" s="359"/>
      <c r="X47" s="359"/>
      <c r="Y47" s="359"/>
      <c r="Z47" s="359"/>
      <c r="AA47" s="347"/>
      <c r="AB47" s="356"/>
      <c r="AC47" s="347"/>
      <c r="AD47" s="347"/>
      <c r="AE47" s="347"/>
      <c r="AF47" s="356"/>
      <c r="AG47" s="347"/>
      <c r="AH47" s="402"/>
      <c r="AI47" s="402"/>
      <c r="AJ47" s="428"/>
    </row>
    <row r="48" spans="1:36" ht="53.1" customHeight="1" x14ac:dyDescent="0.25">
      <c r="A48" s="1"/>
      <c r="B48" s="347"/>
      <c r="C48" s="431"/>
      <c r="D48" s="359"/>
      <c r="E48" s="359"/>
      <c r="F48" s="359"/>
      <c r="G48" s="359"/>
      <c r="H48" s="359"/>
      <c r="I48" s="359"/>
      <c r="J48" s="124" t="s">
        <v>268</v>
      </c>
      <c r="K48" s="124" t="s">
        <v>269</v>
      </c>
      <c r="L48" s="124" t="s">
        <v>270</v>
      </c>
      <c r="M48" s="128">
        <v>430</v>
      </c>
      <c r="N48" s="359"/>
      <c r="O48" s="359"/>
      <c r="P48" s="347"/>
      <c r="Q48" s="347"/>
      <c r="R48" s="347"/>
      <c r="S48" s="362"/>
      <c r="T48" s="356"/>
      <c r="U48" s="356"/>
      <c r="V48" s="356"/>
      <c r="W48" s="359"/>
      <c r="X48" s="359"/>
      <c r="Y48" s="359"/>
      <c r="Z48" s="359"/>
      <c r="AA48" s="347"/>
      <c r="AB48" s="356"/>
      <c r="AC48" s="347"/>
      <c r="AD48" s="347"/>
      <c r="AE48" s="347"/>
      <c r="AF48" s="356"/>
      <c r="AG48" s="347"/>
      <c r="AH48" s="402"/>
      <c r="AI48" s="402"/>
      <c r="AJ48" s="428"/>
    </row>
    <row r="49" spans="1:36" ht="53.1" customHeight="1" x14ac:dyDescent="0.25">
      <c r="A49" s="1"/>
      <c r="B49" s="347"/>
      <c r="C49" s="431"/>
      <c r="D49" s="359"/>
      <c r="E49" s="359"/>
      <c r="F49" s="359"/>
      <c r="G49" s="359"/>
      <c r="H49" s="359"/>
      <c r="I49" s="359"/>
      <c r="J49" s="124" t="s">
        <v>271</v>
      </c>
      <c r="K49" s="124" t="s">
        <v>272</v>
      </c>
      <c r="L49" s="124" t="s">
        <v>238</v>
      </c>
      <c r="M49" s="128">
        <v>780</v>
      </c>
      <c r="N49" s="359"/>
      <c r="O49" s="359"/>
      <c r="P49" s="347"/>
      <c r="Q49" s="347"/>
      <c r="R49" s="347"/>
      <c r="S49" s="362"/>
      <c r="T49" s="356"/>
      <c r="U49" s="356"/>
      <c r="V49" s="356"/>
      <c r="W49" s="359"/>
      <c r="X49" s="359"/>
      <c r="Y49" s="359"/>
      <c r="Z49" s="359"/>
      <c r="AA49" s="347"/>
      <c r="AB49" s="356"/>
      <c r="AC49" s="347"/>
      <c r="AD49" s="347"/>
      <c r="AE49" s="347"/>
      <c r="AF49" s="356"/>
      <c r="AG49" s="347"/>
      <c r="AH49" s="402"/>
      <c r="AI49" s="402"/>
      <c r="AJ49" s="428"/>
    </row>
    <row r="50" spans="1:36" ht="53.1" customHeight="1" x14ac:dyDescent="0.25">
      <c r="A50" s="1"/>
      <c r="B50" s="348"/>
      <c r="C50" s="432"/>
      <c r="D50" s="360"/>
      <c r="E50" s="360"/>
      <c r="F50" s="360"/>
      <c r="G50" s="360"/>
      <c r="H50" s="360"/>
      <c r="I50" s="360"/>
      <c r="J50" s="124" t="s">
        <v>273</v>
      </c>
      <c r="K50" s="124" t="s">
        <v>274</v>
      </c>
      <c r="L50" s="124" t="s">
        <v>238</v>
      </c>
      <c r="M50" s="128">
        <v>780</v>
      </c>
      <c r="N50" s="360"/>
      <c r="O50" s="360"/>
      <c r="P50" s="348"/>
      <c r="Q50" s="348"/>
      <c r="R50" s="348"/>
      <c r="S50" s="363"/>
      <c r="T50" s="357"/>
      <c r="U50" s="357"/>
      <c r="V50" s="357"/>
      <c r="W50" s="360"/>
      <c r="X50" s="360"/>
      <c r="Y50" s="360"/>
      <c r="Z50" s="360"/>
      <c r="AA50" s="348"/>
      <c r="AB50" s="357"/>
      <c r="AC50" s="348"/>
      <c r="AD50" s="348"/>
      <c r="AE50" s="348"/>
      <c r="AF50" s="357"/>
      <c r="AG50" s="348"/>
      <c r="AH50" s="403"/>
      <c r="AI50" s="403"/>
      <c r="AJ50" s="429"/>
    </row>
    <row r="51" spans="1:36" ht="63.75" x14ac:dyDescent="0.25">
      <c r="A51" s="1"/>
      <c r="B51" s="395" t="s">
        <v>371</v>
      </c>
      <c r="C51" s="395" t="s">
        <v>372</v>
      </c>
      <c r="D51" s="380" t="s">
        <v>373</v>
      </c>
      <c r="E51" s="380" t="s">
        <v>374</v>
      </c>
      <c r="F51" s="383" t="s">
        <v>372</v>
      </c>
      <c r="G51" s="380" t="s">
        <v>375</v>
      </c>
      <c r="H51" s="380" t="s">
        <v>83</v>
      </c>
      <c r="I51" s="380" t="s">
        <v>83</v>
      </c>
      <c r="J51" s="147" t="s">
        <v>376</v>
      </c>
      <c r="K51" s="147" t="s">
        <v>377</v>
      </c>
      <c r="L51" s="147" t="s">
        <v>378</v>
      </c>
      <c r="M51" s="148">
        <v>787154</v>
      </c>
      <c r="N51" s="380" t="s">
        <v>86</v>
      </c>
      <c r="O51" s="380" t="s">
        <v>105</v>
      </c>
      <c r="P51" s="371" t="s">
        <v>169</v>
      </c>
      <c r="Q51" s="371" t="s">
        <v>89</v>
      </c>
      <c r="R51" s="371" t="s">
        <v>90</v>
      </c>
      <c r="S51" s="368" t="s">
        <v>170</v>
      </c>
      <c r="T51" s="374">
        <v>759577</v>
      </c>
      <c r="U51" s="374">
        <v>759577</v>
      </c>
      <c r="V51" s="374">
        <v>759577</v>
      </c>
      <c r="W51" s="380" t="s">
        <v>171</v>
      </c>
      <c r="X51" s="380" t="s">
        <v>171</v>
      </c>
      <c r="Y51" s="380" t="s">
        <v>171</v>
      </c>
      <c r="Z51" s="380" t="s">
        <v>171</v>
      </c>
      <c r="AA51" s="383" t="s">
        <v>171</v>
      </c>
      <c r="AB51" s="374">
        <v>134043</v>
      </c>
      <c r="AC51" s="371" t="s">
        <v>172</v>
      </c>
      <c r="AD51" s="371" t="s">
        <v>171</v>
      </c>
      <c r="AE51" s="371" t="s">
        <v>171</v>
      </c>
      <c r="AF51" s="374">
        <v>759577</v>
      </c>
      <c r="AG51" s="371" t="s">
        <v>171</v>
      </c>
      <c r="AH51" s="424" t="s">
        <v>164</v>
      </c>
      <c r="AI51" s="377" t="s">
        <v>395</v>
      </c>
      <c r="AJ51" s="365">
        <v>45532</v>
      </c>
    </row>
    <row r="52" spans="1:36" ht="51" x14ac:dyDescent="0.25">
      <c r="A52" s="1"/>
      <c r="B52" s="396"/>
      <c r="C52" s="396"/>
      <c r="D52" s="381"/>
      <c r="E52" s="381"/>
      <c r="F52" s="384"/>
      <c r="G52" s="381"/>
      <c r="H52" s="381"/>
      <c r="I52" s="381"/>
      <c r="J52" s="147" t="s">
        <v>379</v>
      </c>
      <c r="K52" s="147" t="s">
        <v>380</v>
      </c>
      <c r="L52" s="147" t="s">
        <v>381</v>
      </c>
      <c r="M52" s="147">
        <v>871</v>
      </c>
      <c r="N52" s="381"/>
      <c r="O52" s="381"/>
      <c r="P52" s="372"/>
      <c r="Q52" s="372"/>
      <c r="R52" s="372"/>
      <c r="S52" s="369"/>
      <c r="T52" s="375"/>
      <c r="U52" s="375"/>
      <c r="V52" s="375"/>
      <c r="W52" s="381"/>
      <c r="X52" s="381"/>
      <c r="Y52" s="381"/>
      <c r="Z52" s="381"/>
      <c r="AA52" s="384"/>
      <c r="AB52" s="375"/>
      <c r="AC52" s="372"/>
      <c r="AD52" s="372"/>
      <c r="AE52" s="372"/>
      <c r="AF52" s="375"/>
      <c r="AG52" s="372"/>
      <c r="AH52" s="425"/>
      <c r="AI52" s="378"/>
      <c r="AJ52" s="366"/>
    </row>
    <row r="53" spans="1:36" ht="89.25" x14ac:dyDescent="0.25">
      <c r="A53" s="1"/>
      <c r="B53" s="397"/>
      <c r="C53" s="397"/>
      <c r="D53" s="382"/>
      <c r="E53" s="382"/>
      <c r="F53" s="385"/>
      <c r="G53" s="382"/>
      <c r="H53" s="382"/>
      <c r="I53" s="382"/>
      <c r="J53" s="147" t="s">
        <v>382</v>
      </c>
      <c r="K53" s="147" t="s">
        <v>383</v>
      </c>
      <c r="L53" s="147" t="s">
        <v>97</v>
      </c>
      <c r="M53" s="147">
        <v>1</v>
      </c>
      <c r="N53" s="382"/>
      <c r="O53" s="382"/>
      <c r="P53" s="373"/>
      <c r="Q53" s="373"/>
      <c r="R53" s="373"/>
      <c r="S53" s="370"/>
      <c r="T53" s="376"/>
      <c r="U53" s="376"/>
      <c r="V53" s="376"/>
      <c r="W53" s="382"/>
      <c r="X53" s="382"/>
      <c r="Y53" s="382"/>
      <c r="Z53" s="382"/>
      <c r="AA53" s="385"/>
      <c r="AB53" s="376"/>
      <c r="AC53" s="373"/>
      <c r="AD53" s="373"/>
      <c r="AE53" s="373"/>
      <c r="AF53" s="376"/>
      <c r="AG53" s="373"/>
      <c r="AH53" s="426"/>
      <c r="AI53" s="379"/>
      <c r="AJ53" s="366"/>
    </row>
    <row r="54" spans="1:36" ht="62.45" customHeight="1" x14ac:dyDescent="0.25">
      <c r="A54" s="1"/>
      <c r="B54" s="383" t="s">
        <v>384</v>
      </c>
      <c r="C54" s="380" t="s">
        <v>385</v>
      </c>
      <c r="D54" s="380" t="s">
        <v>373</v>
      </c>
      <c r="E54" s="380" t="s">
        <v>374</v>
      </c>
      <c r="F54" s="380" t="s">
        <v>385</v>
      </c>
      <c r="G54" s="380" t="s">
        <v>375</v>
      </c>
      <c r="H54" s="380" t="s">
        <v>83</v>
      </c>
      <c r="I54" s="380" t="s">
        <v>83</v>
      </c>
      <c r="J54" s="147" t="s">
        <v>376</v>
      </c>
      <c r="K54" s="147" t="s">
        <v>377</v>
      </c>
      <c r="L54" s="147" t="s">
        <v>378</v>
      </c>
      <c r="M54" s="148">
        <v>80000</v>
      </c>
      <c r="N54" s="380" t="s">
        <v>86</v>
      </c>
      <c r="O54" s="380" t="s">
        <v>102</v>
      </c>
      <c r="P54" s="371" t="s">
        <v>169</v>
      </c>
      <c r="Q54" s="371" t="s">
        <v>89</v>
      </c>
      <c r="R54" s="371" t="s">
        <v>90</v>
      </c>
      <c r="S54" s="368" t="s">
        <v>170</v>
      </c>
      <c r="T54" s="374">
        <v>81855</v>
      </c>
      <c r="U54" s="374">
        <v>81855</v>
      </c>
      <c r="V54" s="374">
        <v>81855</v>
      </c>
      <c r="W54" s="380" t="s">
        <v>171</v>
      </c>
      <c r="X54" s="380" t="s">
        <v>171</v>
      </c>
      <c r="Y54" s="380" t="s">
        <v>171</v>
      </c>
      <c r="Z54" s="380" t="s">
        <v>171</v>
      </c>
      <c r="AA54" s="383" t="s">
        <v>171</v>
      </c>
      <c r="AB54" s="374">
        <v>14445</v>
      </c>
      <c r="AC54" s="371" t="s">
        <v>172</v>
      </c>
      <c r="AD54" s="371" t="s">
        <v>171</v>
      </c>
      <c r="AE54" s="371" t="s">
        <v>171</v>
      </c>
      <c r="AF54" s="374">
        <v>81855</v>
      </c>
      <c r="AG54" s="371" t="s">
        <v>171</v>
      </c>
      <c r="AH54" s="377" t="s">
        <v>386</v>
      </c>
      <c r="AI54" s="377" t="s">
        <v>301</v>
      </c>
      <c r="AJ54" s="365">
        <v>45597</v>
      </c>
    </row>
    <row r="55" spans="1:36" ht="51" x14ac:dyDescent="0.25">
      <c r="A55" s="1"/>
      <c r="B55" s="384"/>
      <c r="C55" s="381"/>
      <c r="D55" s="381"/>
      <c r="E55" s="381"/>
      <c r="F55" s="381"/>
      <c r="G55" s="381"/>
      <c r="H55" s="381"/>
      <c r="I55" s="381"/>
      <c r="J55" s="147" t="s">
        <v>379</v>
      </c>
      <c r="K55" s="147" t="s">
        <v>380</v>
      </c>
      <c r="L55" s="147" t="s">
        <v>381</v>
      </c>
      <c r="M55" s="149">
        <v>60</v>
      </c>
      <c r="N55" s="381"/>
      <c r="O55" s="381"/>
      <c r="P55" s="372"/>
      <c r="Q55" s="372"/>
      <c r="R55" s="372"/>
      <c r="S55" s="369"/>
      <c r="T55" s="375"/>
      <c r="U55" s="375"/>
      <c r="V55" s="375"/>
      <c r="W55" s="381"/>
      <c r="X55" s="381"/>
      <c r="Y55" s="381"/>
      <c r="Z55" s="381"/>
      <c r="AA55" s="384"/>
      <c r="AB55" s="375"/>
      <c r="AC55" s="372"/>
      <c r="AD55" s="372"/>
      <c r="AE55" s="372"/>
      <c r="AF55" s="375"/>
      <c r="AG55" s="372"/>
      <c r="AH55" s="378"/>
      <c r="AI55" s="378"/>
      <c r="AJ55" s="366"/>
    </row>
    <row r="56" spans="1:36" ht="89.25" x14ac:dyDescent="0.25">
      <c r="A56" s="1"/>
      <c r="B56" s="385"/>
      <c r="C56" s="382"/>
      <c r="D56" s="382"/>
      <c r="E56" s="382"/>
      <c r="F56" s="382"/>
      <c r="G56" s="382"/>
      <c r="H56" s="382"/>
      <c r="I56" s="382"/>
      <c r="J56" s="147" t="s">
        <v>382</v>
      </c>
      <c r="K56" s="147" t="s">
        <v>383</v>
      </c>
      <c r="L56" s="147" t="s">
        <v>97</v>
      </c>
      <c r="M56" s="147">
        <v>1</v>
      </c>
      <c r="N56" s="382"/>
      <c r="O56" s="382"/>
      <c r="P56" s="373"/>
      <c r="Q56" s="373"/>
      <c r="R56" s="373"/>
      <c r="S56" s="370"/>
      <c r="T56" s="376"/>
      <c r="U56" s="376"/>
      <c r="V56" s="376"/>
      <c r="W56" s="382"/>
      <c r="X56" s="382"/>
      <c r="Y56" s="382"/>
      <c r="Z56" s="382"/>
      <c r="AA56" s="385"/>
      <c r="AB56" s="376"/>
      <c r="AC56" s="373"/>
      <c r="AD56" s="373"/>
      <c r="AE56" s="373"/>
      <c r="AF56" s="376"/>
      <c r="AG56" s="373"/>
      <c r="AH56" s="379"/>
      <c r="AI56" s="379"/>
      <c r="AJ56" s="367"/>
    </row>
    <row r="57" spans="1:36" ht="63.75" x14ac:dyDescent="0.25">
      <c r="A57" s="1"/>
      <c r="B57" s="371" t="s">
        <v>387</v>
      </c>
      <c r="C57" s="380" t="s">
        <v>388</v>
      </c>
      <c r="D57" s="380" t="s">
        <v>373</v>
      </c>
      <c r="E57" s="380" t="s">
        <v>374</v>
      </c>
      <c r="F57" s="380" t="s">
        <v>388</v>
      </c>
      <c r="G57" s="380" t="s">
        <v>375</v>
      </c>
      <c r="H57" s="380" t="s">
        <v>83</v>
      </c>
      <c r="I57" s="380" t="s">
        <v>83</v>
      </c>
      <c r="J57" s="147" t="s">
        <v>376</v>
      </c>
      <c r="K57" s="147" t="s">
        <v>377</v>
      </c>
      <c r="L57" s="147" t="s">
        <v>378</v>
      </c>
      <c r="M57" s="148">
        <v>860000</v>
      </c>
      <c r="N57" s="380" t="s">
        <v>264</v>
      </c>
      <c r="O57" s="380" t="s">
        <v>389</v>
      </c>
      <c r="P57" s="371" t="s">
        <v>169</v>
      </c>
      <c r="Q57" s="371" t="s">
        <v>89</v>
      </c>
      <c r="R57" s="371" t="s">
        <v>90</v>
      </c>
      <c r="S57" s="368" t="s">
        <v>170</v>
      </c>
      <c r="T57" s="374">
        <v>765000</v>
      </c>
      <c r="U57" s="374">
        <v>765000</v>
      </c>
      <c r="V57" s="374">
        <v>765000</v>
      </c>
      <c r="W57" s="380" t="s">
        <v>171</v>
      </c>
      <c r="X57" s="380" t="s">
        <v>171</v>
      </c>
      <c r="Y57" s="380" t="s">
        <v>171</v>
      </c>
      <c r="Z57" s="380" t="s">
        <v>171</v>
      </c>
      <c r="AA57" s="383" t="s">
        <v>171</v>
      </c>
      <c r="AB57" s="374">
        <v>135000</v>
      </c>
      <c r="AC57" s="371" t="s">
        <v>172</v>
      </c>
      <c r="AD57" s="371" t="s">
        <v>171</v>
      </c>
      <c r="AE57" s="371" t="s">
        <v>171</v>
      </c>
      <c r="AF57" s="374">
        <v>765000</v>
      </c>
      <c r="AG57" s="371" t="s">
        <v>171</v>
      </c>
      <c r="AH57" s="424" t="s">
        <v>307</v>
      </c>
      <c r="AI57" s="424" t="s">
        <v>395</v>
      </c>
      <c r="AJ57" s="365">
        <v>45427</v>
      </c>
    </row>
    <row r="58" spans="1:36" ht="51" x14ac:dyDescent="0.25">
      <c r="A58" s="1"/>
      <c r="B58" s="372"/>
      <c r="C58" s="381"/>
      <c r="D58" s="381"/>
      <c r="E58" s="381"/>
      <c r="F58" s="381"/>
      <c r="G58" s="381"/>
      <c r="H58" s="381"/>
      <c r="I58" s="381"/>
      <c r="J58" s="147" t="s">
        <v>379</v>
      </c>
      <c r="K58" s="147" t="s">
        <v>380</v>
      </c>
      <c r="L58" s="147" t="s">
        <v>381</v>
      </c>
      <c r="M58" s="149">
        <v>200</v>
      </c>
      <c r="N58" s="381"/>
      <c r="O58" s="381"/>
      <c r="P58" s="372"/>
      <c r="Q58" s="372"/>
      <c r="R58" s="372"/>
      <c r="S58" s="369"/>
      <c r="T58" s="375"/>
      <c r="U58" s="375"/>
      <c r="V58" s="375"/>
      <c r="W58" s="381"/>
      <c r="X58" s="381"/>
      <c r="Y58" s="381"/>
      <c r="Z58" s="381"/>
      <c r="AA58" s="384"/>
      <c r="AB58" s="375"/>
      <c r="AC58" s="372"/>
      <c r="AD58" s="372"/>
      <c r="AE58" s="372"/>
      <c r="AF58" s="375"/>
      <c r="AG58" s="372"/>
      <c r="AH58" s="425"/>
      <c r="AI58" s="425"/>
      <c r="AJ58" s="366"/>
    </row>
    <row r="59" spans="1:36" ht="89.25" x14ac:dyDescent="0.25">
      <c r="A59" s="1"/>
      <c r="B59" s="373"/>
      <c r="C59" s="382"/>
      <c r="D59" s="382"/>
      <c r="E59" s="382"/>
      <c r="F59" s="382"/>
      <c r="G59" s="382"/>
      <c r="H59" s="382"/>
      <c r="I59" s="382"/>
      <c r="J59" s="147" t="s">
        <v>382</v>
      </c>
      <c r="K59" s="147" t="s">
        <v>383</v>
      </c>
      <c r="L59" s="147" t="s">
        <v>97</v>
      </c>
      <c r="M59" s="147">
        <v>1</v>
      </c>
      <c r="N59" s="382"/>
      <c r="O59" s="382"/>
      <c r="P59" s="373"/>
      <c r="Q59" s="373"/>
      <c r="R59" s="373"/>
      <c r="S59" s="370"/>
      <c r="T59" s="376"/>
      <c r="U59" s="376"/>
      <c r="V59" s="376"/>
      <c r="W59" s="382"/>
      <c r="X59" s="382"/>
      <c r="Y59" s="382"/>
      <c r="Z59" s="382"/>
      <c r="AA59" s="385"/>
      <c r="AB59" s="376"/>
      <c r="AC59" s="373"/>
      <c r="AD59" s="373"/>
      <c r="AE59" s="373"/>
      <c r="AF59" s="376"/>
      <c r="AG59" s="373"/>
      <c r="AH59" s="426"/>
      <c r="AI59" s="426"/>
      <c r="AJ59" s="367"/>
    </row>
    <row r="60" spans="1:36" ht="63.75" x14ac:dyDescent="0.25">
      <c r="A60" s="1"/>
      <c r="B60" s="383" t="s">
        <v>390</v>
      </c>
      <c r="C60" s="380" t="s">
        <v>391</v>
      </c>
      <c r="D60" s="380" t="s">
        <v>373</v>
      </c>
      <c r="E60" s="380" t="s">
        <v>374</v>
      </c>
      <c r="F60" s="380" t="s">
        <v>391</v>
      </c>
      <c r="G60" s="380" t="s">
        <v>375</v>
      </c>
      <c r="H60" s="380" t="s">
        <v>83</v>
      </c>
      <c r="I60" s="380" t="s">
        <v>83</v>
      </c>
      <c r="J60" s="147" t="s">
        <v>376</v>
      </c>
      <c r="K60" s="147" t="s">
        <v>377</v>
      </c>
      <c r="L60" s="147" t="s">
        <v>378</v>
      </c>
      <c r="M60" s="148">
        <v>928300</v>
      </c>
      <c r="N60" s="380" t="s">
        <v>86</v>
      </c>
      <c r="O60" s="380" t="s">
        <v>111</v>
      </c>
      <c r="P60" s="371" t="s">
        <v>169</v>
      </c>
      <c r="Q60" s="371" t="s">
        <v>89</v>
      </c>
      <c r="R60" s="371" t="s">
        <v>90</v>
      </c>
      <c r="S60" s="368" t="s">
        <v>170</v>
      </c>
      <c r="T60" s="374">
        <v>833000</v>
      </c>
      <c r="U60" s="374">
        <v>833000</v>
      </c>
      <c r="V60" s="374">
        <v>833000</v>
      </c>
      <c r="W60" s="380" t="s">
        <v>171</v>
      </c>
      <c r="X60" s="380" t="s">
        <v>171</v>
      </c>
      <c r="Y60" s="380" t="s">
        <v>171</v>
      </c>
      <c r="Z60" s="380" t="s">
        <v>171</v>
      </c>
      <c r="AA60" s="383" t="s">
        <v>171</v>
      </c>
      <c r="AB60" s="374">
        <v>147000</v>
      </c>
      <c r="AC60" s="371" t="s">
        <v>172</v>
      </c>
      <c r="AD60" s="371" t="s">
        <v>171</v>
      </c>
      <c r="AE60" s="371" t="s">
        <v>171</v>
      </c>
      <c r="AF60" s="374">
        <v>833000</v>
      </c>
      <c r="AG60" s="371" t="s">
        <v>171</v>
      </c>
      <c r="AH60" s="377" t="s">
        <v>290</v>
      </c>
      <c r="AI60" s="377" t="s">
        <v>425</v>
      </c>
      <c r="AJ60" s="365">
        <v>45716</v>
      </c>
    </row>
    <row r="61" spans="1:36" ht="51" x14ac:dyDescent="0.25">
      <c r="A61" s="1"/>
      <c r="B61" s="384"/>
      <c r="C61" s="381"/>
      <c r="D61" s="381"/>
      <c r="E61" s="381"/>
      <c r="F61" s="381"/>
      <c r="G61" s="381"/>
      <c r="H61" s="381"/>
      <c r="I61" s="381"/>
      <c r="J61" s="147" t="s">
        <v>379</v>
      </c>
      <c r="K61" s="147" t="s">
        <v>380</v>
      </c>
      <c r="L61" s="147" t="s">
        <v>381</v>
      </c>
      <c r="M61" s="149">
        <v>450</v>
      </c>
      <c r="N61" s="381"/>
      <c r="O61" s="381"/>
      <c r="P61" s="372"/>
      <c r="Q61" s="372"/>
      <c r="R61" s="372"/>
      <c r="S61" s="369"/>
      <c r="T61" s="375"/>
      <c r="U61" s="375"/>
      <c r="V61" s="375"/>
      <c r="W61" s="381"/>
      <c r="X61" s="381"/>
      <c r="Y61" s="381"/>
      <c r="Z61" s="381"/>
      <c r="AA61" s="384"/>
      <c r="AB61" s="375"/>
      <c r="AC61" s="372"/>
      <c r="AD61" s="372"/>
      <c r="AE61" s="372"/>
      <c r="AF61" s="375"/>
      <c r="AG61" s="372"/>
      <c r="AH61" s="378"/>
      <c r="AI61" s="378"/>
      <c r="AJ61" s="366"/>
    </row>
    <row r="62" spans="1:36" ht="89.25" x14ac:dyDescent="0.25">
      <c r="A62" s="1"/>
      <c r="B62" s="385"/>
      <c r="C62" s="382"/>
      <c r="D62" s="382"/>
      <c r="E62" s="382"/>
      <c r="F62" s="382"/>
      <c r="G62" s="382"/>
      <c r="H62" s="382"/>
      <c r="I62" s="382"/>
      <c r="J62" s="147" t="s">
        <v>382</v>
      </c>
      <c r="K62" s="147" t="s">
        <v>383</v>
      </c>
      <c r="L62" s="147" t="s">
        <v>97</v>
      </c>
      <c r="M62" s="147">
        <v>1</v>
      </c>
      <c r="N62" s="382"/>
      <c r="O62" s="382"/>
      <c r="P62" s="373"/>
      <c r="Q62" s="373"/>
      <c r="R62" s="373"/>
      <c r="S62" s="370"/>
      <c r="T62" s="376"/>
      <c r="U62" s="376"/>
      <c r="V62" s="376"/>
      <c r="W62" s="382"/>
      <c r="X62" s="382"/>
      <c r="Y62" s="382"/>
      <c r="Z62" s="382"/>
      <c r="AA62" s="385"/>
      <c r="AB62" s="376"/>
      <c r="AC62" s="373"/>
      <c r="AD62" s="373"/>
      <c r="AE62" s="373"/>
      <c r="AF62" s="376"/>
      <c r="AG62" s="373"/>
      <c r="AH62" s="379"/>
      <c r="AI62" s="379"/>
      <c r="AJ62" s="367"/>
    </row>
    <row r="63" spans="1:36" ht="63.75" x14ac:dyDescent="0.25">
      <c r="A63" s="1"/>
      <c r="B63" s="383" t="s">
        <v>392</v>
      </c>
      <c r="C63" s="380" t="s">
        <v>393</v>
      </c>
      <c r="D63" s="380" t="s">
        <v>373</v>
      </c>
      <c r="E63" s="380" t="s">
        <v>374</v>
      </c>
      <c r="F63" s="380" t="s">
        <v>393</v>
      </c>
      <c r="G63" s="380" t="s">
        <v>375</v>
      </c>
      <c r="H63" s="380" t="s">
        <v>83</v>
      </c>
      <c r="I63" s="380" t="s">
        <v>83</v>
      </c>
      <c r="J63" s="147" t="s">
        <v>376</v>
      </c>
      <c r="K63" s="147" t="s">
        <v>377</v>
      </c>
      <c r="L63" s="147" t="s">
        <v>378</v>
      </c>
      <c r="M63" s="148">
        <v>92517</v>
      </c>
      <c r="N63" s="380" t="s">
        <v>86</v>
      </c>
      <c r="O63" s="380" t="s">
        <v>123</v>
      </c>
      <c r="P63" s="371" t="s">
        <v>169</v>
      </c>
      <c r="Q63" s="371" t="s">
        <v>89</v>
      </c>
      <c r="R63" s="371" t="s">
        <v>90</v>
      </c>
      <c r="S63" s="368" t="s">
        <v>170</v>
      </c>
      <c r="T63" s="374">
        <v>80000</v>
      </c>
      <c r="U63" s="374">
        <v>80000</v>
      </c>
      <c r="V63" s="374">
        <v>80000</v>
      </c>
      <c r="W63" s="380" t="s">
        <v>171</v>
      </c>
      <c r="X63" s="380" t="s">
        <v>171</v>
      </c>
      <c r="Y63" s="380" t="s">
        <v>171</v>
      </c>
      <c r="Z63" s="380" t="s">
        <v>171</v>
      </c>
      <c r="AA63" s="383" t="s">
        <v>171</v>
      </c>
      <c r="AB63" s="374">
        <v>14117.65</v>
      </c>
      <c r="AC63" s="371" t="s">
        <v>172</v>
      </c>
      <c r="AD63" s="371" t="s">
        <v>171</v>
      </c>
      <c r="AE63" s="371" t="s">
        <v>171</v>
      </c>
      <c r="AF63" s="374">
        <v>80000</v>
      </c>
      <c r="AG63" s="371" t="s">
        <v>171</v>
      </c>
      <c r="AH63" s="377" t="s">
        <v>394</v>
      </c>
      <c r="AI63" s="377" t="s">
        <v>395</v>
      </c>
      <c r="AJ63" s="423"/>
    </row>
    <row r="64" spans="1:36" ht="51" x14ac:dyDescent="0.25">
      <c r="A64" s="1"/>
      <c r="B64" s="384"/>
      <c r="C64" s="381"/>
      <c r="D64" s="381"/>
      <c r="E64" s="381"/>
      <c r="F64" s="381"/>
      <c r="G64" s="381"/>
      <c r="H64" s="381"/>
      <c r="I64" s="381"/>
      <c r="J64" s="147" t="s">
        <v>379</v>
      </c>
      <c r="K64" s="147" t="s">
        <v>380</v>
      </c>
      <c r="L64" s="147" t="s">
        <v>381</v>
      </c>
      <c r="M64" s="149">
        <v>250</v>
      </c>
      <c r="N64" s="381"/>
      <c r="O64" s="381"/>
      <c r="P64" s="372"/>
      <c r="Q64" s="372"/>
      <c r="R64" s="372"/>
      <c r="S64" s="369"/>
      <c r="T64" s="375"/>
      <c r="U64" s="375"/>
      <c r="V64" s="375"/>
      <c r="W64" s="381"/>
      <c r="X64" s="381"/>
      <c r="Y64" s="381"/>
      <c r="Z64" s="381"/>
      <c r="AA64" s="384"/>
      <c r="AB64" s="375"/>
      <c r="AC64" s="372"/>
      <c r="AD64" s="372"/>
      <c r="AE64" s="372"/>
      <c r="AF64" s="375"/>
      <c r="AG64" s="372"/>
      <c r="AH64" s="378"/>
      <c r="AI64" s="378"/>
      <c r="AJ64" s="366"/>
    </row>
    <row r="65" spans="1:36" ht="89.25" x14ac:dyDescent="0.25">
      <c r="A65" s="1"/>
      <c r="B65" s="385"/>
      <c r="C65" s="382"/>
      <c r="D65" s="382"/>
      <c r="E65" s="382"/>
      <c r="F65" s="382"/>
      <c r="G65" s="382"/>
      <c r="H65" s="382"/>
      <c r="I65" s="382"/>
      <c r="J65" s="147" t="s">
        <v>382</v>
      </c>
      <c r="K65" s="147" t="s">
        <v>383</v>
      </c>
      <c r="L65" s="147" t="s">
        <v>97</v>
      </c>
      <c r="M65" s="147">
        <v>1</v>
      </c>
      <c r="N65" s="382"/>
      <c r="O65" s="382"/>
      <c r="P65" s="373"/>
      <c r="Q65" s="373"/>
      <c r="R65" s="373"/>
      <c r="S65" s="370"/>
      <c r="T65" s="376"/>
      <c r="U65" s="376"/>
      <c r="V65" s="376"/>
      <c r="W65" s="382"/>
      <c r="X65" s="382"/>
      <c r="Y65" s="382"/>
      <c r="Z65" s="382"/>
      <c r="AA65" s="385"/>
      <c r="AB65" s="376"/>
      <c r="AC65" s="373"/>
      <c r="AD65" s="373"/>
      <c r="AE65" s="373"/>
      <c r="AF65" s="376"/>
      <c r="AG65" s="373"/>
      <c r="AH65" s="379"/>
      <c r="AI65" s="379"/>
      <c r="AJ65" s="367"/>
    </row>
    <row r="66" spans="1:36" ht="76.5" x14ac:dyDescent="0.25">
      <c r="B66" s="422" t="s">
        <v>396</v>
      </c>
      <c r="C66" s="409" t="s">
        <v>397</v>
      </c>
      <c r="D66" s="409" t="s">
        <v>398</v>
      </c>
      <c r="E66" s="409" t="s">
        <v>399</v>
      </c>
      <c r="F66" s="409" t="s">
        <v>397</v>
      </c>
      <c r="G66" s="409" t="s">
        <v>368</v>
      </c>
      <c r="H66" s="409" t="s">
        <v>83</v>
      </c>
      <c r="I66" s="409" t="s">
        <v>83</v>
      </c>
      <c r="J66" s="150" t="s">
        <v>400</v>
      </c>
      <c r="K66" s="150" t="s">
        <v>401</v>
      </c>
      <c r="L66" s="150" t="s">
        <v>402</v>
      </c>
      <c r="M66" s="150">
        <v>1</v>
      </c>
      <c r="N66" s="409" t="s">
        <v>86</v>
      </c>
      <c r="O66" s="409" t="s">
        <v>403</v>
      </c>
      <c r="P66" s="409" t="s">
        <v>169</v>
      </c>
      <c r="Q66" s="409" t="s">
        <v>89</v>
      </c>
      <c r="R66" s="409" t="s">
        <v>90</v>
      </c>
      <c r="S66" s="409" t="s">
        <v>170</v>
      </c>
      <c r="T66" s="418">
        <v>155750</v>
      </c>
      <c r="U66" s="411">
        <v>155750</v>
      </c>
      <c r="V66" s="411">
        <v>155750</v>
      </c>
      <c r="W66" s="409" t="s">
        <v>171</v>
      </c>
      <c r="X66" s="409" t="s">
        <v>171</v>
      </c>
      <c r="Y66" s="409" t="s">
        <v>171</v>
      </c>
      <c r="Z66" s="409" t="s">
        <v>171</v>
      </c>
      <c r="AA66" s="409" t="s">
        <v>171</v>
      </c>
      <c r="AB66" s="416">
        <v>27485.3</v>
      </c>
      <c r="AC66" s="409" t="s">
        <v>172</v>
      </c>
      <c r="AD66" s="409" t="s">
        <v>171</v>
      </c>
      <c r="AE66" s="411" t="s">
        <v>171</v>
      </c>
      <c r="AF66" s="412">
        <v>155750</v>
      </c>
      <c r="AG66" s="409" t="s">
        <v>171</v>
      </c>
      <c r="AH66" s="420" t="s">
        <v>164</v>
      </c>
      <c r="AI66" s="420" t="s">
        <v>278</v>
      </c>
      <c r="AJ66" s="407" t="s">
        <v>721</v>
      </c>
    </row>
    <row r="67" spans="1:36" ht="89.25" x14ac:dyDescent="0.25">
      <c r="B67" s="419"/>
      <c r="C67" s="410"/>
      <c r="D67" s="410"/>
      <c r="E67" s="410"/>
      <c r="F67" s="410"/>
      <c r="G67" s="410"/>
      <c r="H67" s="410"/>
      <c r="I67" s="410"/>
      <c r="J67" s="151" t="s">
        <v>404</v>
      </c>
      <c r="K67" s="151" t="s">
        <v>405</v>
      </c>
      <c r="L67" s="151" t="s">
        <v>406</v>
      </c>
      <c r="M67" s="152">
        <v>1</v>
      </c>
      <c r="N67" s="410"/>
      <c r="O67" s="410"/>
      <c r="P67" s="410"/>
      <c r="Q67" s="410"/>
      <c r="R67" s="410"/>
      <c r="S67" s="410"/>
      <c r="T67" s="419"/>
      <c r="U67" s="410"/>
      <c r="V67" s="410"/>
      <c r="W67" s="410"/>
      <c r="X67" s="410"/>
      <c r="Y67" s="410"/>
      <c r="Z67" s="410"/>
      <c r="AA67" s="410"/>
      <c r="AB67" s="417"/>
      <c r="AC67" s="410"/>
      <c r="AD67" s="410"/>
      <c r="AE67" s="410"/>
      <c r="AF67" s="413"/>
      <c r="AG67" s="410"/>
      <c r="AH67" s="421"/>
      <c r="AI67" s="421"/>
      <c r="AJ67" s="408"/>
    </row>
    <row r="68" spans="1:36" ht="76.5" x14ac:dyDescent="0.25">
      <c r="B68" s="422" t="s">
        <v>407</v>
      </c>
      <c r="C68" s="409" t="s">
        <v>408</v>
      </c>
      <c r="D68" s="409" t="s">
        <v>409</v>
      </c>
      <c r="E68" s="409" t="s">
        <v>410</v>
      </c>
      <c r="F68" s="409" t="s">
        <v>408</v>
      </c>
      <c r="G68" s="409" t="s">
        <v>411</v>
      </c>
      <c r="H68" s="409" t="s">
        <v>83</v>
      </c>
      <c r="I68" s="409" t="s">
        <v>83</v>
      </c>
      <c r="J68" s="151" t="s">
        <v>412</v>
      </c>
      <c r="K68" s="151" t="s">
        <v>413</v>
      </c>
      <c r="L68" s="151" t="s">
        <v>238</v>
      </c>
      <c r="M68" s="152">
        <v>6800</v>
      </c>
      <c r="N68" s="409" t="s">
        <v>86</v>
      </c>
      <c r="O68" s="409" t="s">
        <v>414</v>
      </c>
      <c r="P68" s="409" t="s">
        <v>169</v>
      </c>
      <c r="Q68" s="409" t="s">
        <v>89</v>
      </c>
      <c r="R68" s="409" t="s">
        <v>90</v>
      </c>
      <c r="S68" s="409" t="s">
        <v>170</v>
      </c>
      <c r="T68" s="418">
        <v>1500000</v>
      </c>
      <c r="U68" s="411">
        <v>1500000</v>
      </c>
      <c r="V68" s="411">
        <v>1500000</v>
      </c>
      <c r="W68" s="409" t="s">
        <v>171</v>
      </c>
      <c r="X68" s="409" t="s">
        <v>171</v>
      </c>
      <c r="Y68" s="409" t="s">
        <v>171</v>
      </c>
      <c r="Z68" s="409" t="s">
        <v>171</v>
      </c>
      <c r="AA68" s="409" t="s">
        <v>171</v>
      </c>
      <c r="AB68" s="416">
        <v>264706</v>
      </c>
      <c r="AC68" s="409" t="s">
        <v>172</v>
      </c>
      <c r="AD68" s="409" t="s">
        <v>171</v>
      </c>
      <c r="AE68" s="411" t="s">
        <v>171</v>
      </c>
      <c r="AF68" s="412">
        <v>1500000</v>
      </c>
      <c r="AG68" s="409" t="s">
        <v>171</v>
      </c>
      <c r="AH68" s="420" t="s">
        <v>420</v>
      </c>
      <c r="AI68" s="420" t="s">
        <v>421</v>
      </c>
      <c r="AJ68" s="407"/>
    </row>
    <row r="69" spans="1:36" ht="102" x14ac:dyDescent="0.25">
      <c r="B69" s="419"/>
      <c r="C69" s="410"/>
      <c r="D69" s="410"/>
      <c r="E69" s="410"/>
      <c r="F69" s="410"/>
      <c r="G69" s="410"/>
      <c r="H69" s="410"/>
      <c r="I69" s="410"/>
      <c r="J69" s="151" t="s">
        <v>415</v>
      </c>
      <c r="K69" s="151" t="s">
        <v>416</v>
      </c>
      <c r="L69" s="151" t="s">
        <v>370</v>
      </c>
      <c r="M69" s="152">
        <v>7</v>
      </c>
      <c r="N69" s="410"/>
      <c r="O69" s="410"/>
      <c r="P69" s="410"/>
      <c r="Q69" s="410"/>
      <c r="R69" s="410"/>
      <c r="S69" s="410"/>
      <c r="T69" s="419"/>
      <c r="U69" s="410"/>
      <c r="V69" s="410"/>
      <c r="W69" s="410"/>
      <c r="X69" s="410"/>
      <c r="Y69" s="410"/>
      <c r="Z69" s="410"/>
      <c r="AA69" s="410"/>
      <c r="AB69" s="417"/>
      <c r="AC69" s="410"/>
      <c r="AD69" s="410"/>
      <c r="AE69" s="410"/>
      <c r="AF69" s="413"/>
      <c r="AG69" s="410"/>
      <c r="AH69" s="421"/>
      <c r="AI69" s="421"/>
      <c r="AJ69" s="408"/>
    </row>
    <row r="70" spans="1:36" ht="76.5" x14ac:dyDescent="0.25">
      <c r="B70" s="422" t="s">
        <v>417</v>
      </c>
      <c r="C70" s="409" t="s">
        <v>418</v>
      </c>
      <c r="D70" s="409" t="s">
        <v>409</v>
      </c>
      <c r="E70" s="409" t="s">
        <v>410</v>
      </c>
      <c r="F70" s="409" t="s">
        <v>418</v>
      </c>
      <c r="G70" s="409" t="s">
        <v>411</v>
      </c>
      <c r="H70" s="409" t="s">
        <v>83</v>
      </c>
      <c r="I70" s="409" t="s">
        <v>83</v>
      </c>
      <c r="J70" s="151" t="s">
        <v>412</v>
      </c>
      <c r="K70" s="151" t="s">
        <v>413</v>
      </c>
      <c r="L70" s="151" t="s">
        <v>238</v>
      </c>
      <c r="M70" s="152">
        <v>8000</v>
      </c>
      <c r="N70" s="409" t="s">
        <v>86</v>
      </c>
      <c r="O70" s="409" t="s">
        <v>419</v>
      </c>
      <c r="P70" s="409" t="s">
        <v>169</v>
      </c>
      <c r="Q70" s="409" t="s">
        <v>89</v>
      </c>
      <c r="R70" s="409" t="s">
        <v>90</v>
      </c>
      <c r="S70" s="409" t="s">
        <v>170</v>
      </c>
      <c r="T70" s="418">
        <v>3421977</v>
      </c>
      <c r="U70" s="411">
        <v>3421977</v>
      </c>
      <c r="V70" s="411">
        <v>3421977</v>
      </c>
      <c r="W70" s="409" t="s">
        <v>171</v>
      </c>
      <c r="X70" s="409" t="s">
        <v>171</v>
      </c>
      <c r="Y70" s="409" t="s">
        <v>171</v>
      </c>
      <c r="Z70" s="409" t="s">
        <v>171</v>
      </c>
      <c r="AA70" s="409" t="s">
        <v>171</v>
      </c>
      <c r="AB70" s="416">
        <v>603879</v>
      </c>
      <c r="AC70" s="409" t="s">
        <v>172</v>
      </c>
      <c r="AD70" s="409" t="s">
        <v>171</v>
      </c>
      <c r="AE70" s="411" t="s">
        <v>171</v>
      </c>
      <c r="AF70" s="412">
        <v>3421977</v>
      </c>
      <c r="AG70" s="409" t="s">
        <v>171</v>
      </c>
      <c r="AH70" s="414" t="s">
        <v>722</v>
      </c>
      <c r="AI70" s="414" t="s">
        <v>723</v>
      </c>
      <c r="AJ70" s="407"/>
    </row>
    <row r="71" spans="1:36" ht="107.45" customHeight="1" x14ac:dyDescent="0.25">
      <c r="B71" s="419"/>
      <c r="C71" s="410"/>
      <c r="D71" s="410"/>
      <c r="E71" s="410"/>
      <c r="F71" s="410"/>
      <c r="G71" s="410"/>
      <c r="H71" s="410"/>
      <c r="I71" s="410"/>
      <c r="J71" s="151" t="s">
        <v>415</v>
      </c>
      <c r="K71" s="151" t="s">
        <v>416</v>
      </c>
      <c r="L71" s="151" t="s">
        <v>370</v>
      </c>
      <c r="M71" s="152">
        <v>7</v>
      </c>
      <c r="N71" s="410"/>
      <c r="O71" s="410"/>
      <c r="P71" s="410"/>
      <c r="Q71" s="410"/>
      <c r="R71" s="410"/>
      <c r="S71" s="410"/>
      <c r="T71" s="419"/>
      <c r="U71" s="410"/>
      <c r="V71" s="410"/>
      <c r="W71" s="410"/>
      <c r="X71" s="410"/>
      <c r="Y71" s="410"/>
      <c r="Z71" s="410"/>
      <c r="AA71" s="410"/>
      <c r="AB71" s="417"/>
      <c r="AC71" s="410"/>
      <c r="AD71" s="410"/>
      <c r="AE71" s="410"/>
      <c r="AF71" s="413"/>
      <c r="AG71" s="410"/>
      <c r="AH71" s="415"/>
      <c r="AI71" s="415"/>
      <c r="AJ71" s="408"/>
    </row>
    <row r="72" spans="1:36" ht="107.45" customHeight="1" x14ac:dyDescent="0.25">
      <c r="B72" s="404" t="s">
        <v>355</v>
      </c>
      <c r="C72" s="358" t="s">
        <v>834</v>
      </c>
      <c r="D72" s="358" t="s">
        <v>258</v>
      </c>
      <c r="E72" s="358" t="s">
        <v>259</v>
      </c>
      <c r="F72" s="358" t="s">
        <v>356</v>
      </c>
      <c r="G72" s="358" t="s">
        <v>260</v>
      </c>
      <c r="H72" s="358" t="s">
        <v>83</v>
      </c>
      <c r="I72" s="358" t="s">
        <v>83</v>
      </c>
      <c r="J72" s="124" t="s">
        <v>271</v>
      </c>
      <c r="K72" s="124" t="s">
        <v>272</v>
      </c>
      <c r="L72" s="124" t="s">
        <v>238</v>
      </c>
      <c r="M72" s="128">
        <v>5000</v>
      </c>
      <c r="N72" s="358" t="s">
        <v>264</v>
      </c>
      <c r="O72" s="358" t="s">
        <v>357</v>
      </c>
      <c r="P72" s="346" t="s">
        <v>169</v>
      </c>
      <c r="Q72" s="346" t="s">
        <v>89</v>
      </c>
      <c r="R72" s="346" t="s">
        <v>90</v>
      </c>
      <c r="S72" s="361" t="s">
        <v>170</v>
      </c>
      <c r="T72" s="355">
        <v>2019500</v>
      </c>
      <c r="U72" s="355">
        <v>2019500</v>
      </c>
      <c r="V72" s="355">
        <v>2019500</v>
      </c>
      <c r="W72" s="358" t="s">
        <v>171</v>
      </c>
      <c r="X72" s="358" t="s">
        <v>171</v>
      </c>
      <c r="Y72" s="358" t="s">
        <v>171</v>
      </c>
      <c r="Z72" s="358" t="s">
        <v>171</v>
      </c>
      <c r="AA72" s="346" t="s">
        <v>171</v>
      </c>
      <c r="AB72" s="355">
        <v>2019500</v>
      </c>
      <c r="AC72" s="346" t="s">
        <v>172</v>
      </c>
      <c r="AD72" s="346" t="s">
        <v>171</v>
      </c>
      <c r="AE72" s="346" t="s">
        <v>171</v>
      </c>
      <c r="AF72" s="355">
        <v>2019500</v>
      </c>
      <c r="AG72" s="346" t="s">
        <v>171</v>
      </c>
      <c r="AH72" s="401" t="s">
        <v>278</v>
      </c>
      <c r="AI72" s="401" t="s">
        <v>358</v>
      </c>
      <c r="AJ72" s="394">
        <v>45595</v>
      </c>
    </row>
    <row r="73" spans="1:36" ht="107.45" customHeight="1" x14ac:dyDescent="0.25">
      <c r="B73" s="406"/>
      <c r="C73" s="360"/>
      <c r="D73" s="360"/>
      <c r="E73" s="360"/>
      <c r="F73" s="360"/>
      <c r="G73" s="360"/>
      <c r="H73" s="360"/>
      <c r="I73" s="360"/>
      <c r="J73" s="124" t="s">
        <v>279</v>
      </c>
      <c r="K73" s="124" t="s">
        <v>280</v>
      </c>
      <c r="L73" s="124" t="s">
        <v>281</v>
      </c>
      <c r="M73" s="124">
        <v>960</v>
      </c>
      <c r="N73" s="360"/>
      <c r="O73" s="360"/>
      <c r="P73" s="348"/>
      <c r="Q73" s="348"/>
      <c r="R73" s="348"/>
      <c r="S73" s="363"/>
      <c r="T73" s="357"/>
      <c r="U73" s="357"/>
      <c r="V73" s="357"/>
      <c r="W73" s="360"/>
      <c r="X73" s="360"/>
      <c r="Y73" s="360"/>
      <c r="Z73" s="360"/>
      <c r="AA73" s="348"/>
      <c r="AB73" s="357"/>
      <c r="AC73" s="348"/>
      <c r="AD73" s="348"/>
      <c r="AE73" s="348"/>
      <c r="AF73" s="357"/>
      <c r="AG73" s="348"/>
      <c r="AH73" s="403"/>
      <c r="AI73" s="403"/>
      <c r="AJ73" s="363"/>
    </row>
    <row r="74" spans="1:36" ht="107.45" customHeight="1" x14ac:dyDescent="0.25">
      <c r="B74" s="404" t="s">
        <v>359</v>
      </c>
      <c r="C74" s="358" t="s">
        <v>360</v>
      </c>
      <c r="D74" s="358" t="s">
        <v>258</v>
      </c>
      <c r="E74" s="358" t="s">
        <v>259</v>
      </c>
      <c r="F74" s="358" t="s">
        <v>360</v>
      </c>
      <c r="G74" s="358" t="s">
        <v>260</v>
      </c>
      <c r="H74" s="358" t="s">
        <v>83</v>
      </c>
      <c r="I74" s="358" t="s">
        <v>83</v>
      </c>
      <c r="J74" s="124" t="s">
        <v>261</v>
      </c>
      <c r="K74" s="124" t="s">
        <v>262</v>
      </c>
      <c r="L74" s="124" t="s">
        <v>263</v>
      </c>
      <c r="M74" s="124">
        <v>2.6</v>
      </c>
      <c r="N74" s="358" t="s">
        <v>264</v>
      </c>
      <c r="O74" s="358" t="s">
        <v>361</v>
      </c>
      <c r="P74" s="346" t="s">
        <v>169</v>
      </c>
      <c r="Q74" s="346" t="s">
        <v>89</v>
      </c>
      <c r="R74" s="346" t="s">
        <v>90</v>
      </c>
      <c r="S74" s="361" t="s">
        <v>170</v>
      </c>
      <c r="T74" s="355">
        <v>472760</v>
      </c>
      <c r="U74" s="355">
        <v>472760</v>
      </c>
      <c r="V74" s="355">
        <v>472760</v>
      </c>
      <c r="W74" s="358" t="s">
        <v>171</v>
      </c>
      <c r="X74" s="358" t="s">
        <v>171</v>
      </c>
      <c r="Y74" s="358" t="s">
        <v>171</v>
      </c>
      <c r="Z74" s="358" t="s">
        <v>171</v>
      </c>
      <c r="AA74" s="346" t="s">
        <v>171</v>
      </c>
      <c r="AB74" s="355">
        <v>472760</v>
      </c>
      <c r="AC74" s="346" t="s">
        <v>172</v>
      </c>
      <c r="AD74" s="346" t="s">
        <v>171</v>
      </c>
      <c r="AE74" s="346" t="s">
        <v>171</v>
      </c>
      <c r="AF74" s="398">
        <v>472760</v>
      </c>
      <c r="AG74" s="346" t="s">
        <v>171</v>
      </c>
      <c r="AH74" s="401" t="s">
        <v>255</v>
      </c>
      <c r="AI74" s="401" t="s">
        <v>174</v>
      </c>
      <c r="AJ74" s="394">
        <v>45485</v>
      </c>
    </row>
    <row r="75" spans="1:36" ht="107.45" customHeight="1" x14ac:dyDescent="0.25">
      <c r="B75" s="405"/>
      <c r="C75" s="359"/>
      <c r="D75" s="359"/>
      <c r="E75" s="359"/>
      <c r="F75" s="359"/>
      <c r="G75" s="359"/>
      <c r="H75" s="359"/>
      <c r="I75" s="359"/>
      <c r="J75" s="124" t="s">
        <v>266</v>
      </c>
      <c r="K75" s="124" t="s">
        <v>267</v>
      </c>
      <c r="L75" s="124" t="s">
        <v>263</v>
      </c>
      <c r="M75" s="124">
        <v>3.9</v>
      </c>
      <c r="N75" s="359"/>
      <c r="O75" s="359"/>
      <c r="P75" s="347"/>
      <c r="Q75" s="347"/>
      <c r="R75" s="347"/>
      <c r="S75" s="362"/>
      <c r="T75" s="356"/>
      <c r="U75" s="356"/>
      <c r="V75" s="356"/>
      <c r="W75" s="359"/>
      <c r="X75" s="359"/>
      <c r="Y75" s="359"/>
      <c r="Z75" s="359"/>
      <c r="AA75" s="347"/>
      <c r="AB75" s="356"/>
      <c r="AC75" s="347"/>
      <c r="AD75" s="347"/>
      <c r="AE75" s="347"/>
      <c r="AF75" s="399"/>
      <c r="AG75" s="347"/>
      <c r="AH75" s="402"/>
      <c r="AI75" s="402"/>
      <c r="AJ75" s="362"/>
    </row>
    <row r="76" spans="1:36" ht="102" x14ac:dyDescent="0.25">
      <c r="B76" s="405"/>
      <c r="C76" s="359"/>
      <c r="D76" s="359"/>
      <c r="E76" s="359"/>
      <c r="F76" s="359"/>
      <c r="G76" s="359"/>
      <c r="H76" s="359"/>
      <c r="I76" s="359"/>
      <c r="J76" s="124" t="s">
        <v>271</v>
      </c>
      <c r="K76" s="124" t="s">
        <v>272</v>
      </c>
      <c r="L76" s="124" t="s">
        <v>238</v>
      </c>
      <c r="M76" s="128">
        <v>50</v>
      </c>
      <c r="N76" s="359"/>
      <c r="O76" s="359"/>
      <c r="P76" s="347"/>
      <c r="Q76" s="347"/>
      <c r="R76" s="347"/>
      <c r="S76" s="362"/>
      <c r="T76" s="356"/>
      <c r="U76" s="356"/>
      <c r="V76" s="356"/>
      <c r="W76" s="359"/>
      <c r="X76" s="359"/>
      <c r="Y76" s="359"/>
      <c r="Z76" s="359"/>
      <c r="AA76" s="347"/>
      <c r="AB76" s="356"/>
      <c r="AC76" s="347"/>
      <c r="AD76" s="347"/>
      <c r="AE76" s="347"/>
      <c r="AF76" s="399"/>
      <c r="AG76" s="347"/>
      <c r="AH76" s="402"/>
      <c r="AI76" s="402"/>
      <c r="AJ76" s="362"/>
    </row>
    <row r="77" spans="1:36" ht="102" x14ac:dyDescent="0.25">
      <c r="B77" s="406"/>
      <c r="C77" s="360"/>
      <c r="D77" s="360"/>
      <c r="E77" s="360"/>
      <c r="F77" s="360"/>
      <c r="G77" s="360"/>
      <c r="H77" s="360"/>
      <c r="I77" s="360"/>
      <c r="J77" s="124" t="s">
        <v>273</v>
      </c>
      <c r="K77" s="124" t="s">
        <v>274</v>
      </c>
      <c r="L77" s="124" t="s">
        <v>238</v>
      </c>
      <c r="M77" s="128">
        <v>50</v>
      </c>
      <c r="N77" s="360"/>
      <c r="O77" s="360"/>
      <c r="P77" s="348"/>
      <c r="Q77" s="348"/>
      <c r="R77" s="348"/>
      <c r="S77" s="363"/>
      <c r="T77" s="357"/>
      <c r="U77" s="357"/>
      <c r="V77" s="357"/>
      <c r="W77" s="360"/>
      <c r="X77" s="360"/>
      <c r="Y77" s="360"/>
      <c r="Z77" s="360"/>
      <c r="AA77" s="348"/>
      <c r="AB77" s="357"/>
      <c r="AC77" s="348"/>
      <c r="AD77" s="348"/>
      <c r="AE77" s="348"/>
      <c r="AF77" s="400"/>
      <c r="AG77" s="348"/>
      <c r="AH77" s="403"/>
      <c r="AI77" s="403"/>
      <c r="AJ77" s="363"/>
    </row>
    <row r="78" spans="1:36" ht="63.75" x14ac:dyDescent="0.25">
      <c r="B78" s="383" t="s">
        <v>422</v>
      </c>
      <c r="C78" s="395" t="s">
        <v>423</v>
      </c>
      <c r="D78" s="380" t="s">
        <v>373</v>
      </c>
      <c r="E78" s="380" t="s">
        <v>374</v>
      </c>
      <c r="F78" s="380" t="s">
        <v>423</v>
      </c>
      <c r="G78" s="380" t="s">
        <v>375</v>
      </c>
      <c r="H78" s="380" t="s">
        <v>83</v>
      </c>
      <c r="I78" s="380" t="s">
        <v>83</v>
      </c>
      <c r="J78" s="153" t="s">
        <v>376</v>
      </c>
      <c r="K78" s="153" t="s">
        <v>377</v>
      </c>
      <c r="L78" s="153" t="s">
        <v>378</v>
      </c>
      <c r="M78" s="154">
        <v>820000</v>
      </c>
      <c r="N78" s="380" t="s">
        <v>264</v>
      </c>
      <c r="O78" s="380" t="s">
        <v>389</v>
      </c>
      <c r="P78" s="371" t="s">
        <v>169</v>
      </c>
      <c r="Q78" s="371" t="s">
        <v>89</v>
      </c>
      <c r="R78" s="371" t="s">
        <v>90</v>
      </c>
      <c r="S78" s="368" t="s">
        <v>170</v>
      </c>
      <c r="T78" s="374">
        <v>800000</v>
      </c>
      <c r="U78" s="391">
        <v>800000</v>
      </c>
      <c r="V78" s="374">
        <v>800000</v>
      </c>
      <c r="W78" s="380" t="s">
        <v>171</v>
      </c>
      <c r="X78" s="380" t="s">
        <v>171</v>
      </c>
      <c r="Y78" s="380" t="s">
        <v>171</v>
      </c>
      <c r="Z78" s="380" t="s">
        <v>171</v>
      </c>
      <c r="AA78" s="383" t="s">
        <v>171</v>
      </c>
      <c r="AB78" s="374">
        <v>141176.47</v>
      </c>
      <c r="AC78" s="371" t="s">
        <v>172</v>
      </c>
      <c r="AD78" s="371" t="s">
        <v>171</v>
      </c>
      <c r="AE78" s="371" t="s">
        <v>171</v>
      </c>
      <c r="AF78" s="374">
        <v>800000</v>
      </c>
      <c r="AG78" s="371" t="s">
        <v>171</v>
      </c>
      <c r="AH78" s="377" t="s">
        <v>425</v>
      </c>
      <c r="AI78" s="377" t="s">
        <v>469</v>
      </c>
      <c r="AJ78" s="387"/>
    </row>
    <row r="79" spans="1:36" ht="51" x14ac:dyDescent="0.25">
      <c r="B79" s="384"/>
      <c r="C79" s="396"/>
      <c r="D79" s="381"/>
      <c r="E79" s="381"/>
      <c r="F79" s="381"/>
      <c r="G79" s="381"/>
      <c r="H79" s="381"/>
      <c r="I79" s="381"/>
      <c r="J79" s="124" t="s">
        <v>379</v>
      </c>
      <c r="K79" s="124" t="s">
        <v>380</v>
      </c>
      <c r="L79" s="124" t="s">
        <v>381</v>
      </c>
      <c r="M79" s="124">
        <v>400</v>
      </c>
      <c r="N79" s="381"/>
      <c r="O79" s="381"/>
      <c r="P79" s="372"/>
      <c r="Q79" s="372"/>
      <c r="R79" s="372"/>
      <c r="S79" s="369"/>
      <c r="T79" s="375"/>
      <c r="U79" s="392"/>
      <c r="V79" s="375"/>
      <c r="W79" s="381"/>
      <c r="X79" s="381"/>
      <c r="Y79" s="381"/>
      <c r="Z79" s="381"/>
      <c r="AA79" s="384"/>
      <c r="AB79" s="375"/>
      <c r="AC79" s="372"/>
      <c r="AD79" s="372"/>
      <c r="AE79" s="372"/>
      <c r="AF79" s="375"/>
      <c r="AG79" s="372"/>
      <c r="AH79" s="378"/>
      <c r="AI79" s="378"/>
      <c r="AJ79" s="387"/>
    </row>
    <row r="80" spans="1:36" ht="89.25" x14ac:dyDescent="0.25">
      <c r="B80" s="385"/>
      <c r="C80" s="397"/>
      <c r="D80" s="382"/>
      <c r="E80" s="382"/>
      <c r="F80" s="382"/>
      <c r="G80" s="382"/>
      <c r="H80" s="382"/>
      <c r="I80" s="382"/>
      <c r="J80" s="147" t="s">
        <v>382</v>
      </c>
      <c r="K80" s="147" t="s">
        <v>383</v>
      </c>
      <c r="L80" s="147" t="s">
        <v>97</v>
      </c>
      <c r="M80" s="147">
        <v>1</v>
      </c>
      <c r="N80" s="382"/>
      <c r="O80" s="382"/>
      <c r="P80" s="373"/>
      <c r="Q80" s="373"/>
      <c r="R80" s="373"/>
      <c r="S80" s="370"/>
      <c r="T80" s="376"/>
      <c r="U80" s="393"/>
      <c r="V80" s="376"/>
      <c r="W80" s="382"/>
      <c r="X80" s="382"/>
      <c r="Y80" s="382"/>
      <c r="Z80" s="382"/>
      <c r="AA80" s="385"/>
      <c r="AB80" s="376"/>
      <c r="AC80" s="373"/>
      <c r="AD80" s="373"/>
      <c r="AE80" s="373"/>
      <c r="AF80" s="376"/>
      <c r="AG80" s="373"/>
      <c r="AH80" s="379"/>
      <c r="AI80" s="379"/>
      <c r="AJ80" s="387"/>
    </row>
    <row r="81" spans="2:36" ht="63.75" x14ac:dyDescent="0.25">
      <c r="B81" s="371" t="s">
        <v>426</v>
      </c>
      <c r="C81" s="388" t="s">
        <v>427</v>
      </c>
      <c r="D81" s="380" t="s">
        <v>373</v>
      </c>
      <c r="E81" s="380" t="s">
        <v>374</v>
      </c>
      <c r="F81" s="380" t="s">
        <v>428</v>
      </c>
      <c r="G81" s="380" t="s">
        <v>375</v>
      </c>
      <c r="H81" s="380" t="s">
        <v>83</v>
      </c>
      <c r="I81" s="380" t="s">
        <v>83</v>
      </c>
      <c r="J81" s="147" t="s">
        <v>376</v>
      </c>
      <c r="K81" s="147" t="s">
        <v>377</v>
      </c>
      <c r="L81" s="147" t="s">
        <v>378</v>
      </c>
      <c r="M81" s="148">
        <v>2000000</v>
      </c>
      <c r="N81" s="380" t="s">
        <v>264</v>
      </c>
      <c r="O81" s="380" t="s">
        <v>389</v>
      </c>
      <c r="P81" s="371" t="s">
        <v>169</v>
      </c>
      <c r="Q81" s="371" t="s">
        <v>89</v>
      </c>
      <c r="R81" s="371" t="s">
        <v>90</v>
      </c>
      <c r="S81" s="368" t="s">
        <v>170</v>
      </c>
      <c r="T81" s="374">
        <v>1785000</v>
      </c>
      <c r="U81" s="374">
        <v>1785000</v>
      </c>
      <c r="V81" s="374">
        <v>1785000</v>
      </c>
      <c r="W81" s="380" t="s">
        <v>171</v>
      </c>
      <c r="X81" s="380" t="s">
        <v>171</v>
      </c>
      <c r="Y81" s="380" t="s">
        <v>171</v>
      </c>
      <c r="Z81" s="380" t="s">
        <v>171</v>
      </c>
      <c r="AA81" s="383" t="s">
        <v>171</v>
      </c>
      <c r="AB81" s="374">
        <v>315000</v>
      </c>
      <c r="AC81" s="371" t="s">
        <v>172</v>
      </c>
      <c r="AD81" s="371" t="s">
        <v>171</v>
      </c>
      <c r="AE81" s="371" t="s">
        <v>171</v>
      </c>
      <c r="AF81" s="374">
        <v>1785000</v>
      </c>
      <c r="AG81" s="371" t="s">
        <v>171</v>
      </c>
      <c r="AH81" s="377" t="s">
        <v>164</v>
      </c>
      <c r="AI81" s="377" t="s">
        <v>278</v>
      </c>
      <c r="AJ81" s="386">
        <v>45532</v>
      </c>
    </row>
    <row r="82" spans="2:36" ht="51" x14ac:dyDescent="0.25">
      <c r="B82" s="372"/>
      <c r="C82" s="389"/>
      <c r="D82" s="381"/>
      <c r="E82" s="381"/>
      <c r="F82" s="381"/>
      <c r="G82" s="381"/>
      <c r="H82" s="381"/>
      <c r="I82" s="381"/>
      <c r="J82" s="147" t="s">
        <v>379</v>
      </c>
      <c r="K82" s="147" t="s">
        <v>380</v>
      </c>
      <c r="L82" s="147" t="s">
        <v>381</v>
      </c>
      <c r="M82" s="147">
        <v>400</v>
      </c>
      <c r="N82" s="381"/>
      <c r="O82" s="381"/>
      <c r="P82" s="372"/>
      <c r="Q82" s="372"/>
      <c r="R82" s="372"/>
      <c r="S82" s="369"/>
      <c r="T82" s="375"/>
      <c r="U82" s="375"/>
      <c r="V82" s="375"/>
      <c r="W82" s="381"/>
      <c r="X82" s="381"/>
      <c r="Y82" s="381"/>
      <c r="Z82" s="381"/>
      <c r="AA82" s="384"/>
      <c r="AB82" s="375"/>
      <c r="AC82" s="372"/>
      <c r="AD82" s="372"/>
      <c r="AE82" s="372"/>
      <c r="AF82" s="375"/>
      <c r="AG82" s="372"/>
      <c r="AH82" s="378"/>
      <c r="AI82" s="378"/>
      <c r="AJ82" s="387"/>
    </row>
    <row r="83" spans="2:36" ht="89.25" x14ac:dyDescent="0.25">
      <c r="B83" s="373"/>
      <c r="C83" s="390"/>
      <c r="D83" s="382"/>
      <c r="E83" s="382"/>
      <c r="F83" s="382"/>
      <c r="G83" s="382"/>
      <c r="H83" s="382"/>
      <c r="I83" s="382"/>
      <c r="J83" s="147" t="s">
        <v>382</v>
      </c>
      <c r="K83" s="147" t="s">
        <v>383</v>
      </c>
      <c r="L83" s="147" t="s">
        <v>97</v>
      </c>
      <c r="M83" s="147">
        <v>1</v>
      </c>
      <c r="N83" s="382"/>
      <c r="O83" s="382"/>
      <c r="P83" s="373"/>
      <c r="Q83" s="373"/>
      <c r="R83" s="373"/>
      <c r="S83" s="370"/>
      <c r="T83" s="376"/>
      <c r="U83" s="376"/>
      <c r="V83" s="376"/>
      <c r="W83" s="382"/>
      <c r="X83" s="382"/>
      <c r="Y83" s="382"/>
      <c r="Z83" s="382"/>
      <c r="AA83" s="385"/>
      <c r="AB83" s="376"/>
      <c r="AC83" s="373"/>
      <c r="AD83" s="373"/>
      <c r="AE83" s="373"/>
      <c r="AF83" s="376"/>
      <c r="AG83" s="373"/>
      <c r="AH83" s="379"/>
      <c r="AI83" s="379"/>
      <c r="AJ83" s="387"/>
    </row>
    <row r="84" spans="2:36" ht="63.75" x14ac:dyDescent="0.25">
      <c r="B84" s="371" t="s">
        <v>429</v>
      </c>
      <c r="C84" s="388" t="s">
        <v>430</v>
      </c>
      <c r="D84" s="380" t="s">
        <v>373</v>
      </c>
      <c r="E84" s="380" t="s">
        <v>374</v>
      </c>
      <c r="F84" s="380" t="s">
        <v>430</v>
      </c>
      <c r="G84" s="380" t="s">
        <v>375</v>
      </c>
      <c r="H84" s="380" t="s">
        <v>83</v>
      </c>
      <c r="I84" s="380" t="s">
        <v>83</v>
      </c>
      <c r="J84" s="147" t="s">
        <v>376</v>
      </c>
      <c r="K84" s="147" t="s">
        <v>377</v>
      </c>
      <c r="L84" s="147" t="s">
        <v>378</v>
      </c>
      <c r="M84" s="148">
        <v>2446127</v>
      </c>
      <c r="N84" s="380" t="s">
        <v>264</v>
      </c>
      <c r="O84" s="380" t="s">
        <v>389</v>
      </c>
      <c r="P84" s="371" t="s">
        <v>169</v>
      </c>
      <c r="Q84" s="371" t="s">
        <v>89</v>
      </c>
      <c r="R84" s="371" t="s">
        <v>90</v>
      </c>
      <c r="S84" s="368" t="s">
        <v>170</v>
      </c>
      <c r="T84" s="374">
        <v>2113208</v>
      </c>
      <c r="U84" s="374">
        <v>2113208</v>
      </c>
      <c r="V84" s="374">
        <v>2113208</v>
      </c>
      <c r="W84" s="380" t="s">
        <v>171</v>
      </c>
      <c r="X84" s="380" t="s">
        <v>171</v>
      </c>
      <c r="Y84" s="380" t="s">
        <v>171</v>
      </c>
      <c r="Z84" s="380" t="s">
        <v>171</v>
      </c>
      <c r="AA84" s="383" t="s">
        <v>171</v>
      </c>
      <c r="AB84" s="374">
        <v>373000</v>
      </c>
      <c r="AC84" s="371" t="s">
        <v>172</v>
      </c>
      <c r="AD84" s="371" t="s">
        <v>171</v>
      </c>
      <c r="AE84" s="371" t="s">
        <v>171</v>
      </c>
      <c r="AF84" s="374">
        <v>2113208</v>
      </c>
      <c r="AG84" s="371" t="s">
        <v>171</v>
      </c>
      <c r="AH84" s="377" t="s">
        <v>424</v>
      </c>
      <c r="AI84" s="377" t="s">
        <v>425</v>
      </c>
      <c r="AJ84" s="386" t="s">
        <v>171</v>
      </c>
    </row>
    <row r="85" spans="2:36" ht="51" x14ac:dyDescent="0.25">
      <c r="B85" s="372"/>
      <c r="C85" s="389"/>
      <c r="D85" s="381"/>
      <c r="E85" s="381"/>
      <c r="F85" s="381"/>
      <c r="G85" s="381"/>
      <c r="H85" s="381"/>
      <c r="I85" s="381"/>
      <c r="J85" s="147" t="s">
        <v>379</v>
      </c>
      <c r="K85" s="147" t="s">
        <v>380</v>
      </c>
      <c r="L85" s="147" t="s">
        <v>381</v>
      </c>
      <c r="M85" s="149">
        <v>3200</v>
      </c>
      <c r="N85" s="381"/>
      <c r="O85" s="381"/>
      <c r="P85" s="372"/>
      <c r="Q85" s="372"/>
      <c r="R85" s="372"/>
      <c r="S85" s="369"/>
      <c r="T85" s="375"/>
      <c r="U85" s="375"/>
      <c r="V85" s="375"/>
      <c r="W85" s="381"/>
      <c r="X85" s="381"/>
      <c r="Y85" s="381"/>
      <c r="Z85" s="381"/>
      <c r="AA85" s="384"/>
      <c r="AB85" s="375"/>
      <c r="AC85" s="372"/>
      <c r="AD85" s="372"/>
      <c r="AE85" s="372"/>
      <c r="AF85" s="375"/>
      <c r="AG85" s="372"/>
      <c r="AH85" s="378"/>
      <c r="AI85" s="378"/>
      <c r="AJ85" s="387"/>
    </row>
    <row r="86" spans="2:36" ht="89.25" x14ac:dyDescent="0.25">
      <c r="B86" s="373"/>
      <c r="C86" s="390"/>
      <c r="D86" s="382"/>
      <c r="E86" s="382"/>
      <c r="F86" s="382"/>
      <c r="G86" s="382"/>
      <c r="H86" s="382"/>
      <c r="I86" s="382"/>
      <c r="J86" s="147" t="s">
        <v>382</v>
      </c>
      <c r="K86" s="147" t="s">
        <v>383</v>
      </c>
      <c r="L86" s="147" t="s">
        <v>97</v>
      </c>
      <c r="M86" s="147">
        <v>1</v>
      </c>
      <c r="N86" s="382"/>
      <c r="O86" s="382"/>
      <c r="P86" s="373"/>
      <c r="Q86" s="373"/>
      <c r="R86" s="373"/>
      <c r="S86" s="370"/>
      <c r="T86" s="376"/>
      <c r="U86" s="376"/>
      <c r="V86" s="376"/>
      <c r="W86" s="382"/>
      <c r="X86" s="382"/>
      <c r="Y86" s="382"/>
      <c r="Z86" s="382"/>
      <c r="AA86" s="385"/>
      <c r="AB86" s="376"/>
      <c r="AC86" s="373"/>
      <c r="AD86" s="373"/>
      <c r="AE86" s="373"/>
      <c r="AF86" s="376"/>
      <c r="AG86" s="373"/>
      <c r="AH86" s="379"/>
      <c r="AI86" s="379"/>
      <c r="AJ86" s="387"/>
    </row>
    <row r="87" spans="2:36" ht="63.75" x14ac:dyDescent="0.25">
      <c r="B87" s="371" t="s">
        <v>431</v>
      </c>
      <c r="C87" s="388" t="s">
        <v>432</v>
      </c>
      <c r="D87" s="380" t="s">
        <v>373</v>
      </c>
      <c r="E87" s="380" t="s">
        <v>374</v>
      </c>
      <c r="F87" s="380" t="s">
        <v>432</v>
      </c>
      <c r="G87" s="380" t="s">
        <v>375</v>
      </c>
      <c r="H87" s="380" t="s">
        <v>83</v>
      </c>
      <c r="I87" s="380" t="s">
        <v>83</v>
      </c>
      <c r="J87" s="147" t="s">
        <v>376</v>
      </c>
      <c r="K87" s="147" t="s">
        <v>377</v>
      </c>
      <c r="L87" s="147" t="s">
        <v>378</v>
      </c>
      <c r="M87" s="148">
        <v>860000</v>
      </c>
      <c r="N87" s="380" t="s">
        <v>264</v>
      </c>
      <c r="O87" s="380" t="s">
        <v>389</v>
      </c>
      <c r="P87" s="371" t="s">
        <v>169</v>
      </c>
      <c r="Q87" s="371" t="s">
        <v>89</v>
      </c>
      <c r="R87" s="371" t="s">
        <v>90</v>
      </c>
      <c r="S87" s="368" t="s">
        <v>170</v>
      </c>
      <c r="T87" s="374">
        <v>765000</v>
      </c>
      <c r="U87" s="374">
        <v>765000</v>
      </c>
      <c r="V87" s="374">
        <v>765000</v>
      </c>
      <c r="W87" s="380" t="s">
        <v>171</v>
      </c>
      <c r="X87" s="380" t="s">
        <v>171</v>
      </c>
      <c r="Y87" s="380" t="s">
        <v>171</v>
      </c>
      <c r="Z87" s="380" t="s">
        <v>171</v>
      </c>
      <c r="AA87" s="383" t="s">
        <v>171</v>
      </c>
      <c r="AB87" s="374">
        <v>135000</v>
      </c>
      <c r="AC87" s="371" t="s">
        <v>172</v>
      </c>
      <c r="AD87" s="371" t="s">
        <v>171</v>
      </c>
      <c r="AE87" s="371" t="s">
        <v>171</v>
      </c>
      <c r="AF87" s="374">
        <v>765000</v>
      </c>
      <c r="AG87" s="371" t="s">
        <v>171</v>
      </c>
      <c r="AH87" s="377" t="s">
        <v>164</v>
      </c>
      <c r="AI87" s="377" t="s">
        <v>278</v>
      </c>
      <c r="AJ87" s="365">
        <v>45532</v>
      </c>
    </row>
    <row r="88" spans="2:36" ht="51" x14ac:dyDescent="0.25">
      <c r="B88" s="372"/>
      <c r="C88" s="389"/>
      <c r="D88" s="381"/>
      <c r="E88" s="381"/>
      <c r="F88" s="381"/>
      <c r="G88" s="381"/>
      <c r="H88" s="381"/>
      <c r="I88" s="381"/>
      <c r="J88" s="147" t="s">
        <v>379</v>
      </c>
      <c r="K88" s="147" t="s">
        <v>380</v>
      </c>
      <c r="L88" s="147" t="s">
        <v>381</v>
      </c>
      <c r="M88" s="149">
        <v>400</v>
      </c>
      <c r="N88" s="381"/>
      <c r="O88" s="381"/>
      <c r="P88" s="372"/>
      <c r="Q88" s="372"/>
      <c r="R88" s="372"/>
      <c r="S88" s="369"/>
      <c r="T88" s="375"/>
      <c r="U88" s="375"/>
      <c r="V88" s="375"/>
      <c r="W88" s="381"/>
      <c r="X88" s="381"/>
      <c r="Y88" s="381"/>
      <c r="Z88" s="381"/>
      <c r="AA88" s="384"/>
      <c r="AB88" s="375"/>
      <c r="AC88" s="372"/>
      <c r="AD88" s="372"/>
      <c r="AE88" s="372"/>
      <c r="AF88" s="375"/>
      <c r="AG88" s="372"/>
      <c r="AH88" s="378"/>
      <c r="AI88" s="378"/>
      <c r="AJ88" s="366"/>
    </row>
    <row r="89" spans="2:36" ht="89.25" x14ac:dyDescent="0.25">
      <c r="B89" s="373"/>
      <c r="C89" s="390"/>
      <c r="D89" s="382"/>
      <c r="E89" s="382"/>
      <c r="F89" s="382"/>
      <c r="G89" s="382"/>
      <c r="H89" s="382"/>
      <c r="I89" s="382"/>
      <c r="J89" s="147" t="s">
        <v>382</v>
      </c>
      <c r="K89" s="147" t="s">
        <v>383</v>
      </c>
      <c r="L89" s="147" t="s">
        <v>97</v>
      </c>
      <c r="M89" s="147">
        <v>1</v>
      </c>
      <c r="N89" s="382"/>
      <c r="O89" s="382"/>
      <c r="P89" s="373"/>
      <c r="Q89" s="373"/>
      <c r="R89" s="373"/>
      <c r="S89" s="370"/>
      <c r="T89" s="376"/>
      <c r="U89" s="376"/>
      <c r="V89" s="376"/>
      <c r="W89" s="382"/>
      <c r="X89" s="382"/>
      <c r="Y89" s="382"/>
      <c r="Z89" s="382"/>
      <c r="AA89" s="385"/>
      <c r="AB89" s="376"/>
      <c r="AC89" s="373"/>
      <c r="AD89" s="373"/>
      <c r="AE89" s="373"/>
      <c r="AF89" s="376"/>
      <c r="AG89" s="373"/>
      <c r="AH89" s="379"/>
      <c r="AI89" s="379"/>
      <c r="AJ89" s="367"/>
    </row>
    <row r="90" spans="2:36" ht="114.75" x14ac:dyDescent="0.25">
      <c r="B90" s="368" t="s">
        <v>841</v>
      </c>
      <c r="C90" s="358" t="s">
        <v>292</v>
      </c>
      <c r="D90" s="358" t="s">
        <v>258</v>
      </c>
      <c r="E90" s="358" t="s">
        <v>259</v>
      </c>
      <c r="F90" s="358" t="s">
        <v>292</v>
      </c>
      <c r="G90" s="358" t="s">
        <v>260</v>
      </c>
      <c r="H90" s="358" t="s">
        <v>83</v>
      </c>
      <c r="I90" s="358" t="s">
        <v>83</v>
      </c>
      <c r="J90" s="124" t="s">
        <v>261</v>
      </c>
      <c r="K90" s="124" t="s">
        <v>262</v>
      </c>
      <c r="L90" s="124" t="s">
        <v>263</v>
      </c>
      <c r="M90" s="124">
        <v>6.88</v>
      </c>
      <c r="N90" s="358" t="s">
        <v>264</v>
      </c>
      <c r="O90" s="358" t="s">
        <v>842</v>
      </c>
      <c r="P90" s="346" t="s">
        <v>169</v>
      </c>
      <c r="Q90" s="346" t="s">
        <v>89</v>
      </c>
      <c r="R90" s="346" t="s">
        <v>90</v>
      </c>
      <c r="S90" s="361" t="s">
        <v>170</v>
      </c>
      <c r="T90" s="364">
        <v>2712700</v>
      </c>
      <c r="U90" s="355">
        <v>2712700</v>
      </c>
      <c r="V90" s="355">
        <v>2712700</v>
      </c>
      <c r="W90" s="358" t="s">
        <v>171</v>
      </c>
      <c r="X90" s="358" t="s">
        <v>171</v>
      </c>
      <c r="Y90" s="358" t="s">
        <v>171</v>
      </c>
      <c r="Z90" s="358" t="s">
        <v>171</v>
      </c>
      <c r="AA90" s="346" t="s">
        <v>171</v>
      </c>
      <c r="AB90" s="355">
        <v>2712700</v>
      </c>
      <c r="AC90" s="346" t="s">
        <v>172</v>
      </c>
      <c r="AD90" s="346" t="s">
        <v>171</v>
      </c>
      <c r="AE90" s="346" t="s">
        <v>171</v>
      </c>
      <c r="AF90" s="355">
        <v>2712700</v>
      </c>
      <c r="AG90" s="346" t="s">
        <v>171</v>
      </c>
      <c r="AH90" s="349" t="s">
        <v>394</v>
      </c>
      <c r="AI90" s="349" t="s">
        <v>395</v>
      </c>
      <c r="AJ90" s="352"/>
    </row>
    <row r="91" spans="2:36" ht="102" x14ac:dyDescent="0.25">
      <c r="B91" s="369"/>
      <c r="C91" s="359"/>
      <c r="D91" s="359"/>
      <c r="E91" s="359"/>
      <c r="F91" s="359"/>
      <c r="G91" s="359"/>
      <c r="H91" s="359"/>
      <c r="I91" s="359"/>
      <c r="J91" s="124" t="s">
        <v>266</v>
      </c>
      <c r="K91" s="124" t="s">
        <v>267</v>
      </c>
      <c r="L91" s="124" t="s">
        <v>263</v>
      </c>
      <c r="M91" s="124">
        <v>9</v>
      </c>
      <c r="N91" s="359"/>
      <c r="O91" s="359"/>
      <c r="P91" s="347"/>
      <c r="Q91" s="347"/>
      <c r="R91" s="347"/>
      <c r="S91" s="362"/>
      <c r="T91" s="364"/>
      <c r="U91" s="356"/>
      <c r="V91" s="356"/>
      <c r="W91" s="359"/>
      <c r="X91" s="359"/>
      <c r="Y91" s="359"/>
      <c r="Z91" s="359"/>
      <c r="AA91" s="347"/>
      <c r="AB91" s="356"/>
      <c r="AC91" s="347"/>
      <c r="AD91" s="347"/>
      <c r="AE91" s="347"/>
      <c r="AF91" s="356"/>
      <c r="AG91" s="347"/>
      <c r="AH91" s="350"/>
      <c r="AI91" s="350"/>
      <c r="AJ91" s="353"/>
    </row>
    <row r="92" spans="2:36" ht="63.75" x14ac:dyDescent="0.25">
      <c r="B92" s="369"/>
      <c r="C92" s="359"/>
      <c r="D92" s="359"/>
      <c r="E92" s="359"/>
      <c r="F92" s="359"/>
      <c r="G92" s="359"/>
      <c r="H92" s="359"/>
      <c r="I92" s="359"/>
      <c r="J92" s="124" t="s">
        <v>268</v>
      </c>
      <c r="K92" s="124" t="s">
        <v>269</v>
      </c>
      <c r="L92" s="124" t="s">
        <v>270</v>
      </c>
      <c r="M92" s="124">
        <v>272</v>
      </c>
      <c r="N92" s="359"/>
      <c r="O92" s="359"/>
      <c r="P92" s="347"/>
      <c r="Q92" s="347"/>
      <c r="R92" s="347"/>
      <c r="S92" s="362"/>
      <c r="T92" s="364"/>
      <c r="U92" s="356"/>
      <c r="V92" s="356"/>
      <c r="W92" s="359"/>
      <c r="X92" s="359"/>
      <c r="Y92" s="359"/>
      <c r="Z92" s="359"/>
      <c r="AA92" s="347"/>
      <c r="AB92" s="356"/>
      <c r="AC92" s="347"/>
      <c r="AD92" s="347"/>
      <c r="AE92" s="347"/>
      <c r="AF92" s="356"/>
      <c r="AG92" s="347"/>
      <c r="AH92" s="350"/>
      <c r="AI92" s="350"/>
      <c r="AJ92" s="353"/>
    </row>
    <row r="93" spans="2:36" ht="102" x14ac:dyDescent="0.25">
      <c r="B93" s="369"/>
      <c r="C93" s="359"/>
      <c r="D93" s="359"/>
      <c r="E93" s="359"/>
      <c r="F93" s="359"/>
      <c r="G93" s="359"/>
      <c r="H93" s="359"/>
      <c r="I93" s="359"/>
      <c r="J93" s="124" t="s">
        <v>271</v>
      </c>
      <c r="K93" s="124" t="s">
        <v>272</v>
      </c>
      <c r="L93" s="124" t="s">
        <v>238</v>
      </c>
      <c r="M93" s="128">
        <v>2344</v>
      </c>
      <c r="N93" s="359"/>
      <c r="O93" s="359"/>
      <c r="P93" s="347"/>
      <c r="Q93" s="347"/>
      <c r="R93" s="347"/>
      <c r="S93" s="362"/>
      <c r="T93" s="364"/>
      <c r="U93" s="356"/>
      <c r="V93" s="356"/>
      <c r="W93" s="359"/>
      <c r="X93" s="359"/>
      <c r="Y93" s="359"/>
      <c r="Z93" s="359"/>
      <c r="AA93" s="347"/>
      <c r="AB93" s="356"/>
      <c r="AC93" s="347"/>
      <c r="AD93" s="347"/>
      <c r="AE93" s="347"/>
      <c r="AF93" s="356"/>
      <c r="AG93" s="347"/>
      <c r="AH93" s="350"/>
      <c r="AI93" s="350"/>
      <c r="AJ93" s="353"/>
    </row>
    <row r="94" spans="2:36" ht="102" x14ac:dyDescent="0.25">
      <c r="B94" s="369"/>
      <c r="C94" s="359"/>
      <c r="D94" s="359"/>
      <c r="E94" s="359"/>
      <c r="F94" s="359"/>
      <c r="G94" s="359"/>
      <c r="H94" s="359"/>
      <c r="I94" s="359"/>
      <c r="J94" s="124" t="s">
        <v>273</v>
      </c>
      <c r="K94" s="124" t="s">
        <v>274</v>
      </c>
      <c r="L94" s="124" t="s">
        <v>238</v>
      </c>
      <c r="M94" s="128">
        <v>591</v>
      </c>
      <c r="N94" s="359"/>
      <c r="O94" s="359"/>
      <c r="P94" s="347"/>
      <c r="Q94" s="347"/>
      <c r="R94" s="347"/>
      <c r="S94" s="362"/>
      <c r="T94" s="364"/>
      <c r="U94" s="356"/>
      <c r="V94" s="356"/>
      <c r="W94" s="359"/>
      <c r="X94" s="359"/>
      <c r="Y94" s="359"/>
      <c r="Z94" s="359"/>
      <c r="AA94" s="347"/>
      <c r="AB94" s="356"/>
      <c r="AC94" s="347"/>
      <c r="AD94" s="347"/>
      <c r="AE94" s="347"/>
      <c r="AF94" s="356"/>
      <c r="AG94" s="347"/>
      <c r="AH94" s="350"/>
      <c r="AI94" s="350"/>
      <c r="AJ94" s="353"/>
    </row>
    <row r="95" spans="2:36" ht="76.5" x14ac:dyDescent="0.25">
      <c r="B95" s="370"/>
      <c r="C95" s="360"/>
      <c r="D95" s="360"/>
      <c r="E95" s="360"/>
      <c r="F95" s="360"/>
      <c r="G95" s="360"/>
      <c r="H95" s="360"/>
      <c r="I95" s="360"/>
      <c r="J95" s="124" t="s">
        <v>279</v>
      </c>
      <c r="K95" s="124" t="s">
        <v>280</v>
      </c>
      <c r="L95" s="124" t="s">
        <v>281</v>
      </c>
      <c r="M95" s="128">
        <v>540</v>
      </c>
      <c r="N95" s="360"/>
      <c r="O95" s="360"/>
      <c r="P95" s="348"/>
      <c r="Q95" s="348"/>
      <c r="R95" s="348"/>
      <c r="S95" s="363"/>
      <c r="T95" s="364"/>
      <c r="U95" s="357"/>
      <c r="V95" s="357"/>
      <c r="W95" s="360"/>
      <c r="X95" s="360"/>
      <c r="Y95" s="360"/>
      <c r="Z95" s="360"/>
      <c r="AA95" s="348"/>
      <c r="AB95" s="357"/>
      <c r="AC95" s="348"/>
      <c r="AD95" s="348"/>
      <c r="AE95" s="348"/>
      <c r="AF95" s="357"/>
      <c r="AG95" s="348"/>
      <c r="AH95" s="351"/>
      <c r="AI95" s="351"/>
      <c r="AJ95" s="354"/>
    </row>
  </sheetData>
  <mergeCells count="75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A6:AA7"/>
    <mergeCell ref="AB6:AB7"/>
    <mergeCell ref="Q6:Q7"/>
    <mergeCell ref="R6:R7"/>
    <mergeCell ref="S6:S7"/>
    <mergeCell ref="T6:T7"/>
    <mergeCell ref="U6:U7"/>
    <mergeCell ref="V6:V7"/>
    <mergeCell ref="H6:H7"/>
    <mergeCell ref="I6:I7"/>
    <mergeCell ref="J6:M7"/>
    <mergeCell ref="N6:N7"/>
    <mergeCell ref="O6:O7"/>
    <mergeCell ref="P6:P7"/>
    <mergeCell ref="P8:P12"/>
    <mergeCell ref="Q8:Q12"/>
    <mergeCell ref="R8:R12"/>
    <mergeCell ref="S8:S12"/>
    <mergeCell ref="AI6:AI7"/>
    <mergeCell ref="AJ6:AJ7"/>
    <mergeCell ref="B8:B12"/>
    <mergeCell ref="C8:C12"/>
    <mergeCell ref="D8:D12"/>
    <mergeCell ref="E8:E12"/>
    <mergeCell ref="F8:F12"/>
    <mergeCell ref="G8:G12"/>
    <mergeCell ref="H8:H12"/>
    <mergeCell ref="I8:I12"/>
    <mergeCell ref="AC6:AC7"/>
    <mergeCell ref="AD6:AD7"/>
    <mergeCell ref="AE6:AE7"/>
    <mergeCell ref="AF6:AF7"/>
    <mergeCell ref="AG6:AG7"/>
    <mergeCell ref="AH6:AH7"/>
    <mergeCell ref="W6:W7"/>
    <mergeCell ref="X6:X7"/>
    <mergeCell ref="Y6:Y7"/>
    <mergeCell ref="Z6:Z7"/>
    <mergeCell ref="AF8:AF12"/>
    <mergeCell ref="AG8:AG12"/>
    <mergeCell ref="AJ8:AJ12"/>
    <mergeCell ref="B13:B18"/>
    <mergeCell ref="C13:C18"/>
    <mergeCell ref="D13:D18"/>
    <mergeCell ref="E13:E18"/>
    <mergeCell ref="F13:F18"/>
    <mergeCell ref="G13:G18"/>
    <mergeCell ref="H13:H18"/>
    <mergeCell ref="Z8:Z12"/>
    <mergeCell ref="AA8:AA12"/>
    <mergeCell ref="AB8:AB12"/>
    <mergeCell ref="AC8:AC12"/>
    <mergeCell ref="AD8:AD12"/>
    <mergeCell ref="AE8:AE12"/>
    <mergeCell ref="T8:T12"/>
    <mergeCell ref="U8:U12"/>
    <mergeCell ref="V8:V12"/>
    <mergeCell ref="W8:W12"/>
    <mergeCell ref="X8:X12"/>
    <mergeCell ref="Y8:Y12"/>
    <mergeCell ref="N8:N12"/>
    <mergeCell ref="O8:O12"/>
    <mergeCell ref="AH13:AH18"/>
    <mergeCell ref="AI13:AI18"/>
    <mergeCell ref="B19:B28"/>
    <mergeCell ref="C19:C23"/>
    <mergeCell ref="D19:D23"/>
    <mergeCell ref="E19:E23"/>
    <mergeCell ref="F19:F23"/>
    <mergeCell ref="Y13:Y18"/>
    <mergeCell ref="Z13:Z18"/>
    <mergeCell ref="AA13:AA18"/>
    <mergeCell ref="AB13:AB18"/>
    <mergeCell ref="AC13:AC18"/>
    <mergeCell ref="AD13:AD18"/>
    <mergeCell ref="S13:S18"/>
    <mergeCell ref="T13:T18"/>
    <mergeCell ref="U13:U18"/>
    <mergeCell ref="V13:V18"/>
    <mergeCell ref="W13:W18"/>
    <mergeCell ref="X13:X18"/>
    <mergeCell ref="I13:I18"/>
    <mergeCell ref="N13:N18"/>
    <mergeCell ref="O13:O18"/>
    <mergeCell ref="P13:P18"/>
    <mergeCell ref="Q13:Q18"/>
    <mergeCell ref="I19:I23"/>
    <mergeCell ref="N19:N23"/>
    <mergeCell ref="O19:O23"/>
    <mergeCell ref="P19:P23"/>
    <mergeCell ref="AE13:AE18"/>
    <mergeCell ref="AF13:AF18"/>
    <mergeCell ref="AG13:AG18"/>
    <mergeCell ref="R13:R18"/>
    <mergeCell ref="Y19:Y23"/>
    <mergeCell ref="Z19:Z23"/>
    <mergeCell ref="AA19:AA23"/>
    <mergeCell ref="AB19:AB23"/>
    <mergeCell ref="Q19:Q23"/>
    <mergeCell ref="R19:R23"/>
    <mergeCell ref="S19:S23"/>
    <mergeCell ref="T19:T28"/>
    <mergeCell ref="U19:U23"/>
    <mergeCell ref="V19:V23"/>
    <mergeCell ref="V24:V28"/>
    <mergeCell ref="S24:S28"/>
    <mergeCell ref="U24:U28"/>
    <mergeCell ref="AI19:AI28"/>
    <mergeCell ref="AJ19:AJ28"/>
    <mergeCell ref="C24:C28"/>
    <mergeCell ref="D24:D28"/>
    <mergeCell ref="E24:E28"/>
    <mergeCell ref="F24:F28"/>
    <mergeCell ref="G24:G28"/>
    <mergeCell ref="H24:H28"/>
    <mergeCell ref="I24:I28"/>
    <mergeCell ref="N24:N28"/>
    <mergeCell ref="AC19:AC23"/>
    <mergeCell ref="AD19:AD23"/>
    <mergeCell ref="AE19:AE23"/>
    <mergeCell ref="AF19:AF23"/>
    <mergeCell ref="AG19:AG23"/>
    <mergeCell ref="AH19:AH28"/>
    <mergeCell ref="AC24:AC28"/>
    <mergeCell ref="AD24:AD28"/>
    <mergeCell ref="AE24:AE28"/>
    <mergeCell ref="AF24:AF28"/>
    <mergeCell ref="W19:W23"/>
    <mergeCell ref="X19:X23"/>
    <mergeCell ref="G19:G23"/>
    <mergeCell ref="H19:H23"/>
    <mergeCell ref="Q29:Q33"/>
    <mergeCell ref="R29:R33"/>
    <mergeCell ref="S29:S33"/>
    <mergeCell ref="T29:T33"/>
    <mergeCell ref="AG24:AG28"/>
    <mergeCell ref="B29:B33"/>
    <mergeCell ref="C29:C33"/>
    <mergeCell ref="D29:D33"/>
    <mergeCell ref="E29:E33"/>
    <mergeCell ref="F29:F33"/>
    <mergeCell ref="G29:G33"/>
    <mergeCell ref="H29:H33"/>
    <mergeCell ref="I29:I33"/>
    <mergeCell ref="N29:N33"/>
    <mergeCell ref="W24:W28"/>
    <mergeCell ref="X24:X28"/>
    <mergeCell ref="Y24:Y28"/>
    <mergeCell ref="Z24:Z28"/>
    <mergeCell ref="AA24:AA28"/>
    <mergeCell ref="AB24:AB28"/>
    <mergeCell ref="O24:O28"/>
    <mergeCell ref="P24:P28"/>
    <mergeCell ref="Q24:Q28"/>
    <mergeCell ref="R24:R28"/>
    <mergeCell ref="AG29:AG33"/>
    <mergeCell ref="AH29:AH33"/>
    <mergeCell ref="AI29:AI33"/>
    <mergeCell ref="AJ29:AJ33"/>
    <mergeCell ref="B34:B39"/>
    <mergeCell ref="C34:C39"/>
    <mergeCell ref="D34:D39"/>
    <mergeCell ref="E34:E39"/>
    <mergeCell ref="F34:F39"/>
    <mergeCell ref="G34:G39"/>
    <mergeCell ref="AA29:AA33"/>
    <mergeCell ref="AB29:AB33"/>
    <mergeCell ref="AC29:AC33"/>
    <mergeCell ref="AD29:AD33"/>
    <mergeCell ref="AE29:AE33"/>
    <mergeCell ref="AF29:AF33"/>
    <mergeCell ref="U29:U33"/>
    <mergeCell ref="V29:V33"/>
    <mergeCell ref="W29:W33"/>
    <mergeCell ref="X29:X33"/>
    <mergeCell ref="Y29:Y33"/>
    <mergeCell ref="Z29:Z33"/>
    <mergeCell ref="O29:O33"/>
    <mergeCell ref="P29:P33"/>
    <mergeCell ref="T34:T39"/>
    <mergeCell ref="U34:U39"/>
    <mergeCell ref="V34:V39"/>
    <mergeCell ref="W34:W39"/>
    <mergeCell ref="H34:H39"/>
    <mergeCell ref="I34:I39"/>
    <mergeCell ref="N34:N39"/>
    <mergeCell ref="O34:O39"/>
    <mergeCell ref="P34:P39"/>
    <mergeCell ref="Q34:Q39"/>
    <mergeCell ref="AJ34:AJ39"/>
    <mergeCell ref="B40:B50"/>
    <mergeCell ref="C40:C45"/>
    <mergeCell ref="D40:D45"/>
    <mergeCell ref="E40:E45"/>
    <mergeCell ref="F40:F45"/>
    <mergeCell ref="G40:G45"/>
    <mergeCell ref="H40:H45"/>
    <mergeCell ref="I40:I45"/>
    <mergeCell ref="N40:N45"/>
    <mergeCell ref="AD34:AD39"/>
    <mergeCell ref="AE34:AE39"/>
    <mergeCell ref="AF34:AF39"/>
    <mergeCell ref="AG34:AG39"/>
    <mergeCell ref="AH34:AH39"/>
    <mergeCell ref="AI34:AI39"/>
    <mergeCell ref="X34:X39"/>
    <mergeCell ref="Y34:Y39"/>
    <mergeCell ref="Z34:Z39"/>
    <mergeCell ref="AA34:AA39"/>
    <mergeCell ref="AB34:AB39"/>
    <mergeCell ref="AC34:AC39"/>
    <mergeCell ref="R34:R39"/>
    <mergeCell ref="S34:S39"/>
    <mergeCell ref="AH40:AH50"/>
    <mergeCell ref="AI40:AI50"/>
    <mergeCell ref="AJ40:AJ50"/>
    <mergeCell ref="C46:C50"/>
    <mergeCell ref="D46:D50"/>
    <mergeCell ref="E46:E50"/>
    <mergeCell ref="F46:F50"/>
    <mergeCell ref="G46:G50"/>
    <mergeCell ref="H46:H50"/>
    <mergeCell ref="AA40:AA45"/>
    <mergeCell ref="AB40:AB45"/>
    <mergeCell ref="AC40:AC45"/>
    <mergeCell ref="AD40:AD45"/>
    <mergeCell ref="AE40:AE45"/>
    <mergeCell ref="AF40:AF45"/>
    <mergeCell ref="U40:U45"/>
    <mergeCell ref="V40:V45"/>
    <mergeCell ref="W40:W45"/>
    <mergeCell ref="X40:X45"/>
    <mergeCell ref="Y40:Y45"/>
    <mergeCell ref="Z40:Z45"/>
    <mergeCell ref="O40:O45"/>
    <mergeCell ref="P40:P45"/>
    <mergeCell ref="Q40:Q45"/>
    <mergeCell ref="Y46:Y50"/>
    <mergeCell ref="Z46:Z50"/>
    <mergeCell ref="I46:I50"/>
    <mergeCell ref="N46:N50"/>
    <mergeCell ref="O46:O50"/>
    <mergeCell ref="P46:P50"/>
    <mergeCell ref="Q46:Q50"/>
    <mergeCell ref="R46:R50"/>
    <mergeCell ref="AG40:AG45"/>
    <mergeCell ref="R40:R45"/>
    <mergeCell ref="S40:S45"/>
    <mergeCell ref="T40:T50"/>
    <mergeCell ref="S46:S50"/>
    <mergeCell ref="Q51:Q53"/>
    <mergeCell ref="R51:R53"/>
    <mergeCell ref="S51:S53"/>
    <mergeCell ref="T51:T53"/>
    <mergeCell ref="AG46:AG50"/>
    <mergeCell ref="B51:B53"/>
    <mergeCell ref="C51:C53"/>
    <mergeCell ref="D51:D53"/>
    <mergeCell ref="E51:E53"/>
    <mergeCell ref="F51:F53"/>
    <mergeCell ref="G51:G53"/>
    <mergeCell ref="H51:H53"/>
    <mergeCell ref="I51:I53"/>
    <mergeCell ref="N51:N53"/>
    <mergeCell ref="AA46:AA50"/>
    <mergeCell ref="AB46:AB50"/>
    <mergeCell ref="AC46:AC50"/>
    <mergeCell ref="AD46:AD50"/>
    <mergeCell ref="AE46:AE50"/>
    <mergeCell ref="AF46:AF50"/>
    <mergeCell ref="U46:U50"/>
    <mergeCell ref="V46:V50"/>
    <mergeCell ref="W46:W50"/>
    <mergeCell ref="X46:X50"/>
    <mergeCell ref="AG51:AG53"/>
    <mergeCell ref="AH51:AH53"/>
    <mergeCell ref="AI51:AI53"/>
    <mergeCell ref="AJ51:AJ53"/>
    <mergeCell ref="B54:B56"/>
    <mergeCell ref="C54:C56"/>
    <mergeCell ref="D54:D56"/>
    <mergeCell ref="E54:E56"/>
    <mergeCell ref="F54:F56"/>
    <mergeCell ref="G54:G56"/>
    <mergeCell ref="AA51:AA53"/>
    <mergeCell ref="AB51:AB53"/>
    <mergeCell ref="AC51:AC53"/>
    <mergeCell ref="AD51:AD53"/>
    <mergeCell ref="AE51:AE53"/>
    <mergeCell ref="AF51:AF53"/>
    <mergeCell ref="U51:U53"/>
    <mergeCell ref="V51:V53"/>
    <mergeCell ref="W51:W53"/>
    <mergeCell ref="X51:X53"/>
    <mergeCell ref="Y51:Y53"/>
    <mergeCell ref="Z51:Z53"/>
    <mergeCell ref="O51:O53"/>
    <mergeCell ref="P51:P53"/>
    <mergeCell ref="AB54:AB56"/>
    <mergeCell ref="AC54:AC56"/>
    <mergeCell ref="R54:R56"/>
    <mergeCell ref="S54:S56"/>
    <mergeCell ref="T54:T56"/>
    <mergeCell ref="U54:U56"/>
    <mergeCell ref="V54:V56"/>
    <mergeCell ref="W54:W56"/>
    <mergeCell ref="H54:H56"/>
    <mergeCell ref="I54:I56"/>
    <mergeCell ref="N54:N56"/>
    <mergeCell ref="O54:O56"/>
    <mergeCell ref="P54:P56"/>
    <mergeCell ref="Q54:Q56"/>
    <mergeCell ref="Q57:Q59"/>
    <mergeCell ref="R57:R59"/>
    <mergeCell ref="S57:S59"/>
    <mergeCell ref="T57:T59"/>
    <mergeCell ref="AJ54:AJ56"/>
    <mergeCell ref="B57:B59"/>
    <mergeCell ref="C57:C59"/>
    <mergeCell ref="D57:D59"/>
    <mergeCell ref="E57:E59"/>
    <mergeCell ref="F57:F59"/>
    <mergeCell ref="G57:G59"/>
    <mergeCell ref="H57:H59"/>
    <mergeCell ref="I57:I59"/>
    <mergeCell ref="N57:N59"/>
    <mergeCell ref="AD54:AD56"/>
    <mergeCell ref="AE54:AE56"/>
    <mergeCell ref="AF54:AF56"/>
    <mergeCell ref="AG54:AG56"/>
    <mergeCell ref="AH54:AH56"/>
    <mergeCell ref="AI54:AI56"/>
    <mergeCell ref="X54:X56"/>
    <mergeCell ref="Y54:Y56"/>
    <mergeCell ref="Z54:Z56"/>
    <mergeCell ref="AA54:AA56"/>
    <mergeCell ref="AG57:AG59"/>
    <mergeCell ref="AH57:AH59"/>
    <mergeCell ref="AI57:AI59"/>
    <mergeCell ref="AJ57:AJ59"/>
    <mergeCell ref="B60:B62"/>
    <mergeCell ref="C60:C62"/>
    <mergeCell ref="D60:D62"/>
    <mergeCell ref="E60:E62"/>
    <mergeCell ref="F60:F62"/>
    <mergeCell ref="G60:G62"/>
    <mergeCell ref="AA57:AA59"/>
    <mergeCell ref="AB57:AB59"/>
    <mergeCell ref="AC57:AC59"/>
    <mergeCell ref="AD57:AD59"/>
    <mergeCell ref="AE57:AE59"/>
    <mergeCell ref="AF57:AF59"/>
    <mergeCell ref="U57:U59"/>
    <mergeCell ref="V57:V59"/>
    <mergeCell ref="W57:W59"/>
    <mergeCell ref="X57:X59"/>
    <mergeCell ref="Y57:Y59"/>
    <mergeCell ref="Z57:Z59"/>
    <mergeCell ref="O57:O59"/>
    <mergeCell ref="P57:P59"/>
    <mergeCell ref="AB60:AB62"/>
    <mergeCell ref="AC60:AC62"/>
    <mergeCell ref="R60:R62"/>
    <mergeCell ref="S60:S62"/>
    <mergeCell ref="T60:T62"/>
    <mergeCell ref="U60:U62"/>
    <mergeCell ref="V60:V62"/>
    <mergeCell ref="W60:W62"/>
    <mergeCell ref="H60:H62"/>
    <mergeCell ref="I60:I62"/>
    <mergeCell ref="N60:N62"/>
    <mergeCell ref="O60:O62"/>
    <mergeCell ref="P60:P62"/>
    <mergeCell ref="Q60:Q62"/>
    <mergeCell ref="Q63:Q65"/>
    <mergeCell ref="R63:R65"/>
    <mergeCell ref="S63:S65"/>
    <mergeCell ref="T63:T65"/>
    <mergeCell ref="AJ60:AJ62"/>
    <mergeCell ref="B63:B65"/>
    <mergeCell ref="C63:C65"/>
    <mergeCell ref="D63:D65"/>
    <mergeCell ref="E63:E65"/>
    <mergeCell ref="F63:F65"/>
    <mergeCell ref="G63:G65"/>
    <mergeCell ref="H63:H65"/>
    <mergeCell ref="I63:I65"/>
    <mergeCell ref="N63:N65"/>
    <mergeCell ref="AD60:AD62"/>
    <mergeCell ref="AE60:AE62"/>
    <mergeCell ref="AF60:AF62"/>
    <mergeCell ref="AG60:AG62"/>
    <mergeCell ref="AH60:AH62"/>
    <mergeCell ref="AI60:AI62"/>
    <mergeCell ref="X60:X62"/>
    <mergeCell ref="Y60:Y62"/>
    <mergeCell ref="Z60:Z62"/>
    <mergeCell ref="AA60:AA62"/>
    <mergeCell ref="AG63:AG65"/>
    <mergeCell ref="AH63:AH65"/>
    <mergeCell ref="AI63:AI65"/>
    <mergeCell ref="AJ63:AJ65"/>
    <mergeCell ref="B66:B67"/>
    <mergeCell ref="C66:C67"/>
    <mergeCell ref="D66:D67"/>
    <mergeCell ref="E66:E67"/>
    <mergeCell ref="F66:F67"/>
    <mergeCell ref="G66:G67"/>
    <mergeCell ref="AA63:AA65"/>
    <mergeCell ref="AB63:AB65"/>
    <mergeCell ref="AC63:AC65"/>
    <mergeCell ref="AD63:AD65"/>
    <mergeCell ref="AE63:AE65"/>
    <mergeCell ref="AF63:AF65"/>
    <mergeCell ref="U63:U65"/>
    <mergeCell ref="V63:V65"/>
    <mergeCell ref="W63:W65"/>
    <mergeCell ref="X63:X65"/>
    <mergeCell ref="Y63:Y65"/>
    <mergeCell ref="Z63:Z65"/>
    <mergeCell ref="O63:O65"/>
    <mergeCell ref="P63:P65"/>
    <mergeCell ref="AB66:AB67"/>
    <mergeCell ref="AC66:AC67"/>
    <mergeCell ref="R66:R67"/>
    <mergeCell ref="S66:S67"/>
    <mergeCell ref="T66:T67"/>
    <mergeCell ref="U66:U67"/>
    <mergeCell ref="V66:V67"/>
    <mergeCell ref="W66:W67"/>
    <mergeCell ref="H66:H67"/>
    <mergeCell ref="I66:I67"/>
    <mergeCell ref="N66:N67"/>
    <mergeCell ref="O66:O67"/>
    <mergeCell ref="P66:P67"/>
    <mergeCell ref="Q66:Q67"/>
    <mergeCell ref="Q68:Q69"/>
    <mergeCell ref="R68:R69"/>
    <mergeCell ref="S68:S69"/>
    <mergeCell ref="T68:T69"/>
    <mergeCell ref="AJ66:AJ67"/>
    <mergeCell ref="B68:B69"/>
    <mergeCell ref="C68:C69"/>
    <mergeCell ref="D68:D69"/>
    <mergeCell ref="E68:E69"/>
    <mergeCell ref="F68:F69"/>
    <mergeCell ref="G68:G69"/>
    <mergeCell ref="H68:H69"/>
    <mergeCell ref="I68:I69"/>
    <mergeCell ref="N68:N69"/>
    <mergeCell ref="AD66:AD67"/>
    <mergeCell ref="AE66:AE67"/>
    <mergeCell ref="AF66:AF67"/>
    <mergeCell ref="AG66:AG67"/>
    <mergeCell ref="AH66:AH67"/>
    <mergeCell ref="AI66:AI67"/>
    <mergeCell ref="X66:X67"/>
    <mergeCell ref="Y66:Y67"/>
    <mergeCell ref="Z66:Z67"/>
    <mergeCell ref="AA66:AA67"/>
    <mergeCell ref="AG68:AG69"/>
    <mergeCell ref="AH68:AH69"/>
    <mergeCell ref="AI68:AI69"/>
    <mergeCell ref="AJ68:AJ69"/>
    <mergeCell ref="B70:B71"/>
    <mergeCell ref="C70:C71"/>
    <mergeCell ref="D70:D71"/>
    <mergeCell ref="E70:E71"/>
    <mergeCell ref="F70:F71"/>
    <mergeCell ref="G70:G71"/>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AB70:AB71"/>
    <mergeCell ref="AC70:AC71"/>
    <mergeCell ref="R70:R71"/>
    <mergeCell ref="S70:S71"/>
    <mergeCell ref="T70:T71"/>
    <mergeCell ref="U70:U71"/>
    <mergeCell ref="V70:V71"/>
    <mergeCell ref="W70:W71"/>
    <mergeCell ref="H70:H71"/>
    <mergeCell ref="I70:I71"/>
    <mergeCell ref="N70:N71"/>
    <mergeCell ref="O70:O71"/>
    <mergeCell ref="P70:P71"/>
    <mergeCell ref="Q70:Q71"/>
    <mergeCell ref="Q72:Q73"/>
    <mergeCell ref="R72:R73"/>
    <mergeCell ref="S72:S73"/>
    <mergeCell ref="T72:T73"/>
    <mergeCell ref="AJ70:AJ71"/>
    <mergeCell ref="B72:B73"/>
    <mergeCell ref="C72:C73"/>
    <mergeCell ref="D72:D73"/>
    <mergeCell ref="E72:E73"/>
    <mergeCell ref="F72:F73"/>
    <mergeCell ref="G72:G73"/>
    <mergeCell ref="H72:H73"/>
    <mergeCell ref="I72:I73"/>
    <mergeCell ref="N72:N73"/>
    <mergeCell ref="AD70:AD71"/>
    <mergeCell ref="AE70:AE71"/>
    <mergeCell ref="AF70:AF71"/>
    <mergeCell ref="AG70:AG71"/>
    <mergeCell ref="AH70:AH71"/>
    <mergeCell ref="AI70:AI71"/>
    <mergeCell ref="X70:X71"/>
    <mergeCell ref="Y70:Y71"/>
    <mergeCell ref="Z70:Z71"/>
    <mergeCell ref="AA70:AA71"/>
    <mergeCell ref="AG72:AG73"/>
    <mergeCell ref="AH72:AH73"/>
    <mergeCell ref="AI72:AI73"/>
    <mergeCell ref="AJ72:AJ73"/>
    <mergeCell ref="B74:B77"/>
    <mergeCell ref="C74:C77"/>
    <mergeCell ref="D74:D77"/>
    <mergeCell ref="E74:E77"/>
    <mergeCell ref="F74:F77"/>
    <mergeCell ref="G74:G77"/>
    <mergeCell ref="AA72:AA73"/>
    <mergeCell ref="AB72:AB73"/>
    <mergeCell ref="AC72:AC73"/>
    <mergeCell ref="AD72:AD73"/>
    <mergeCell ref="AE72:AE73"/>
    <mergeCell ref="AF72:AF73"/>
    <mergeCell ref="U72:U73"/>
    <mergeCell ref="V72:V73"/>
    <mergeCell ref="W72:W73"/>
    <mergeCell ref="X72:X73"/>
    <mergeCell ref="Y72:Y73"/>
    <mergeCell ref="Z72:Z73"/>
    <mergeCell ref="O72:O73"/>
    <mergeCell ref="P72:P73"/>
    <mergeCell ref="AB74:AB77"/>
    <mergeCell ref="AC74:AC77"/>
    <mergeCell ref="R74:R77"/>
    <mergeCell ref="S74:S77"/>
    <mergeCell ref="T74:T77"/>
    <mergeCell ref="U74:U77"/>
    <mergeCell ref="V74:V77"/>
    <mergeCell ref="W74:W77"/>
    <mergeCell ref="H74:H77"/>
    <mergeCell ref="I74:I77"/>
    <mergeCell ref="N74:N77"/>
    <mergeCell ref="O74:O77"/>
    <mergeCell ref="P74:P77"/>
    <mergeCell ref="Q74:Q77"/>
    <mergeCell ref="Q78:Q80"/>
    <mergeCell ref="R78:R80"/>
    <mergeCell ref="S78:S80"/>
    <mergeCell ref="T78:T80"/>
    <mergeCell ref="AJ74:AJ77"/>
    <mergeCell ref="B78:B80"/>
    <mergeCell ref="C78:C80"/>
    <mergeCell ref="D78:D80"/>
    <mergeCell ref="E78:E80"/>
    <mergeCell ref="F78:F80"/>
    <mergeCell ref="G78:G80"/>
    <mergeCell ref="H78:H80"/>
    <mergeCell ref="I78:I80"/>
    <mergeCell ref="N78:N80"/>
    <mergeCell ref="AD74:AD77"/>
    <mergeCell ref="AE74:AE77"/>
    <mergeCell ref="AF74:AF77"/>
    <mergeCell ref="AG74:AG77"/>
    <mergeCell ref="AH74:AH77"/>
    <mergeCell ref="AI74:AI77"/>
    <mergeCell ref="X74:X77"/>
    <mergeCell ref="Y74:Y77"/>
    <mergeCell ref="Z74:Z77"/>
    <mergeCell ref="AA74:AA77"/>
    <mergeCell ref="AG78:AG80"/>
    <mergeCell ref="AH78:AH80"/>
    <mergeCell ref="AI78:AI80"/>
    <mergeCell ref="AJ78:AJ80"/>
    <mergeCell ref="B81:B83"/>
    <mergeCell ref="C81:C83"/>
    <mergeCell ref="D81:D83"/>
    <mergeCell ref="E81:E83"/>
    <mergeCell ref="F81:F83"/>
    <mergeCell ref="G81:G83"/>
    <mergeCell ref="AA78:AA80"/>
    <mergeCell ref="AB78:AB80"/>
    <mergeCell ref="AC78:AC80"/>
    <mergeCell ref="AD78:AD80"/>
    <mergeCell ref="AE78:AE80"/>
    <mergeCell ref="AF78:AF80"/>
    <mergeCell ref="U78:U80"/>
    <mergeCell ref="V78:V80"/>
    <mergeCell ref="W78:W80"/>
    <mergeCell ref="X78:X80"/>
    <mergeCell ref="Y78:Y80"/>
    <mergeCell ref="Z78:Z80"/>
    <mergeCell ref="O78:O80"/>
    <mergeCell ref="P78:P80"/>
    <mergeCell ref="AB81:AB83"/>
    <mergeCell ref="AC81:AC83"/>
    <mergeCell ref="R81:R83"/>
    <mergeCell ref="S81:S83"/>
    <mergeCell ref="T81:T83"/>
    <mergeCell ref="U81:U83"/>
    <mergeCell ref="V81:V83"/>
    <mergeCell ref="W81:W83"/>
    <mergeCell ref="H81:H83"/>
    <mergeCell ref="I81:I83"/>
    <mergeCell ref="N81:N83"/>
    <mergeCell ref="O81:O83"/>
    <mergeCell ref="P81:P83"/>
    <mergeCell ref="Q81:Q83"/>
    <mergeCell ref="Q84:Q86"/>
    <mergeCell ref="R84:R86"/>
    <mergeCell ref="S84:S86"/>
    <mergeCell ref="T84:T86"/>
    <mergeCell ref="AJ81:AJ83"/>
    <mergeCell ref="B84:B86"/>
    <mergeCell ref="C84:C86"/>
    <mergeCell ref="D84:D86"/>
    <mergeCell ref="E84:E86"/>
    <mergeCell ref="F84:F86"/>
    <mergeCell ref="G84:G86"/>
    <mergeCell ref="H84:H86"/>
    <mergeCell ref="I84:I86"/>
    <mergeCell ref="N84:N86"/>
    <mergeCell ref="AD81:AD83"/>
    <mergeCell ref="AE81:AE83"/>
    <mergeCell ref="AF81:AF83"/>
    <mergeCell ref="AG81:AG83"/>
    <mergeCell ref="AH81:AH83"/>
    <mergeCell ref="AI81:AI83"/>
    <mergeCell ref="X81:X83"/>
    <mergeCell ref="Y81:Y83"/>
    <mergeCell ref="Z81:Z83"/>
    <mergeCell ref="AA81:AA83"/>
    <mergeCell ref="AG84:AG86"/>
    <mergeCell ref="AH84:AH86"/>
    <mergeCell ref="AI84:AI86"/>
    <mergeCell ref="AJ84:AJ86"/>
    <mergeCell ref="B87:B89"/>
    <mergeCell ref="C87:C89"/>
    <mergeCell ref="D87:D89"/>
    <mergeCell ref="E87:E89"/>
    <mergeCell ref="F87:F89"/>
    <mergeCell ref="G87:G89"/>
    <mergeCell ref="AA84:AA86"/>
    <mergeCell ref="AB84:AB86"/>
    <mergeCell ref="AC84:AC86"/>
    <mergeCell ref="AD84:AD86"/>
    <mergeCell ref="AE84:AE86"/>
    <mergeCell ref="AF84:AF86"/>
    <mergeCell ref="U84:U86"/>
    <mergeCell ref="V84:V86"/>
    <mergeCell ref="W84:W86"/>
    <mergeCell ref="X84:X86"/>
    <mergeCell ref="Y84:Y86"/>
    <mergeCell ref="Z84:Z86"/>
    <mergeCell ref="O84:O86"/>
    <mergeCell ref="P84:P86"/>
    <mergeCell ref="T87:T89"/>
    <mergeCell ref="U87:U89"/>
    <mergeCell ref="V87:V89"/>
    <mergeCell ref="W87:W89"/>
    <mergeCell ref="H87:H89"/>
    <mergeCell ref="I87:I89"/>
    <mergeCell ref="N87:N89"/>
    <mergeCell ref="O87:O89"/>
    <mergeCell ref="P87:P89"/>
    <mergeCell ref="Q87:Q89"/>
    <mergeCell ref="AJ87:AJ89"/>
    <mergeCell ref="B90:B95"/>
    <mergeCell ref="C90:C95"/>
    <mergeCell ref="D90:D95"/>
    <mergeCell ref="E90:E95"/>
    <mergeCell ref="F90:F95"/>
    <mergeCell ref="G90:G95"/>
    <mergeCell ref="H90:H95"/>
    <mergeCell ref="I90:I95"/>
    <mergeCell ref="N90:N95"/>
    <mergeCell ref="AD87:AD89"/>
    <mergeCell ref="AE87:AE89"/>
    <mergeCell ref="AF87:AF89"/>
    <mergeCell ref="AG87:AG89"/>
    <mergeCell ref="AH87:AH89"/>
    <mergeCell ref="AI87:AI89"/>
    <mergeCell ref="X87:X89"/>
    <mergeCell ref="Y87:Y89"/>
    <mergeCell ref="Z87:Z89"/>
    <mergeCell ref="AA87:AA89"/>
    <mergeCell ref="AB87:AB89"/>
    <mergeCell ref="AC87:AC89"/>
    <mergeCell ref="R87:R89"/>
    <mergeCell ref="S87:S89"/>
    <mergeCell ref="U90:U95"/>
    <mergeCell ref="V90:V95"/>
    <mergeCell ref="W90:W95"/>
    <mergeCell ref="X90:X95"/>
    <mergeCell ref="Y90:Y95"/>
    <mergeCell ref="Z90:Z95"/>
    <mergeCell ref="O90:O95"/>
    <mergeCell ref="P90:P95"/>
    <mergeCell ref="Q90:Q95"/>
    <mergeCell ref="R90:R95"/>
    <mergeCell ref="S90:S95"/>
    <mergeCell ref="T90:T95"/>
    <mergeCell ref="AG90:AG95"/>
    <mergeCell ref="AH90:AH95"/>
    <mergeCell ref="AI90:AI95"/>
    <mergeCell ref="AJ90:AJ95"/>
    <mergeCell ref="AA90:AA95"/>
    <mergeCell ref="AB90:AB95"/>
    <mergeCell ref="AC90:AC95"/>
    <mergeCell ref="AD90:AD95"/>
    <mergeCell ref="AE90:AE95"/>
    <mergeCell ref="AF90:AF9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58E46-B134-474F-82FD-5F1C8B5F76BC}">
  <dimension ref="A1:AK88"/>
  <sheetViews>
    <sheetView topLeftCell="A8" zoomScale="70" zoomScaleNormal="70" workbookViewId="0">
      <selection activeCell="G20" sqref="G20:G21"/>
    </sheetView>
  </sheetViews>
  <sheetFormatPr defaultRowHeight="15" x14ac:dyDescent="0.25"/>
  <cols>
    <col min="1" max="1" width="5" customWidth="1"/>
    <col min="2" max="2" width="15.7109375" customWidth="1"/>
    <col min="3" max="3" width="22.42578125" customWidth="1"/>
    <col min="4" max="5" width="13.7109375" customWidth="1"/>
    <col min="6" max="6" width="19.7109375" customWidth="1"/>
    <col min="7" max="7" width="50.28515625" customWidth="1"/>
    <col min="8" max="8" width="9.85546875" customWidth="1"/>
    <col min="9" max="9" width="10.28515625" customWidth="1"/>
    <col min="10" max="10" width="29.85546875" customWidth="1"/>
    <col min="11" max="14" width="10.5703125" customWidth="1"/>
    <col min="15" max="16" width="15.7109375" customWidth="1"/>
    <col min="17" max="17" width="18.5703125" customWidth="1"/>
    <col min="18" max="18" width="15.7109375" customWidth="1"/>
    <col min="19" max="21" width="14" customWidth="1"/>
    <col min="22"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19.7109375" customWidth="1"/>
    <col min="35" max="35" width="19.42578125" customWidth="1"/>
    <col min="36" max="36" width="10.42578125" customWidth="1"/>
    <col min="37" max="37" width="10.28515625" customWidth="1"/>
  </cols>
  <sheetData>
    <row r="1" spans="1:37" x14ac:dyDescent="0.25">
      <c r="A1" s="1"/>
      <c r="B1" s="345" t="s">
        <v>40</v>
      </c>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1"/>
    </row>
    <row r="2" spans="1:37"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25.9" customHeight="1" thickBot="1" x14ac:dyDescent="0.3">
      <c r="A3" s="1"/>
      <c r="B3" s="646" t="s">
        <v>0</v>
      </c>
      <c r="C3" s="642" t="s">
        <v>1</v>
      </c>
      <c r="D3" s="642" t="s">
        <v>28</v>
      </c>
      <c r="E3" s="642" t="s">
        <v>29</v>
      </c>
      <c r="F3" s="642" t="s">
        <v>30</v>
      </c>
      <c r="G3" s="642" t="s">
        <v>3</v>
      </c>
      <c r="H3" s="642" t="s">
        <v>4</v>
      </c>
      <c r="I3" s="642" t="s">
        <v>5</v>
      </c>
      <c r="J3" s="644" t="s">
        <v>6</v>
      </c>
      <c r="K3" s="644"/>
      <c r="L3" s="644"/>
      <c r="M3" s="644"/>
      <c r="N3" s="642" t="s">
        <v>47</v>
      </c>
      <c r="O3" s="642" t="s">
        <v>31</v>
      </c>
      <c r="P3" s="645" t="s">
        <v>42</v>
      </c>
      <c r="Q3" s="645" t="s">
        <v>32</v>
      </c>
      <c r="R3" s="645" t="s">
        <v>37</v>
      </c>
      <c r="S3" s="645" t="s">
        <v>33</v>
      </c>
      <c r="T3" s="642" t="s">
        <v>55</v>
      </c>
      <c r="U3" s="642" t="s">
        <v>57</v>
      </c>
      <c r="V3" s="644" t="s">
        <v>59</v>
      </c>
      <c r="W3" s="644"/>
      <c r="X3" s="644"/>
      <c r="Y3" s="644"/>
      <c r="Z3" s="644"/>
      <c r="AA3" s="644"/>
      <c r="AB3" s="642" t="s">
        <v>69</v>
      </c>
      <c r="AC3" s="645" t="s">
        <v>75</v>
      </c>
      <c r="AD3" s="642" t="s">
        <v>77</v>
      </c>
      <c r="AE3" s="642"/>
      <c r="AF3" s="642"/>
      <c r="AG3" s="642" t="s">
        <v>27</v>
      </c>
      <c r="AH3" s="642" t="s">
        <v>36</v>
      </c>
      <c r="AI3" s="642" t="s">
        <v>34</v>
      </c>
      <c r="AJ3" s="643" t="s">
        <v>35</v>
      </c>
    </row>
    <row r="4" spans="1:37" ht="140.65" customHeight="1" thickBot="1" x14ac:dyDescent="0.3">
      <c r="A4" s="1"/>
      <c r="B4" s="646"/>
      <c r="C4" s="642"/>
      <c r="D4" s="642"/>
      <c r="E4" s="642"/>
      <c r="F4" s="642"/>
      <c r="G4" s="642"/>
      <c r="H4" s="642"/>
      <c r="I4" s="642"/>
      <c r="J4" s="91" t="s">
        <v>7</v>
      </c>
      <c r="K4" s="91" t="s">
        <v>8</v>
      </c>
      <c r="L4" s="91" t="s">
        <v>9</v>
      </c>
      <c r="M4" s="92" t="s">
        <v>10</v>
      </c>
      <c r="N4" s="642"/>
      <c r="O4" s="642"/>
      <c r="P4" s="645"/>
      <c r="Q4" s="645"/>
      <c r="R4" s="645"/>
      <c r="S4" s="645"/>
      <c r="T4" s="642"/>
      <c r="U4" s="642"/>
      <c r="V4" s="91" t="s">
        <v>61</v>
      </c>
      <c r="W4" s="91" t="s">
        <v>62</v>
      </c>
      <c r="X4" s="91" t="s">
        <v>15</v>
      </c>
      <c r="Y4" s="91" t="s">
        <v>63</v>
      </c>
      <c r="Z4" s="91" t="s">
        <v>60</v>
      </c>
      <c r="AA4" s="91" t="s">
        <v>25</v>
      </c>
      <c r="AB4" s="642"/>
      <c r="AC4" s="645"/>
      <c r="AD4" s="91" t="s">
        <v>16</v>
      </c>
      <c r="AE4" s="91" t="s">
        <v>17</v>
      </c>
      <c r="AF4" s="91" t="s">
        <v>26</v>
      </c>
      <c r="AG4" s="642"/>
      <c r="AH4" s="642"/>
      <c r="AI4" s="642"/>
      <c r="AJ4" s="643"/>
    </row>
    <row r="5" spans="1:37" ht="15.75" thickBot="1" x14ac:dyDescent="0.3">
      <c r="A5" s="1"/>
      <c r="B5" s="93">
        <v>1</v>
      </c>
      <c r="C5" s="94">
        <v>2</v>
      </c>
      <c r="D5" s="94">
        <v>3</v>
      </c>
      <c r="E5" s="94">
        <v>4</v>
      </c>
      <c r="F5" s="94">
        <v>5</v>
      </c>
      <c r="G5" s="94">
        <v>6</v>
      </c>
      <c r="H5" s="94">
        <v>7</v>
      </c>
      <c r="I5" s="94">
        <v>8</v>
      </c>
      <c r="J5" s="94">
        <v>9</v>
      </c>
      <c r="K5" s="94">
        <v>10</v>
      </c>
      <c r="L5" s="94">
        <v>11</v>
      </c>
      <c r="M5" s="94">
        <v>12</v>
      </c>
      <c r="N5" s="94">
        <v>13</v>
      </c>
      <c r="O5" s="94">
        <v>14</v>
      </c>
      <c r="P5" s="94">
        <v>15</v>
      </c>
      <c r="Q5" s="94">
        <v>16</v>
      </c>
      <c r="R5" s="94">
        <v>17</v>
      </c>
      <c r="S5" s="95">
        <v>18</v>
      </c>
      <c r="T5" s="94">
        <v>19</v>
      </c>
      <c r="U5" s="94">
        <v>20</v>
      </c>
      <c r="V5" s="94">
        <v>21</v>
      </c>
      <c r="W5" s="94">
        <v>22</v>
      </c>
      <c r="X5" s="94">
        <v>23</v>
      </c>
      <c r="Y5" s="94">
        <v>24</v>
      </c>
      <c r="Z5" s="94">
        <v>25</v>
      </c>
      <c r="AA5" s="94">
        <v>26</v>
      </c>
      <c r="AB5" s="94">
        <v>27</v>
      </c>
      <c r="AC5" s="94">
        <v>28</v>
      </c>
      <c r="AD5" s="94">
        <v>29</v>
      </c>
      <c r="AE5" s="94">
        <v>30</v>
      </c>
      <c r="AF5" s="94">
        <v>31</v>
      </c>
      <c r="AG5" s="94">
        <v>32</v>
      </c>
      <c r="AH5" s="94">
        <v>33</v>
      </c>
      <c r="AI5" s="94">
        <v>34</v>
      </c>
      <c r="AJ5" s="96">
        <v>35</v>
      </c>
    </row>
    <row r="6" spans="1:37" ht="46.15" customHeight="1" thickBot="1" x14ac:dyDescent="0.3">
      <c r="A6" s="1"/>
      <c r="B6" s="621" t="s">
        <v>230</v>
      </c>
      <c r="C6" s="562" t="s">
        <v>231</v>
      </c>
      <c r="D6" s="562" t="s">
        <v>232</v>
      </c>
      <c r="E6" s="562" t="s">
        <v>233</v>
      </c>
      <c r="F6" s="562" t="s">
        <v>234</v>
      </c>
      <c r="G6" s="562" t="s">
        <v>235</v>
      </c>
      <c r="H6" s="562" t="s">
        <v>83</v>
      </c>
      <c r="I6" s="562" t="s">
        <v>83</v>
      </c>
      <c r="J6" s="97" t="s">
        <v>236</v>
      </c>
      <c r="K6" s="97" t="s">
        <v>237</v>
      </c>
      <c r="L6" s="97" t="s">
        <v>238</v>
      </c>
      <c r="M6" s="97">
        <v>25</v>
      </c>
      <c r="N6" s="562" t="s">
        <v>86</v>
      </c>
      <c r="O6" s="562" t="s">
        <v>105</v>
      </c>
      <c r="P6" s="563" t="s">
        <v>239</v>
      </c>
      <c r="Q6" s="563" t="s">
        <v>240</v>
      </c>
      <c r="R6" s="563" t="s">
        <v>90</v>
      </c>
      <c r="S6" s="563" t="s">
        <v>170</v>
      </c>
      <c r="T6" s="619">
        <f>SUM(V6:AA7)</f>
        <v>841500</v>
      </c>
      <c r="U6" s="619">
        <f>T6</f>
        <v>841500</v>
      </c>
      <c r="V6" s="619">
        <v>495000</v>
      </c>
      <c r="W6" s="619">
        <v>0</v>
      </c>
      <c r="X6" s="619">
        <v>0</v>
      </c>
      <c r="Y6" s="619">
        <v>346500</v>
      </c>
      <c r="Z6" s="619">
        <v>0</v>
      </c>
      <c r="AA6" s="641">
        <v>0</v>
      </c>
      <c r="AB6" s="619">
        <v>148500</v>
      </c>
      <c r="AC6" s="563" t="s">
        <v>92</v>
      </c>
      <c r="AD6" s="639">
        <f>U6</f>
        <v>841500</v>
      </c>
      <c r="AE6" s="639">
        <v>0</v>
      </c>
      <c r="AF6" s="639">
        <v>0</v>
      </c>
      <c r="AG6" s="640"/>
      <c r="AH6" s="617" t="s">
        <v>518</v>
      </c>
      <c r="AI6" s="617" t="s">
        <v>519</v>
      </c>
      <c r="AJ6" s="637">
        <v>45308</v>
      </c>
    </row>
    <row r="7" spans="1:37" ht="50.65" customHeight="1" thickBot="1" x14ac:dyDescent="0.3">
      <c r="A7" s="1"/>
      <c r="B7" s="621"/>
      <c r="C7" s="562"/>
      <c r="D7" s="562"/>
      <c r="E7" s="562"/>
      <c r="F7" s="562"/>
      <c r="G7" s="562"/>
      <c r="H7" s="562"/>
      <c r="I7" s="562"/>
      <c r="J7" s="98" t="s">
        <v>241</v>
      </c>
      <c r="K7" s="98" t="s">
        <v>242</v>
      </c>
      <c r="L7" s="98" t="s">
        <v>243</v>
      </c>
      <c r="M7" s="98">
        <v>25</v>
      </c>
      <c r="N7" s="562"/>
      <c r="O7" s="562"/>
      <c r="P7" s="563"/>
      <c r="Q7" s="563"/>
      <c r="R7" s="563"/>
      <c r="S7" s="563"/>
      <c r="T7" s="562"/>
      <c r="U7" s="562"/>
      <c r="V7" s="619"/>
      <c r="W7" s="619"/>
      <c r="X7" s="619"/>
      <c r="Y7" s="619"/>
      <c r="Z7" s="619"/>
      <c r="AA7" s="641"/>
      <c r="AB7" s="619"/>
      <c r="AC7" s="563"/>
      <c r="AD7" s="563"/>
      <c r="AE7" s="639"/>
      <c r="AF7" s="639"/>
      <c r="AG7" s="640"/>
      <c r="AH7" s="617"/>
      <c r="AI7" s="617"/>
      <c r="AJ7" s="638"/>
    </row>
    <row r="8" spans="1:37" ht="45" customHeight="1" x14ac:dyDescent="0.25">
      <c r="A8" s="1"/>
      <c r="B8" s="556" t="s">
        <v>244</v>
      </c>
      <c r="C8" s="552" t="s">
        <v>245</v>
      </c>
      <c r="D8" s="552" t="s">
        <v>232</v>
      </c>
      <c r="E8" s="552" t="s">
        <v>233</v>
      </c>
      <c r="F8" s="559" t="s">
        <v>247</v>
      </c>
      <c r="G8" s="552" t="s">
        <v>235</v>
      </c>
      <c r="H8" s="559" t="s">
        <v>83</v>
      </c>
      <c r="I8" s="559" t="s">
        <v>83</v>
      </c>
      <c r="J8" s="99" t="s">
        <v>236</v>
      </c>
      <c r="K8" s="99" t="s">
        <v>237</v>
      </c>
      <c r="L8" s="99" t="s">
        <v>238</v>
      </c>
      <c r="M8" s="99">
        <v>30</v>
      </c>
      <c r="N8" s="559" t="s">
        <v>86</v>
      </c>
      <c r="O8" s="559" t="s">
        <v>118</v>
      </c>
      <c r="P8" s="592" t="s">
        <v>239</v>
      </c>
      <c r="Q8" s="592" t="s">
        <v>240</v>
      </c>
      <c r="R8" s="592" t="s">
        <v>90</v>
      </c>
      <c r="S8" s="592" t="s">
        <v>170</v>
      </c>
      <c r="T8" s="550">
        <f>SUM(U8:U11)</f>
        <v>3060000</v>
      </c>
      <c r="U8" s="578">
        <f>SUM(V8:AA9)</f>
        <v>510000</v>
      </c>
      <c r="V8" s="578">
        <v>300000</v>
      </c>
      <c r="W8" s="578">
        <v>0</v>
      </c>
      <c r="X8" s="578">
        <v>0</v>
      </c>
      <c r="Y8" s="578">
        <v>210000</v>
      </c>
      <c r="Z8" s="578">
        <v>0</v>
      </c>
      <c r="AA8" s="630">
        <v>0</v>
      </c>
      <c r="AB8" s="578">
        <v>90000</v>
      </c>
      <c r="AC8" s="592" t="s">
        <v>92</v>
      </c>
      <c r="AD8" s="630">
        <f>U8</f>
        <v>510000</v>
      </c>
      <c r="AE8" s="630">
        <v>0</v>
      </c>
      <c r="AF8" s="630">
        <v>0</v>
      </c>
      <c r="AG8" s="631"/>
      <c r="AH8" s="543" t="s">
        <v>347</v>
      </c>
      <c r="AI8" s="543" t="s">
        <v>348</v>
      </c>
      <c r="AJ8" s="633">
        <v>45454</v>
      </c>
      <c r="AK8" s="636"/>
    </row>
    <row r="9" spans="1:37" ht="45" customHeight="1" x14ac:dyDescent="0.25">
      <c r="A9" s="1"/>
      <c r="B9" s="591"/>
      <c r="C9" s="589"/>
      <c r="D9" s="589"/>
      <c r="E9" s="589"/>
      <c r="F9" s="559"/>
      <c r="G9" s="589"/>
      <c r="H9" s="559"/>
      <c r="I9" s="559"/>
      <c r="J9" s="99" t="s">
        <v>241</v>
      </c>
      <c r="K9" s="99" t="s">
        <v>242</v>
      </c>
      <c r="L9" s="99" t="s">
        <v>243</v>
      </c>
      <c r="M9" s="99">
        <v>30</v>
      </c>
      <c r="N9" s="559"/>
      <c r="O9" s="559"/>
      <c r="P9" s="592"/>
      <c r="Q9" s="592"/>
      <c r="R9" s="592"/>
      <c r="S9" s="592"/>
      <c r="T9" s="589"/>
      <c r="U9" s="559"/>
      <c r="V9" s="578"/>
      <c r="W9" s="578"/>
      <c r="X9" s="578"/>
      <c r="Y9" s="578"/>
      <c r="Z9" s="578"/>
      <c r="AA9" s="630"/>
      <c r="AB9" s="578"/>
      <c r="AC9" s="592"/>
      <c r="AD9" s="592"/>
      <c r="AE9" s="630"/>
      <c r="AF9" s="630"/>
      <c r="AG9" s="632"/>
      <c r="AH9" s="584"/>
      <c r="AI9" s="584"/>
      <c r="AJ9" s="634"/>
      <c r="AK9" s="636"/>
    </row>
    <row r="10" spans="1:37" ht="37.9" customHeight="1" x14ac:dyDescent="0.25">
      <c r="A10" s="1"/>
      <c r="B10" s="591"/>
      <c r="C10" s="589"/>
      <c r="D10" s="589"/>
      <c r="E10" s="589"/>
      <c r="F10" s="559" t="s">
        <v>252</v>
      </c>
      <c r="G10" s="589"/>
      <c r="H10" s="559" t="s">
        <v>83</v>
      </c>
      <c r="I10" s="559" t="s">
        <v>83</v>
      </c>
      <c r="J10" s="99" t="s">
        <v>236</v>
      </c>
      <c r="K10" s="99" t="s">
        <v>237</v>
      </c>
      <c r="L10" s="99" t="s">
        <v>238</v>
      </c>
      <c r="M10" s="99">
        <v>100</v>
      </c>
      <c r="N10" s="559" t="s">
        <v>86</v>
      </c>
      <c r="O10" s="559" t="s">
        <v>123</v>
      </c>
      <c r="P10" s="592" t="s">
        <v>239</v>
      </c>
      <c r="Q10" s="592" t="s">
        <v>240</v>
      </c>
      <c r="R10" s="592" t="s">
        <v>90</v>
      </c>
      <c r="S10" s="592" t="s">
        <v>170</v>
      </c>
      <c r="T10" s="589"/>
      <c r="U10" s="578">
        <f>SUM(V10:AA11)</f>
        <v>2550000</v>
      </c>
      <c r="V10" s="578">
        <v>1500000</v>
      </c>
      <c r="W10" s="578">
        <v>0</v>
      </c>
      <c r="X10" s="578">
        <v>0</v>
      </c>
      <c r="Y10" s="578">
        <v>1050000</v>
      </c>
      <c r="Z10" s="578">
        <v>0</v>
      </c>
      <c r="AA10" s="630">
        <v>0</v>
      </c>
      <c r="AB10" s="578">
        <v>450000</v>
      </c>
      <c r="AC10" s="592" t="s">
        <v>92</v>
      </c>
      <c r="AD10" s="630">
        <f>U10</f>
        <v>2550000</v>
      </c>
      <c r="AE10" s="630">
        <v>0</v>
      </c>
      <c r="AF10" s="630">
        <v>0</v>
      </c>
      <c r="AG10" s="628"/>
      <c r="AH10" s="584"/>
      <c r="AI10" s="584"/>
      <c r="AJ10" s="634"/>
      <c r="AK10" s="629"/>
    </row>
    <row r="11" spans="1:37" ht="39.4" customHeight="1" thickBot="1" x14ac:dyDescent="0.3">
      <c r="A11" s="1"/>
      <c r="B11" s="557"/>
      <c r="C11" s="553"/>
      <c r="D11" s="553"/>
      <c r="E11" s="553"/>
      <c r="F11" s="555"/>
      <c r="G11" s="553"/>
      <c r="H11" s="555"/>
      <c r="I11" s="555"/>
      <c r="J11" s="100" t="s">
        <v>241</v>
      </c>
      <c r="K11" s="100" t="s">
        <v>242</v>
      </c>
      <c r="L11" s="100" t="s">
        <v>243</v>
      </c>
      <c r="M11" s="100">
        <v>100</v>
      </c>
      <c r="N11" s="555"/>
      <c r="O11" s="555"/>
      <c r="P11" s="582"/>
      <c r="Q11" s="582"/>
      <c r="R11" s="582"/>
      <c r="S11" s="582"/>
      <c r="T11" s="553"/>
      <c r="U11" s="555"/>
      <c r="V11" s="561"/>
      <c r="W11" s="561"/>
      <c r="X11" s="561"/>
      <c r="Y11" s="561"/>
      <c r="Z11" s="561"/>
      <c r="AA11" s="623"/>
      <c r="AB11" s="561"/>
      <c r="AC11" s="582"/>
      <c r="AD11" s="582"/>
      <c r="AE11" s="623"/>
      <c r="AF11" s="623"/>
      <c r="AG11" s="625"/>
      <c r="AH11" s="544"/>
      <c r="AI11" s="544"/>
      <c r="AJ11" s="635"/>
      <c r="AK11" s="629"/>
    </row>
    <row r="12" spans="1:37" ht="52.5" customHeight="1" x14ac:dyDescent="0.25">
      <c r="A12" s="1"/>
      <c r="B12" s="575" t="s">
        <v>249</v>
      </c>
      <c r="C12" s="554" t="s">
        <v>250</v>
      </c>
      <c r="D12" s="554" t="s">
        <v>232</v>
      </c>
      <c r="E12" s="554" t="s">
        <v>233</v>
      </c>
      <c r="F12" s="554" t="s">
        <v>859</v>
      </c>
      <c r="G12" s="554" t="s">
        <v>235</v>
      </c>
      <c r="H12" s="554" t="s">
        <v>83</v>
      </c>
      <c r="I12" s="554" t="s">
        <v>83</v>
      </c>
      <c r="J12" s="97" t="s">
        <v>236</v>
      </c>
      <c r="K12" s="97" t="s">
        <v>237</v>
      </c>
      <c r="L12" s="97" t="s">
        <v>238</v>
      </c>
      <c r="M12" s="97">
        <v>26</v>
      </c>
      <c r="N12" s="554" t="s">
        <v>86</v>
      </c>
      <c r="O12" s="554" t="s">
        <v>102</v>
      </c>
      <c r="P12" s="581" t="s">
        <v>239</v>
      </c>
      <c r="Q12" s="581" t="s">
        <v>240</v>
      </c>
      <c r="R12" s="581" t="s">
        <v>90</v>
      </c>
      <c r="S12" s="581" t="s">
        <v>170</v>
      </c>
      <c r="T12" s="560">
        <f>U12</f>
        <v>1700000</v>
      </c>
      <c r="U12" s="560">
        <f>SUM(V12:AA13)</f>
        <v>1700000</v>
      </c>
      <c r="V12" s="560">
        <v>1000000</v>
      </c>
      <c r="W12" s="560">
        <v>0</v>
      </c>
      <c r="X12" s="560">
        <v>0</v>
      </c>
      <c r="Y12" s="560">
        <v>700000</v>
      </c>
      <c r="Z12" s="560">
        <v>0</v>
      </c>
      <c r="AA12" s="560">
        <v>0</v>
      </c>
      <c r="AB12" s="560">
        <v>300000</v>
      </c>
      <c r="AC12" s="554" t="s">
        <v>92</v>
      </c>
      <c r="AD12" s="560">
        <f>U12</f>
        <v>1700000</v>
      </c>
      <c r="AE12" s="622">
        <v>0</v>
      </c>
      <c r="AF12" s="622">
        <v>0</v>
      </c>
      <c r="AG12" s="624"/>
      <c r="AH12" s="569" t="s">
        <v>525</v>
      </c>
      <c r="AI12" s="569" t="s">
        <v>804</v>
      </c>
      <c r="AJ12" s="626"/>
    </row>
    <row r="13" spans="1:37" ht="52.5" customHeight="1" thickBot="1" x14ac:dyDescent="0.3">
      <c r="A13" s="1"/>
      <c r="B13" s="577"/>
      <c r="C13" s="555"/>
      <c r="D13" s="555"/>
      <c r="E13" s="555"/>
      <c r="F13" s="555"/>
      <c r="G13" s="555"/>
      <c r="H13" s="555"/>
      <c r="I13" s="555"/>
      <c r="J13" s="100" t="s">
        <v>241</v>
      </c>
      <c r="K13" s="100" t="s">
        <v>242</v>
      </c>
      <c r="L13" s="100" t="s">
        <v>243</v>
      </c>
      <c r="M13" s="100">
        <v>26</v>
      </c>
      <c r="N13" s="555"/>
      <c r="O13" s="555"/>
      <c r="P13" s="582"/>
      <c r="Q13" s="582"/>
      <c r="R13" s="582"/>
      <c r="S13" s="582"/>
      <c r="T13" s="555"/>
      <c r="U13" s="555"/>
      <c r="V13" s="561"/>
      <c r="W13" s="561"/>
      <c r="X13" s="561"/>
      <c r="Y13" s="561"/>
      <c r="Z13" s="561"/>
      <c r="AA13" s="561"/>
      <c r="AB13" s="561"/>
      <c r="AC13" s="555"/>
      <c r="AD13" s="555"/>
      <c r="AE13" s="623"/>
      <c r="AF13" s="623"/>
      <c r="AG13" s="625"/>
      <c r="AH13" s="573"/>
      <c r="AI13" s="573"/>
      <c r="AJ13" s="627"/>
    </row>
    <row r="14" spans="1:37" ht="52.5" customHeight="1" x14ac:dyDescent="0.25">
      <c r="A14" s="1"/>
      <c r="B14" s="575" t="s">
        <v>253</v>
      </c>
      <c r="C14" s="554" t="s">
        <v>254</v>
      </c>
      <c r="D14" s="554" t="s">
        <v>232</v>
      </c>
      <c r="E14" s="554" t="s">
        <v>233</v>
      </c>
      <c r="F14" s="554" t="s">
        <v>246</v>
      </c>
      <c r="G14" s="554" t="s">
        <v>235</v>
      </c>
      <c r="H14" s="554" t="s">
        <v>83</v>
      </c>
      <c r="I14" s="554" t="s">
        <v>83</v>
      </c>
      <c r="J14" s="97" t="s">
        <v>236</v>
      </c>
      <c r="K14" s="97" t="s">
        <v>237</v>
      </c>
      <c r="L14" s="97" t="s">
        <v>238</v>
      </c>
      <c r="M14" s="97">
        <v>25</v>
      </c>
      <c r="N14" s="554" t="s">
        <v>86</v>
      </c>
      <c r="O14" s="554" t="s">
        <v>114</v>
      </c>
      <c r="P14" s="554" t="s">
        <v>239</v>
      </c>
      <c r="Q14" s="554" t="s">
        <v>240</v>
      </c>
      <c r="R14" s="554" t="s">
        <v>90</v>
      </c>
      <c r="S14" s="554" t="s">
        <v>170</v>
      </c>
      <c r="T14" s="560">
        <f>U14</f>
        <v>1700000</v>
      </c>
      <c r="U14" s="560">
        <f>SUM(V14:AA15)</f>
        <v>1700000</v>
      </c>
      <c r="V14" s="560">
        <v>1000000</v>
      </c>
      <c r="W14" s="560">
        <v>0</v>
      </c>
      <c r="X14" s="560">
        <v>0</v>
      </c>
      <c r="Y14" s="560">
        <v>700000</v>
      </c>
      <c r="Z14" s="560">
        <v>0</v>
      </c>
      <c r="AA14" s="560">
        <v>0</v>
      </c>
      <c r="AB14" s="560">
        <v>300000</v>
      </c>
      <c r="AC14" s="554" t="s">
        <v>92</v>
      </c>
      <c r="AD14" s="560">
        <f>U14</f>
        <v>1700000</v>
      </c>
      <c r="AE14" s="560">
        <v>0</v>
      </c>
      <c r="AF14" s="560">
        <v>0</v>
      </c>
      <c r="AG14" s="567"/>
      <c r="AH14" s="569" t="s">
        <v>349</v>
      </c>
      <c r="AI14" s="569" t="s">
        <v>350</v>
      </c>
      <c r="AJ14" s="579">
        <v>45720</v>
      </c>
    </row>
    <row r="15" spans="1:37" ht="52.5" customHeight="1" thickBot="1" x14ac:dyDescent="0.3">
      <c r="A15" s="1"/>
      <c r="B15" s="577"/>
      <c r="C15" s="555"/>
      <c r="D15" s="555"/>
      <c r="E15" s="555"/>
      <c r="F15" s="555"/>
      <c r="G15" s="555"/>
      <c r="H15" s="555"/>
      <c r="I15" s="555"/>
      <c r="J15" s="100" t="s">
        <v>241</v>
      </c>
      <c r="K15" s="100" t="s">
        <v>242</v>
      </c>
      <c r="L15" s="100" t="s">
        <v>243</v>
      </c>
      <c r="M15" s="100">
        <v>25</v>
      </c>
      <c r="N15" s="555"/>
      <c r="O15" s="555"/>
      <c r="P15" s="555"/>
      <c r="Q15" s="555"/>
      <c r="R15" s="555"/>
      <c r="S15" s="555"/>
      <c r="T15" s="555"/>
      <c r="U15" s="555"/>
      <c r="V15" s="561"/>
      <c r="W15" s="561"/>
      <c r="X15" s="561"/>
      <c r="Y15" s="561"/>
      <c r="Z15" s="561"/>
      <c r="AA15" s="561"/>
      <c r="AB15" s="561"/>
      <c r="AC15" s="555"/>
      <c r="AD15" s="555"/>
      <c r="AE15" s="561"/>
      <c r="AF15" s="561"/>
      <c r="AG15" s="572"/>
      <c r="AH15" s="573"/>
      <c r="AI15" s="573"/>
      <c r="AJ15" s="580"/>
    </row>
    <row r="16" spans="1:37" ht="52.5" customHeight="1" thickBot="1" x14ac:dyDescent="0.3">
      <c r="A16" s="1"/>
      <c r="B16" s="621" t="s">
        <v>520</v>
      </c>
      <c r="C16" s="562" t="s">
        <v>521</v>
      </c>
      <c r="D16" s="562" t="s">
        <v>232</v>
      </c>
      <c r="E16" s="562" t="s">
        <v>233</v>
      </c>
      <c r="F16" s="562" t="s">
        <v>248</v>
      </c>
      <c r="G16" s="562" t="s">
        <v>235</v>
      </c>
      <c r="H16" s="562" t="s">
        <v>83</v>
      </c>
      <c r="I16" s="562" t="s">
        <v>83</v>
      </c>
      <c r="J16" s="97" t="s">
        <v>236</v>
      </c>
      <c r="K16" s="97" t="s">
        <v>237</v>
      </c>
      <c r="L16" s="97" t="s">
        <v>238</v>
      </c>
      <c r="M16" s="97">
        <v>67</v>
      </c>
      <c r="N16" s="562" t="s">
        <v>86</v>
      </c>
      <c r="O16" s="562" t="s">
        <v>111</v>
      </c>
      <c r="P16" s="562" t="s">
        <v>239</v>
      </c>
      <c r="Q16" s="562" t="s">
        <v>240</v>
      </c>
      <c r="R16" s="562" t="s">
        <v>90</v>
      </c>
      <c r="S16" s="562" t="s">
        <v>170</v>
      </c>
      <c r="T16" s="619">
        <f>U16</f>
        <v>2550000</v>
      </c>
      <c r="U16" s="619">
        <f>SUM(V16:AA17)</f>
        <v>2550000</v>
      </c>
      <c r="V16" s="619">
        <v>1500000</v>
      </c>
      <c r="W16" s="619">
        <v>0</v>
      </c>
      <c r="X16" s="619">
        <v>0</v>
      </c>
      <c r="Y16" s="619">
        <v>1050000</v>
      </c>
      <c r="Z16" s="619">
        <v>0</v>
      </c>
      <c r="AA16" s="619">
        <v>0</v>
      </c>
      <c r="AB16" s="619">
        <v>450000</v>
      </c>
      <c r="AC16" s="562" t="s">
        <v>92</v>
      </c>
      <c r="AD16" s="619">
        <f>U16</f>
        <v>2550000</v>
      </c>
      <c r="AE16" s="619">
        <v>0</v>
      </c>
      <c r="AF16" s="619">
        <v>0</v>
      </c>
      <c r="AG16" s="620"/>
      <c r="AH16" s="617" t="s">
        <v>525</v>
      </c>
      <c r="AI16" s="617" t="s">
        <v>804</v>
      </c>
      <c r="AJ16" s="618"/>
    </row>
    <row r="17" spans="1:36" ht="52.5" customHeight="1" thickBot="1" x14ac:dyDescent="0.3">
      <c r="A17" s="1"/>
      <c r="B17" s="621"/>
      <c r="C17" s="562"/>
      <c r="D17" s="562"/>
      <c r="E17" s="562"/>
      <c r="F17" s="562"/>
      <c r="G17" s="562"/>
      <c r="H17" s="562"/>
      <c r="I17" s="562"/>
      <c r="J17" s="100" t="s">
        <v>241</v>
      </c>
      <c r="K17" s="100" t="s">
        <v>242</v>
      </c>
      <c r="L17" s="100" t="s">
        <v>243</v>
      </c>
      <c r="M17" s="100">
        <v>67</v>
      </c>
      <c r="N17" s="562"/>
      <c r="O17" s="562"/>
      <c r="P17" s="562"/>
      <c r="Q17" s="562"/>
      <c r="R17" s="562"/>
      <c r="S17" s="562"/>
      <c r="T17" s="562"/>
      <c r="U17" s="562"/>
      <c r="V17" s="619"/>
      <c r="W17" s="619"/>
      <c r="X17" s="619"/>
      <c r="Y17" s="619"/>
      <c r="Z17" s="619"/>
      <c r="AA17" s="619"/>
      <c r="AB17" s="619"/>
      <c r="AC17" s="562"/>
      <c r="AD17" s="562"/>
      <c r="AE17" s="619"/>
      <c r="AF17" s="619"/>
      <c r="AG17" s="620"/>
      <c r="AH17" s="617"/>
      <c r="AI17" s="617"/>
      <c r="AJ17" s="618"/>
    </row>
    <row r="18" spans="1:36" ht="52.5" customHeight="1" thickBot="1" x14ac:dyDescent="0.3">
      <c r="A18" s="1"/>
      <c r="B18" s="621" t="s">
        <v>522</v>
      </c>
      <c r="C18" s="562" t="s">
        <v>523</v>
      </c>
      <c r="D18" s="562" t="s">
        <v>232</v>
      </c>
      <c r="E18" s="562" t="s">
        <v>233</v>
      </c>
      <c r="F18" s="562" t="s">
        <v>251</v>
      </c>
      <c r="G18" s="562" t="s">
        <v>235</v>
      </c>
      <c r="H18" s="562" t="s">
        <v>83</v>
      </c>
      <c r="I18" s="562" t="s">
        <v>83</v>
      </c>
      <c r="J18" s="97" t="s">
        <v>236</v>
      </c>
      <c r="K18" s="97" t="s">
        <v>237</v>
      </c>
      <c r="L18" s="97" t="s">
        <v>238</v>
      </c>
      <c r="M18" s="97">
        <v>50</v>
      </c>
      <c r="N18" s="562" t="s">
        <v>86</v>
      </c>
      <c r="O18" s="562" t="s">
        <v>121</v>
      </c>
      <c r="P18" s="562" t="s">
        <v>239</v>
      </c>
      <c r="Q18" s="562" t="s">
        <v>240</v>
      </c>
      <c r="R18" s="562" t="s">
        <v>90</v>
      </c>
      <c r="S18" s="562" t="s">
        <v>170</v>
      </c>
      <c r="T18" s="619">
        <f>U18</f>
        <v>3938855.8</v>
      </c>
      <c r="U18" s="619">
        <f>SUM(V18:AA19)</f>
        <v>3938855.8</v>
      </c>
      <c r="V18" s="619">
        <v>2316974</v>
      </c>
      <c r="W18" s="619">
        <v>0</v>
      </c>
      <c r="X18" s="619">
        <v>0</v>
      </c>
      <c r="Y18" s="619">
        <v>1621881.8</v>
      </c>
      <c r="Z18" s="619">
        <v>0</v>
      </c>
      <c r="AA18" s="619">
        <v>0</v>
      </c>
      <c r="AB18" s="619">
        <v>695092.2</v>
      </c>
      <c r="AC18" s="562" t="s">
        <v>92</v>
      </c>
      <c r="AD18" s="619">
        <f>U18</f>
        <v>3938855.8</v>
      </c>
      <c r="AE18" s="619">
        <v>0</v>
      </c>
      <c r="AF18" s="619">
        <v>0</v>
      </c>
      <c r="AG18" s="620"/>
      <c r="AH18" s="617" t="s">
        <v>524</v>
      </c>
      <c r="AI18" s="617" t="s">
        <v>525</v>
      </c>
      <c r="AJ18" s="618"/>
    </row>
    <row r="19" spans="1:36" ht="52.5" customHeight="1" thickBot="1" x14ac:dyDescent="0.3">
      <c r="A19" s="1"/>
      <c r="B19" s="621"/>
      <c r="C19" s="562"/>
      <c r="D19" s="562"/>
      <c r="E19" s="562"/>
      <c r="F19" s="562"/>
      <c r="G19" s="562"/>
      <c r="H19" s="562"/>
      <c r="I19" s="562"/>
      <c r="J19" s="100" t="s">
        <v>241</v>
      </c>
      <c r="K19" s="100" t="s">
        <v>242</v>
      </c>
      <c r="L19" s="100" t="s">
        <v>243</v>
      </c>
      <c r="M19" s="100">
        <v>50</v>
      </c>
      <c r="N19" s="562"/>
      <c r="O19" s="562"/>
      <c r="P19" s="562"/>
      <c r="Q19" s="562"/>
      <c r="R19" s="562"/>
      <c r="S19" s="562"/>
      <c r="T19" s="562"/>
      <c r="U19" s="562"/>
      <c r="V19" s="619"/>
      <c r="W19" s="619"/>
      <c r="X19" s="619"/>
      <c r="Y19" s="619"/>
      <c r="Z19" s="619"/>
      <c r="AA19" s="619"/>
      <c r="AB19" s="619"/>
      <c r="AC19" s="562"/>
      <c r="AD19" s="562"/>
      <c r="AE19" s="619"/>
      <c r="AF19" s="619"/>
      <c r="AG19" s="620"/>
      <c r="AH19" s="617"/>
      <c r="AI19" s="617"/>
      <c r="AJ19" s="618"/>
    </row>
    <row r="20" spans="1:36" ht="57.4" customHeight="1" x14ac:dyDescent="0.25">
      <c r="A20" s="1"/>
      <c r="B20" s="575" t="s">
        <v>526</v>
      </c>
      <c r="C20" s="554" t="s">
        <v>527</v>
      </c>
      <c r="D20" s="554" t="s">
        <v>528</v>
      </c>
      <c r="E20" s="554" t="s">
        <v>233</v>
      </c>
      <c r="F20" s="554" t="s">
        <v>529</v>
      </c>
      <c r="G20" s="554" t="s">
        <v>235</v>
      </c>
      <c r="H20" s="554" t="s">
        <v>83</v>
      </c>
      <c r="I20" s="554" t="s">
        <v>83</v>
      </c>
      <c r="J20" s="156" t="s">
        <v>530</v>
      </c>
      <c r="K20" s="156" t="s">
        <v>531</v>
      </c>
      <c r="L20" s="156" t="s">
        <v>97</v>
      </c>
      <c r="M20" s="97">
        <v>46</v>
      </c>
      <c r="N20" s="554" t="s">
        <v>86</v>
      </c>
      <c r="O20" s="554" t="s">
        <v>87</v>
      </c>
      <c r="P20" s="554" t="s">
        <v>239</v>
      </c>
      <c r="Q20" s="554" t="s">
        <v>240</v>
      </c>
      <c r="R20" s="554" t="s">
        <v>90</v>
      </c>
      <c r="S20" s="554" t="s">
        <v>170</v>
      </c>
      <c r="T20" s="560">
        <f>U20</f>
        <v>3818743.5</v>
      </c>
      <c r="U20" s="560">
        <f>SUM(V20:AA21)</f>
        <v>3818743.5</v>
      </c>
      <c r="V20" s="560">
        <v>2545829</v>
      </c>
      <c r="W20" s="560">
        <v>0</v>
      </c>
      <c r="X20" s="560">
        <v>0</v>
      </c>
      <c r="Y20" s="560">
        <v>1272914.5</v>
      </c>
      <c r="Z20" s="560">
        <v>0</v>
      </c>
      <c r="AA20" s="560">
        <v>0</v>
      </c>
      <c r="AB20" s="560">
        <v>1272914.5</v>
      </c>
      <c r="AC20" s="554" t="s">
        <v>92</v>
      </c>
      <c r="AD20" s="560">
        <f>U20</f>
        <v>3818743.5</v>
      </c>
      <c r="AE20" s="560">
        <v>0</v>
      </c>
      <c r="AF20" s="560">
        <v>0</v>
      </c>
      <c r="AG20" s="567"/>
      <c r="AH20" s="569" t="s">
        <v>348</v>
      </c>
      <c r="AI20" s="569" t="s">
        <v>532</v>
      </c>
      <c r="AJ20" s="579">
        <v>45513</v>
      </c>
    </row>
    <row r="21" spans="1:36" ht="61.15" customHeight="1" thickBot="1" x14ac:dyDescent="0.3">
      <c r="A21" s="1"/>
      <c r="B21" s="577"/>
      <c r="C21" s="555"/>
      <c r="D21" s="555"/>
      <c r="E21" s="555"/>
      <c r="F21" s="555"/>
      <c r="G21" s="555"/>
      <c r="H21" s="555"/>
      <c r="I21" s="555"/>
      <c r="J21" s="157" t="s">
        <v>533</v>
      </c>
      <c r="K21" s="157" t="s">
        <v>534</v>
      </c>
      <c r="L21" s="157" t="s">
        <v>535</v>
      </c>
      <c r="M21" s="100">
        <v>46</v>
      </c>
      <c r="N21" s="555"/>
      <c r="O21" s="555"/>
      <c r="P21" s="555"/>
      <c r="Q21" s="555"/>
      <c r="R21" s="555"/>
      <c r="S21" s="555"/>
      <c r="T21" s="555"/>
      <c r="U21" s="555"/>
      <c r="V21" s="561"/>
      <c r="W21" s="561"/>
      <c r="X21" s="561"/>
      <c r="Y21" s="561"/>
      <c r="Z21" s="561"/>
      <c r="AA21" s="561"/>
      <c r="AB21" s="561"/>
      <c r="AC21" s="555"/>
      <c r="AD21" s="555"/>
      <c r="AE21" s="561"/>
      <c r="AF21" s="561"/>
      <c r="AG21" s="572"/>
      <c r="AH21" s="573"/>
      <c r="AI21" s="573"/>
      <c r="AJ21" s="580"/>
    </row>
    <row r="22" spans="1:36" ht="61.15" customHeight="1" thickBot="1" x14ac:dyDescent="0.3">
      <c r="A22" s="1"/>
      <c r="B22" s="575" t="s">
        <v>536</v>
      </c>
      <c r="C22" s="554" t="s">
        <v>537</v>
      </c>
      <c r="D22" s="554" t="s">
        <v>528</v>
      </c>
      <c r="E22" s="554" t="s">
        <v>233</v>
      </c>
      <c r="F22" s="554" t="s">
        <v>538</v>
      </c>
      <c r="G22" s="554" t="s">
        <v>235</v>
      </c>
      <c r="H22" s="554" t="s">
        <v>83</v>
      </c>
      <c r="I22" s="554" t="s">
        <v>83</v>
      </c>
      <c r="J22" s="156" t="s">
        <v>530</v>
      </c>
      <c r="K22" s="156" t="s">
        <v>531</v>
      </c>
      <c r="L22" s="156" t="s">
        <v>97</v>
      </c>
      <c r="M22" s="97">
        <v>20</v>
      </c>
      <c r="N22" s="562" t="s">
        <v>86</v>
      </c>
      <c r="O22" s="562" t="s">
        <v>105</v>
      </c>
      <c r="P22" s="563" t="s">
        <v>239</v>
      </c>
      <c r="Q22" s="563" t="s">
        <v>240</v>
      </c>
      <c r="R22" s="563" t="s">
        <v>90</v>
      </c>
      <c r="S22" s="563" t="s">
        <v>170</v>
      </c>
      <c r="T22" s="560">
        <f>SUM(U22:U25)</f>
        <v>1168750</v>
      </c>
      <c r="U22" s="560">
        <f>SUM(V22:AA23)</f>
        <v>841500</v>
      </c>
      <c r="V22" s="560">
        <v>495000</v>
      </c>
      <c r="W22" s="560">
        <v>0</v>
      </c>
      <c r="X22" s="560">
        <v>0</v>
      </c>
      <c r="Y22" s="560">
        <v>346500</v>
      </c>
      <c r="Z22" s="560">
        <v>0</v>
      </c>
      <c r="AA22" s="560">
        <v>0</v>
      </c>
      <c r="AB22" s="560">
        <v>148500</v>
      </c>
      <c r="AC22" s="554" t="s">
        <v>92</v>
      </c>
      <c r="AD22" s="560">
        <f>U22</f>
        <v>841500</v>
      </c>
      <c r="AE22" s="560">
        <v>0</v>
      </c>
      <c r="AF22" s="560">
        <v>0</v>
      </c>
      <c r="AG22" s="567"/>
      <c r="AH22" s="569" t="s">
        <v>352</v>
      </c>
      <c r="AI22" s="569" t="s">
        <v>353</v>
      </c>
      <c r="AJ22" s="579">
        <v>45579</v>
      </c>
    </row>
    <row r="23" spans="1:36" ht="58.9" customHeight="1" x14ac:dyDescent="0.25">
      <c r="A23" s="1"/>
      <c r="B23" s="595"/>
      <c r="C23" s="559"/>
      <c r="D23" s="559"/>
      <c r="E23" s="559"/>
      <c r="F23" s="559"/>
      <c r="G23" s="559"/>
      <c r="H23" s="559"/>
      <c r="I23" s="559"/>
      <c r="J23" s="158" t="s">
        <v>533</v>
      </c>
      <c r="K23" s="158" t="s">
        <v>534</v>
      </c>
      <c r="L23" s="158" t="s">
        <v>535</v>
      </c>
      <c r="M23" s="99">
        <v>20</v>
      </c>
      <c r="N23" s="552"/>
      <c r="O23" s="552"/>
      <c r="P23" s="616"/>
      <c r="Q23" s="616"/>
      <c r="R23" s="616"/>
      <c r="S23" s="616"/>
      <c r="T23" s="559"/>
      <c r="U23" s="571"/>
      <c r="V23" s="566"/>
      <c r="W23" s="566"/>
      <c r="X23" s="566"/>
      <c r="Y23" s="566"/>
      <c r="Z23" s="566"/>
      <c r="AA23" s="566"/>
      <c r="AB23" s="566"/>
      <c r="AC23" s="571"/>
      <c r="AD23" s="571"/>
      <c r="AE23" s="566"/>
      <c r="AF23" s="566"/>
      <c r="AG23" s="568"/>
      <c r="AH23" s="594"/>
      <c r="AI23" s="594"/>
      <c r="AJ23" s="597"/>
    </row>
    <row r="24" spans="1:36" ht="55.15" customHeight="1" thickBot="1" x14ac:dyDescent="0.3">
      <c r="A24" s="1"/>
      <c r="B24" s="595"/>
      <c r="C24" s="559"/>
      <c r="D24" s="559"/>
      <c r="E24" s="559"/>
      <c r="F24" s="613" t="s">
        <v>805</v>
      </c>
      <c r="G24" s="559"/>
      <c r="H24" s="613" t="s">
        <v>83</v>
      </c>
      <c r="I24" s="613" t="s">
        <v>83</v>
      </c>
      <c r="J24" s="313" t="s">
        <v>530</v>
      </c>
      <c r="K24" s="313" t="s">
        <v>531</v>
      </c>
      <c r="L24" s="313" t="s">
        <v>97</v>
      </c>
      <c r="M24" s="312">
        <v>11</v>
      </c>
      <c r="N24" s="614" t="s">
        <v>86</v>
      </c>
      <c r="O24" s="614" t="s">
        <v>105</v>
      </c>
      <c r="P24" s="614" t="s">
        <v>239</v>
      </c>
      <c r="Q24" s="614" t="s">
        <v>240</v>
      </c>
      <c r="R24" s="614" t="s">
        <v>90</v>
      </c>
      <c r="S24" s="614" t="s">
        <v>170</v>
      </c>
      <c r="T24" s="559"/>
      <c r="U24" s="611">
        <f>SUM(V24:AA25)</f>
        <v>327250</v>
      </c>
      <c r="V24" s="611">
        <v>192500</v>
      </c>
      <c r="W24" s="611">
        <v>0</v>
      </c>
      <c r="X24" s="611">
        <v>0</v>
      </c>
      <c r="Y24" s="611">
        <v>134750</v>
      </c>
      <c r="Z24" s="611">
        <v>0</v>
      </c>
      <c r="AA24" s="611">
        <v>0</v>
      </c>
      <c r="AB24" s="611">
        <v>57750</v>
      </c>
      <c r="AC24" s="613" t="s">
        <v>92</v>
      </c>
      <c r="AD24" s="611">
        <f>U24</f>
        <v>327250</v>
      </c>
      <c r="AE24" s="611">
        <v>0</v>
      </c>
      <c r="AF24" s="611">
        <v>0</v>
      </c>
      <c r="AG24" s="583"/>
      <c r="AH24" s="594"/>
      <c r="AI24" s="594"/>
      <c r="AJ24" s="597"/>
    </row>
    <row r="25" spans="1:36" ht="62.65" customHeight="1" thickBot="1" x14ac:dyDescent="0.3">
      <c r="A25" s="1"/>
      <c r="B25" s="577"/>
      <c r="C25" s="555"/>
      <c r="D25" s="555"/>
      <c r="E25" s="555"/>
      <c r="F25" s="614"/>
      <c r="G25" s="555"/>
      <c r="H25" s="614"/>
      <c r="I25" s="614"/>
      <c r="J25" s="314" t="s">
        <v>533</v>
      </c>
      <c r="K25" s="314" t="s">
        <v>534</v>
      </c>
      <c r="L25" s="314" t="s">
        <v>535</v>
      </c>
      <c r="M25" s="314">
        <v>11</v>
      </c>
      <c r="N25" s="615"/>
      <c r="O25" s="615"/>
      <c r="P25" s="615"/>
      <c r="Q25" s="615"/>
      <c r="R25" s="615"/>
      <c r="S25" s="615"/>
      <c r="T25" s="555"/>
      <c r="U25" s="614"/>
      <c r="V25" s="612"/>
      <c r="W25" s="612"/>
      <c r="X25" s="612"/>
      <c r="Y25" s="612"/>
      <c r="Z25" s="612"/>
      <c r="AA25" s="612"/>
      <c r="AB25" s="612"/>
      <c r="AC25" s="614"/>
      <c r="AD25" s="614"/>
      <c r="AE25" s="612"/>
      <c r="AF25" s="612"/>
      <c r="AG25" s="572"/>
      <c r="AH25" s="573"/>
      <c r="AI25" s="573"/>
      <c r="AJ25" s="580"/>
    </row>
    <row r="26" spans="1:36" ht="61.15" customHeight="1" x14ac:dyDescent="0.25">
      <c r="A26" s="1"/>
      <c r="B26" s="575" t="s">
        <v>540</v>
      </c>
      <c r="C26" s="554" t="s">
        <v>541</v>
      </c>
      <c r="D26" s="554" t="s">
        <v>528</v>
      </c>
      <c r="E26" s="554" t="s">
        <v>233</v>
      </c>
      <c r="F26" s="554" t="s">
        <v>542</v>
      </c>
      <c r="G26" s="554" t="s">
        <v>235</v>
      </c>
      <c r="H26" s="554" t="s">
        <v>83</v>
      </c>
      <c r="I26" s="554" t="s">
        <v>83</v>
      </c>
      <c r="J26" s="159" t="s">
        <v>530</v>
      </c>
      <c r="K26" s="159" t="s">
        <v>531</v>
      </c>
      <c r="L26" s="159" t="s">
        <v>97</v>
      </c>
      <c r="M26" s="97">
        <v>10</v>
      </c>
      <c r="N26" s="554" t="s">
        <v>86</v>
      </c>
      <c r="O26" s="554" t="s">
        <v>102</v>
      </c>
      <c r="P26" s="581" t="s">
        <v>239</v>
      </c>
      <c r="Q26" s="581" t="s">
        <v>240</v>
      </c>
      <c r="R26" s="581" t="s">
        <v>90</v>
      </c>
      <c r="S26" s="581" t="s">
        <v>170</v>
      </c>
      <c r="T26" s="560">
        <f>U26</f>
        <v>85000</v>
      </c>
      <c r="U26" s="560">
        <f>SUM(V26:AA27)</f>
        <v>85000</v>
      </c>
      <c r="V26" s="560">
        <v>50000</v>
      </c>
      <c r="W26" s="560">
        <v>0</v>
      </c>
      <c r="X26" s="560">
        <v>0</v>
      </c>
      <c r="Y26" s="560">
        <v>35000</v>
      </c>
      <c r="Z26" s="560">
        <v>0</v>
      </c>
      <c r="AA26" s="560">
        <v>0</v>
      </c>
      <c r="AB26" s="560">
        <v>15000</v>
      </c>
      <c r="AC26" s="554" t="s">
        <v>92</v>
      </c>
      <c r="AD26" s="560">
        <f>U26</f>
        <v>85000</v>
      </c>
      <c r="AE26" s="560">
        <v>0</v>
      </c>
      <c r="AF26" s="560">
        <v>0</v>
      </c>
      <c r="AG26" s="567"/>
      <c r="AH26" s="569" t="s">
        <v>352</v>
      </c>
      <c r="AI26" s="569" t="s">
        <v>558</v>
      </c>
      <c r="AJ26" s="579">
        <v>45579</v>
      </c>
    </row>
    <row r="27" spans="1:36" ht="61.15" customHeight="1" thickBot="1" x14ac:dyDescent="0.3">
      <c r="A27" s="1"/>
      <c r="B27" s="577"/>
      <c r="C27" s="555"/>
      <c r="D27" s="555"/>
      <c r="E27" s="555"/>
      <c r="F27" s="555"/>
      <c r="G27" s="555"/>
      <c r="H27" s="555"/>
      <c r="I27" s="555"/>
      <c r="J27" s="157" t="s">
        <v>533</v>
      </c>
      <c r="K27" s="157" t="s">
        <v>534</v>
      </c>
      <c r="L27" s="157" t="s">
        <v>535</v>
      </c>
      <c r="M27" s="100">
        <v>10</v>
      </c>
      <c r="N27" s="555"/>
      <c r="O27" s="555"/>
      <c r="P27" s="582"/>
      <c r="Q27" s="582"/>
      <c r="R27" s="582"/>
      <c r="S27" s="582"/>
      <c r="T27" s="555"/>
      <c r="U27" s="555"/>
      <c r="V27" s="561"/>
      <c r="W27" s="561"/>
      <c r="X27" s="561"/>
      <c r="Y27" s="561"/>
      <c r="Z27" s="561"/>
      <c r="AA27" s="561"/>
      <c r="AB27" s="561"/>
      <c r="AC27" s="555"/>
      <c r="AD27" s="561"/>
      <c r="AE27" s="561"/>
      <c r="AF27" s="561"/>
      <c r="AG27" s="572"/>
      <c r="AH27" s="573"/>
      <c r="AI27" s="573"/>
      <c r="AJ27" s="580"/>
    </row>
    <row r="28" spans="1:36" ht="58.9" customHeight="1" x14ac:dyDescent="0.25">
      <c r="A28" s="1"/>
      <c r="B28" s="575" t="s">
        <v>543</v>
      </c>
      <c r="C28" s="554" t="s">
        <v>544</v>
      </c>
      <c r="D28" s="554" t="s">
        <v>528</v>
      </c>
      <c r="E28" s="554" t="s">
        <v>233</v>
      </c>
      <c r="F28" s="554" t="s">
        <v>545</v>
      </c>
      <c r="G28" s="554" t="s">
        <v>235</v>
      </c>
      <c r="H28" s="554" t="s">
        <v>83</v>
      </c>
      <c r="I28" s="554" t="s">
        <v>83</v>
      </c>
      <c r="J28" s="159" t="s">
        <v>530</v>
      </c>
      <c r="K28" s="159" t="s">
        <v>531</v>
      </c>
      <c r="L28" s="159" t="s">
        <v>97</v>
      </c>
      <c r="M28" s="97">
        <v>4</v>
      </c>
      <c r="N28" s="554" t="s">
        <v>86</v>
      </c>
      <c r="O28" s="554" t="s">
        <v>114</v>
      </c>
      <c r="P28" s="554" t="s">
        <v>239</v>
      </c>
      <c r="Q28" s="554" t="s">
        <v>240</v>
      </c>
      <c r="R28" s="554" t="s">
        <v>90</v>
      </c>
      <c r="S28" s="554" t="s">
        <v>170</v>
      </c>
      <c r="T28" s="560">
        <f>SUM(U28:U31)</f>
        <v>510000</v>
      </c>
      <c r="U28" s="560">
        <f>SUM(V28:AA29)</f>
        <v>170000</v>
      </c>
      <c r="V28" s="560">
        <v>100000</v>
      </c>
      <c r="W28" s="560">
        <v>0</v>
      </c>
      <c r="X28" s="560">
        <v>0</v>
      </c>
      <c r="Y28" s="560">
        <v>70000</v>
      </c>
      <c r="Z28" s="560">
        <v>0</v>
      </c>
      <c r="AA28" s="560">
        <v>0</v>
      </c>
      <c r="AB28" s="560">
        <v>30000</v>
      </c>
      <c r="AC28" s="554" t="s">
        <v>92</v>
      </c>
      <c r="AD28" s="560">
        <f>U28</f>
        <v>170000</v>
      </c>
      <c r="AE28" s="560">
        <v>0</v>
      </c>
      <c r="AF28" s="560">
        <v>0</v>
      </c>
      <c r="AG28" s="567"/>
      <c r="AH28" s="569">
        <v>45717</v>
      </c>
      <c r="AI28" s="569" t="s">
        <v>350</v>
      </c>
      <c r="AJ28" s="579">
        <v>45730</v>
      </c>
    </row>
    <row r="29" spans="1:36" ht="57.4" customHeight="1" x14ac:dyDescent="0.25">
      <c r="A29" s="1"/>
      <c r="B29" s="595"/>
      <c r="C29" s="559"/>
      <c r="D29" s="559"/>
      <c r="E29" s="559"/>
      <c r="F29" s="559"/>
      <c r="G29" s="559"/>
      <c r="H29" s="559"/>
      <c r="I29" s="559"/>
      <c r="J29" s="158" t="s">
        <v>533</v>
      </c>
      <c r="K29" s="158" t="s">
        <v>534</v>
      </c>
      <c r="L29" s="158" t="s">
        <v>535</v>
      </c>
      <c r="M29" s="99">
        <v>4</v>
      </c>
      <c r="N29" s="559"/>
      <c r="O29" s="559"/>
      <c r="P29" s="559"/>
      <c r="Q29" s="559"/>
      <c r="R29" s="559"/>
      <c r="S29" s="559"/>
      <c r="T29" s="559"/>
      <c r="U29" s="559"/>
      <c r="V29" s="578"/>
      <c r="W29" s="578"/>
      <c r="X29" s="578"/>
      <c r="Y29" s="578"/>
      <c r="Z29" s="578"/>
      <c r="AA29" s="578"/>
      <c r="AB29" s="578"/>
      <c r="AC29" s="559"/>
      <c r="AD29" s="578"/>
      <c r="AE29" s="578"/>
      <c r="AF29" s="578"/>
      <c r="AG29" s="583"/>
      <c r="AH29" s="594"/>
      <c r="AI29" s="594"/>
      <c r="AJ29" s="597"/>
    </row>
    <row r="30" spans="1:36" ht="58.5" customHeight="1" x14ac:dyDescent="0.25">
      <c r="A30" s="1"/>
      <c r="B30" s="595"/>
      <c r="C30" s="559"/>
      <c r="D30" s="559"/>
      <c r="E30" s="559"/>
      <c r="F30" s="608" t="s">
        <v>860</v>
      </c>
      <c r="G30" s="559"/>
      <c r="H30" s="608" t="s">
        <v>83</v>
      </c>
      <c r="I30" s="608" t="s">
        <v>83</v>
      </c>
      <c r="J30" s="316" t="s">
        <v>530</v>
      </c>
      <c r="K30" s="316" t="s">
        <v>531</v>
      </c>
      <c r="L30" s="316" t="s">
        <v>97</v>
      </c>
      <c r="M30" s="315">
        <v>50</v>
      </c>
      <c r="N30" s="610" t="s">
        <v>86</v>
      </c>
      <c r="O30" s="610" t="s">
        <v>114</v>
      </c>
      <c r="P30" s="610" t="s">
        <v>239</v>
      </c>
      <c r="Q30" s="610" t="s">
        <v>240</v>
      </c>
      <c r="R30" s="610" t="s">
        <v>90</v>
      </c>
      <c r="S30" s="610" t="s">
        <v>170</v>
      </c>
      <c r="T30" s="559"/>
      <c r="U30" s="606">
        <f>SUM(V30:AA31)</f>
        <v>340000</v>
      </c>
      <c r="V30" s="606">
        <v>200000</v>
      </c>
      <c r="W30" s="606">
        <v>0</v>
      </c>
      <c r="X30" s="606">
        <v>0</v>
      </c>
      <c r="Y30" s="606">
        <v>140000</v>
      </c>
      <c r="Z30" s="606">
        <v>0</v>
      </c>
      <c r="AA30" s="606">
        <v>0</v>
      </c>
      <c r="AB30" s="606">
        <v>60000</v>
      </c>
      <c r="AC30" s="608" t="s">
        <v>92</v>
      </c>
      <c r="AD30" s="606">
        <f>U30</f>
        <v>340000</v>
      </c>
      <c r="AE30" s="606">
        <v>0</v>
      </c>
      <c r="AF30" s="606">
        <v>0</v>
      </c>
      <c r="AG30" s="583"/>
      <c r="AH30" s="594"/>
      <c r="AI30" s="594"/>
      <c r="AJ30" s="597"/>
    </row>
    <row r="31" spans="1:36" ht="61.5" customHeight="1" thickBot="1" x14ac:dyDescent="0.3">
      <c r="A31" s="1"/>
      <c r="B31" s="577"/>
      <c r="C31" s="555"/>
      <c r="D31" s="555"/>
      <c r="E31" s="555"/>
      <c r="F31" s="609"/>
      <c r="G31" s="555"/>
      <c r="H31" s="609"/>
      <c r="I31" s="609"/>
      <c r="J31" s="317" t="s">
        <v>533</v>
      </c>
      <c r="K31" s="317" t="s">
        <v>534</v>
      </c>
      <c r="L31" s="317" t="s">
        <v>535</v>
      </c>
      <c r="M31" s="317">
        <v>50</v>
      </c>
      <c r="N31" s="609"/>
      <c r="O31" s="609"/>
      <c r="P31" s="609"/>
      <c r="Q31" s="609"/>
      <c r="R31" s="609"/>
      <c r="S31" s="609"/>
      <c r="T31" s="555"/>
      <c r="U31" s="609"/>
      <c r="V31" s="607"/>
      <c r="W31" s="607"/>
      <c r="X31" s="607"/>
      <c r="Y31" s="607"/>
      <c r="Z31" s="607"/>
      <c r="AA31" s="607"/>
      <c r="AB31" s="607"/>
      <c r="AC31" s="609"/>
      <c r="AD31" s="607"/>
      <c r="AE31" s="607"/>
      <c r="AF31" s="607"/>
      <c r="AG31" s="572"/>
      <c r="AH31" s="573"/>
      <c r="AI31" s="573"/>
      <c r="AJ31" s="580"/>
    </row>
    <row r="32" spans="1:36" ht="66" customHeight="1" x14ac:dyDescent="0.25">
      <c r="A32" s="1"/>
      <c r="B32" s="575" t="s">
        <v>547</v>
      </c>
      <c r="C32" s="554" t="s">
        <v>548</v>
      </c>
      <c r="D32" s="554" t="s">
        <v>528</v>
      </c>
      <c r="E32" s="554" t="s">
        <v>233</v>
      </c>
      <c r="F32" s="554" t="s">
        <v>549</v>
      </c>
      <c r="G32" s="554" t="s">
        <v>235</v>
      </c>
      <c r="H32" s="554" t="s">
        <v>83</v>
      </c>
      <c r="I32" s="554" t="s">
        <v>83</v>
      </c>
      <c r="J32" s="99" t="s">
        <v>550</v>
      </c>
      <c r="K32" s="99" t="s">
        <v>551</v>
      </c>
      <c r="L32" s="99" t="s">
        <v>97</v>
      </c>
      <c r="M32" s="97">
        <v>12</v>
      </c>
      <c r="N32" s="554" t="s">
        <v>86</v>
      </c>
      <c r="O32" s="554" t="s">
        <v>118</v>
      </c>
      <c r="P32" s="581" t="s">
        <v>239</v>
      </c>
      <c r="Q32" s="581" t="s">
        <v>240</v>
      </c>
      <c r="R32" s="581" t="s">
        <v>90</v>
      </c>
      <c r="S32" s="581" t="s">
        <v>170</v>
      </c>
      <c r="T32" s="560">
        <f>U32</f>
        <v>255000</v>
      </c>
      <c r="U32" s="560">
        <f>SUM(V32:AA33)</f>
        <v>255000</v>
      </c>
      <c r="V32" s="560">
        <v>150000</v>
      </c>
      <c r="W32" s="560">
        <v>0</v>
      </c>
      <c r="X32" s="560">
        <v>0</v>
      </c>
      <c r="Y32" s="560">
        <v>105000</v>
      </c>
      <c r="Z32" s="560">
        <v>0</v>
      </c>
      <c r="AA32" s="560">
        <v>0</v>
      </c>
      <c r="AB32" s="560">
        <v>45000</v>
      </c>
      <c r="AC32" s="554" t="s">
        <v>92</v>
      </c>
      <c r="AD32" s="560">
        <f>U32</f>
        <v>255000</v>
      </c>
      <c r="AE32" s="560">
        <v>0</v>
      </c>
      <c r="AF32" s="560">
        <v>0</v>
      </c>
      <c r="AG32" s="567"/>
      <c r="AH32" s="569" t="s">
        <v>352</v>
      </c>
      <c r="AI32" s="569" t="s">
        <v>353</v>
      </c>
      <c r="AJ32" s="579">
        <v>45579</v>
      </c>
    </row>
    <row r="33" spans="1:36" ht="61.5" customHeight="1" thickBot="1" x14ac:dyDescent="0.3">
      <c r="A33" s="1"/>
      <c r="B33" s="577"/>
      <c r="C33" s="555"/>
      <c r="D33" s="555"/>
      <c r="E33" s="555"/>
      <c r="F33" s="555"/>
      <c r="G33" s="555"/>
      <c r="H33" s="555"/>
      <c r="I33" s="555"/>
      <c r="J33" s="100" t="s">
        <v>552</v>
      </c>
      <c r="K33" s="100" t="s">
        <v>553</v>
      </c>
      <c r="L33" s="100" t="s">
        <v>535</v>
      </c>
      <c r="M33" s="100">
        <v>12</v>
      </c>
      <c r="N33" s="555"/>
      <c r="O33" s="555"/>
      <c r="P33" s="582"/>
      <c r="Q33" s="582"/>
      <c r="R33" s="582"/>
      <c r="S33" s="582"/>
      <c r="T33" s="555"/>
      <c r="U33" s="555"/>
      <c r="V33" s="561"/>
      <c r="W33" s="561"/>
      <c r="X33" s="561"/>
      <c r="Y33" s="561"/>
      <c r="Z33" s="561"/>
      <c r="AA33" s="561"/>
      <c r="AB33" s="561"/>
      <c r="AC33" s="555"/>
      <c r="AD33" s="561"/>
      <c r="AE33" s="561"/>
      <c r="AF33" s="561"/>
      <c r="AG33" s="572"/>
      <c r="AH33" s="573"/>
      <c r="AI33" s="573"/>
      <c r="AJ33" s="580"/>
    </row>
    <row r="34" spans="1:36" ht="61.5" customHeight="1" x14ac:dyDescent="0.25">
      <c r="A34" s="1"/>
      <c r="B34" s="575" t="s">
        <v>554</v>
      </c>
      <c r="C34" s="554" t="s">
        <v>555</v>
      </c>
      <c r="D34" s="554" t="s">
        <v>528</v>
      </c>
      <c r="E34" s="554" t="s">
        <v>233</v>
      </c>
      <c r="F34" s="554" t="s">
        <v>556</v>
      </c>
      <c r="G34" s="554" t="s">
        <v>235</v>
      </c>
      <c r="H34" s="554" t="s">
        <v>83</v>
      </c>
      <c r="I34" s="554" t="s">
        <v>83</v>
      </c>
      <c r="J34" s="159" t="s">
        <v>530</v>
      </c>
      <c r="K34" s="159" t="s">
        <v>531</v>
      </c>
      <c r="L34" s="159" t="s">
        <v>97</v>
      </c>
      <c r="M34" s="97">
        <v>25</v>
      </c>
      <c r="N34" s="559" t="s">
        <v>86</v>
      </c>
      <c r="O34" s="559" t="s">
        <v>123</v>
      </c>
      <c r="P34" s="592" t="s">
        <v>239</v>
      </c>
      <c r="Q34" s="592" t="s">
        <v>240</v>
      </c>
      <c r="R34" s="592" t="s">
        <v>90</v>
      </c>
      <c r="S34" s="592" t="s">
        <v>170</v>
      </c>
      <c r="T34" s="560">
        <f>U34</f>
        <v>1190000</v>
      </c>
      <c r="U34" s="560">
        <f>SUM(V34:AA35)</f>
        <v>1190000</v>
      </c>
      <c r="V34" s="560">
        <v>700000</v>
      </c>
      <c r="W34" s="560">
        <v>0</v>
      </c>
      <c r="X34" s="560">
        <v>0</v>
      </c>
      <c r="Y34" s="560">
        <v>490000</v>
      </c>
      <c r="Z34" s="560">
        <v>0</v>
      </c>
      <c r="AA34" s="560">
        <v>0</v>
      </c>
      <c r="AB34" s="560">
        <v>210000</v>
      </c>
      <c r="AC34" s="554" t="s">
        <v>92</v>
      </c>
      <c r="AD34" s="560">
        <f>U34</f>
        <v>1190000</v>
      </c>
      <c r="AE34" s="560">
        <v>0</v>
      </c>
      <c r="AF34" s="560">
        <v>0</v>
      </c>
      <c r="AG34" s="567"/>
      <c r="AH34" s="569" t="s">
        <v>557</v>
      </c>
      <c r="AI34" s="569" t="s">
        <v>558</v>
      </c>
      <c r="AJ34" s="579">
        <v>45777</v>
      </c>
    </row>
    <row r="35" spans="1:36" ht="61.5" customHeight="1" thickBot="1" x14ac:dyDescent="0.3">
      <c r="A35" s="1"/>
      <c r="B35" s="577"/>
      <c r="C35" s="555"/>
      <c r="D35" s="555"/>
      <c r="E35" s="555"/>
      <c r="F35" s="555"/>
      <c r="G35" s="555"/>
      <c r="H35" s="555"/>
      <c r="I35" s="555"/>
      <c r="J35" s="157" t="s">
        <v>533</v>
      </c>
      <c r="K35" s="157" t="s">
        <v>534</v>
      </c>
      <c r="L35" s="157" t="s">
        <v>535</v>
      </c>
      <c r="M35" s="100">
        <v>25</v>
      </c>
      <c r="N35" s="555"/>
      <c r="O35" s="555"/>
      <c r="P35" s="582"/>
      <c r="Q35" s="582"/>
      <c r="R35" s="582"/>
      <c r="S35" s="582"/>
      <c r="T35" s="555"/>
      <c r="U35" s="555"/>
      <c r="V35" s="561"/>
      <c r="W35" s="561"/>
      <c r="X35" s="561"/>
      <c r="Y35" s="561"/>
      <c r="Z35" s="561"/>
      <c r="AA35" s="561"/>
      <c r="AB35" s="561"/>
      <c r="AC35" s="555"/>
      <c r="AD35" s="561"/>
      <c r="AE35" s="561"/>
      <c r="AF35" s="561"/>
      <c r="AG35" s="572"/>
      <c r="AH35" s="573"/>
      <c r="AI35" s="573"/>
      <c r="AJ35" s="580"/>
    </row>
    <row r="36" spans="1:36" ht="64.900000000000006" customHeight="1" thickBot="1" x14ac:dyDescent="0.3">
      <c r="A36" s="1"/>
      <c r="B36" s="575" t="s">
        <v>559</v>
      </c>
      <c r="C36" s="554" t="s">
        <v>560</v>
      </c>
      <c r="D36" s="554" t="s">
        <v>528</v>
      </c>
      <c r="E36" s="554" t="s">
        <v>233</v>
      </c>
      <c r="F36" s="554" t="s">
        <v>561</v>
      </c>
      <c r="G36" s="554" t="s">
        <v>235</v>
      </c>
      <c r="H36" s="554" t="s">
        <v>83</v>
      </c>
      <c r="I36" s="554" t="s">
        <v>83</v>
      </c>
      <c r="J36" s="99" t="s">
        <v>550</v>
      </c>
      <c r="K36" s="99" t="s">
        <v>551</v>
      </c>
      <c r="L36" s="99" t="s">
        <v>97</v>
      </c>
      <c r="M36" s="97">
        <v>11</v>
      </c>
      <c r="N36" s="562" t="s">
        <v>86</v>
      </c>
      <c r="O36" s="562" t="s">
        <v>105</v>
      </c>
      <c r="P36" s="563" t="s">
        <v>239</v>
      </c>
      <c r="Q36" s="563" t="s">
        <v>240</v>
      </c>
      <c r="R36" s="563" t="s">
        <v>90</v>
      </c>
      <c r="S36" s="563" t="s">
        <v>170</v>
      </c>
      <c r="T36" s="560">
        <f>U36</f>
        <v>1317500</v>
      </c>
      <c r="U36" s="560">
        <f>SUM(V36:AA37)</f>
        <v>1317500</v>
      </c>
      <c r="V36" s="560">
        <v>775000</v>
      </c>
      <c r="W36" s="560">
        <v>0</v>
      </c>
      <c r="X36" s="560">
        <v>0</v>
      </c>
      <c r="Y36" s="560">
        <v>542500</v>
      </c>
      <c r="Z36" s="560">
        <v>0</v>
      </c>
      <c r="AA36" s="560">
        <v>0</v>
      </c>
      <c r="AB36" s="560">
        <v>232500</v>
      </c>
      <c r="AC36" s="554" t="s">
        <v>92</v>
      </c>
      <c r="AD36" s="560">
        <f>U36</f>
        <v>1317500</v>
      </c>
      <c r="AE36" s="560">
        <v>0</v>
      </c>
      <c r="AF36" s="560">
        <v>0</v>
      </c>
      <c r="AG36" s="567"/>
      <c r="AH36" s="569" t="s">
        <v>557</v>
      </c>
      <c r="AI36" s="569" t="s">
        <v>558</v>
      </c>
      <c r="AJ36" s="579">
        <v>45777</v>
      </c>
    </row>
    <row r="37" spans="1:36" ht="61.15" customHeight="1" thickBot="1" x14ac:dyDescent="0.3">
      <c r="A37" s="1"/>
      <c r="B37" s="577"/>
      <c r="C37" s="555"/>
      <c r="D37" s="555"/>
      <c r="E37" s="555"/>
      <c r="F37" s="555"/>
      <c r="G37" s="555"/>
      <c r="H37" s="555"/>
      <c r="I37" s="555"/>
      <c r="J37" s="100" t="s">
        <v>552</v>
      </c>
      <c r="K37" s="100" t="s">
        <v>553</v>
      </c>
      <c r="L37" s="100" t="s">
        <v>535</v>
      </c>
      <c r="M37" s="100">
        <v>11</v>
      </c>
      <c r="N37" s="562"/>
      <c r="O37" s="562"/>
      <c r="P37" s="563"/>
      <c r="Q37" s="563"/>
      <c r="R37" s="563"/>
      <c r="S37" s="563"/>
      <c r="T37" s="555"/>
      <c r="U37" s="555"/>
      <c r="V37" s="561"/>
      <c r="W37" s="561"/>
      <c r="X37" s="561"/>
      <c r="Y37" s="561"/>
      <c r="Z37" s="561"/>
      <c r="AA37" s="561"/>
      <c r="AB37" s="561"/>
      <c r="AC37" s="555"/>
      <c r="AD37" s="561"/>
      <c r="AE37" s="561"/>
      <c r="AF37" s="561"/>
      <c r="AG37" s="572"/>
      <c r="AH37" s="573"/>
      <c r="AI37" s="573"/>
      <c r="AJ37" s="580"/>
    </row>
    <row r="38" spans="1:36" ht="57.4" customHeight="1" x14ac:dyDescent="0.25">
      <c r="A38" s="1"/>
      <c r="B38" s="556" t="s">
        <v>562</v>
      </c>
      <c r="C38" s="552" t="s">
        <v>563</v>
      </c>
      <c r="D38" s="552" t="s">
        <v>528</v>
      </c>
      <c r="E38" s="552" t="s">
        <v>233</v>
      </c>
      <c r="F38" s="554" t="s">
        <v>564</v>
      </c>
      <c r="G38" s="552" t="s">
        <v>235</v>
      </c>
      <c r="H38" s="554" t="s">
        <v>83</v>
      </c>
      <c r="I38" s="554" t="s">
        <v>83</v>
      </c>
      <c r="J38" s="156" t="s">
        <v>530</v>
      </c>
      <c r="K38" s="156" t="s">
        <v>531</v>
      </c>
      <c r="L38" s="156" t="s">
        <v>97</v>
      </c>
      <c r="M38" s="97">
        <v>6</v>
      </c>
      <c r="N38" s="554" t="s">
        <v>86</v>
      </c>
      <c r="O38" s="554" t="s">
        <v>102</v>
      </c>
      <c r="P38" s="581" t="s">
        <v>239</v>
      </c>
      <c r="Q38" s="581" t="s">
        <v>240</v>
      </c>
      <c r="R38" s="581" t="s">
        <v>90</v>
      </c>
      <c r="S38" s="581" t="s">
        <v>170</v>
      </c>
      <c r="T38" s="550">
        <f>SUM(U38:U39)</f>
        <v>255000</v>
      </c>
      <c r="U38" s="560">
        <f>SUM(V38:AA39)</f>
        <v>255000</v>
      </c>
      <c r="V38" s="560">
        <v>150000</v>
      </c>
      <c r="W38" s="560">
        <v>0</v>
      </c>
      <c r="X38" s="560">
        <v>0</v>
      </c>
      <c r="Y38" s="560">
        <v>105000</v>
      </c>
      <c r="Z38" s="560">
        <v>0</v>
      </c>
      <c r="AA38" s="560">
        <v>0</v>
      </c>
      <c r="AB38" s="560">
        <v>45000</v>
      </c>
      <c r="AC38" s="554" t="s">
        <v>92</v>
      </c>
      <c r="AD38" s="560">
        <f>U38</f>
        <v>255000</v>
      </c>
      <c r="AE38" s="560">
        <v>0</v>
      </c>
      <c r="AF38" s="560">
        <v>0</v>
      </c>
      <c r="AG38" s="567"/>
      <c r="AH38" s="543" t="s">
        <v>525</v>
      </c>
      <c r="AI38" s="543" t="s">
        <v>804</v>
      </c>
      <c r="AJ38" s="545"/>
    </row>
    <row r="39" spans="1:36" ht="55.9" customHeight="1" thickBot="1" x14ac:dyDescent="0.3">
      <c r="A39" s="1"/>
      <c r="B39" s="557"/>
      <c r="C39" s="553"/>
      <c r="D39" s="553"/>
      <c r="E39" s="553"/>
      <c r="F39" s="559"/>
      <c r="G39" s="553"/>
      <c r="H39" s="559"/>
      <c r="I39" s="559"/>
      <c r="J39" s="157" t="s">
        <v>533</v>
      </c>
      <c r="K39" s="157" t="s">
        <v>534</v>
      </c>
      <c r="L39" s="157" t="s">
        <v>535</v>
      </c>
      <c r="M39" s="100">
        <v>6</v>
      </c>
      <c r="N39" s="555"/>
      <c r="O39" s="555"/>
      <c r="P39" s="582"/>
      <c r="Q39" s="582"/>
      <c r="R39" s="582"/>
      <c r="S39" s="582"/>
      <c r="T39" s="551"/>
      <c r="U39" s="555"/>
      <c r="V39" s="561"/>
      <c r="W39" s="561"/>
      <c r="X39" s="561"/>
      <c r="Y39" s="561"/>
      <c r="Z39" s="561"/>
      <c r="AA39" s="561"/>
      <c r="AB39" s="561"/>
      <c r="AC39" s="555"/>
      <c r="AD39" s="561"/>
      <c r="AE39" s="561"/>
      <c r="AF39" s="561"/>
      <c r="AG39" s="572"/>
      <c r="AH39" s="544"/>
      <c r="AI39" s="544"/>
      <c r="AJ39" s="546"/>
    </row>
    <row r="40" spans="1:36" ht="56.65" customHeight="1" x14ac:dyDescent="0.25">
      <c r="A40" s="1"/>
      <c r="B40" s="575" t="s">
        <v>566</v>
      </c>
      <c r="C40" s="554" t="s">
        <v>567</v>
      </c>
      <c r="D40" s="554" t="s">
        <v>528</v>
      </c>
      <c r="E40" s="554" t="s">
        <v>233</v>
      </c>
      <c r="F40" s="554" t="s">
        <v>568</v>
      </c>
      <c r="G40" s="554" t="s">
        <v>235</v>
      </c>
      <c r="H40" s="554" t="s">
        <v>83</v>
      </c>
      <c r="I40" s="554" t="s">
        <v>83</v>
      </c>
      <c r="J40" s="159" t="s">
        <v>530</v>
      </c>
      <c r="K40" s="159" t="s">
        <v>531</v>
      </c>
      <c r="L40" s="159" t="s">
        <v>97</v>
      </c>
      <c r="M40" s="217">
        <v>10</v>
      </c>
      <c r="N40" s="558" t="s">
        <v>86</v>
      </c>
      <c r="O40" s="558" t="s">
        <v>114</v>
      </c>
      <c r="P40" s="558" t="s">
        <v>239</v>
      </c>
      <c r="Q40" s="558" t="s">
        <v>240</v>
      </c>
      <c r="R40" s="558" t="s">
        <v>90</v>
      </c>
      <c r="S40" s="558" t="s">
        <v>170</v>
      </c>
      <c r="T40" s="598">
        <f>U40</f>
        <v>680000</v>
      </c>
      <c r="U40" s="598">
        <f>SUM(V40:AA41)</f>
        <v>680000</v>
      </c>
      <c r="V40" s="598">
        <v>400000</v>
      </c>
      <c r="W40" s="598">
        <v>0</v>
      </c>
      <c r="X40" s="598">
        <v>0</v>
      </c>
      <c r="Y40" s="598">
        <v>280000</v>
      </c>
      <c r="Z40" s="598">
        <v>0</v>
      </c>
      <c r="AA40" s="598">
        <v>0</v>
      </c>
      <c r="AB40" s="598">
        <v>120000</v>
      </c>
      <c r="AC40" s="558" t="s">
        <v>92</v>
      </c>
      <c r="AD40" s="598">
        <f>U40</f>
        <v>680000</v>
      </c>
      <c r="AE40" s="598">
        <v>0</v>
      </c>
      <c r="AF40" s="598">
        <v>0</v>
      </c>
      <c r="AG40" s="599"/>
      <c r="AH40" s="600" t="s">
        <v>557</v>
      </c>
      <c r="AI40" s="600" t="s">
        <v>558</v>
      </c>
      <c r="AJ40" s="596">
        <v>45777</v>
      </c>
    </row>
    <row r="41" spans="1:36" ht="58.5" customHeight="1" thickBot="1" x14ac:dyDescent="0.3">
      <c r="A41" s="1"/>
      <c r="B41" s="577"/>
      <c r="C41" s="555"/>
      <c r="D41" s="555"/>
      <c r="E41" s="555"/>
      <c r="F41" s="555"/>
      <c r="G41" s="555"/>
      <c r="H41" s="555"/>
      <c r="I41" s="555"/>
      <c r="J41" s="157" t="s">
        <v>533</v>
      </c>
      <c r="K41" s="157" t="s">
        <v>534</v>
      </c>
      <c r="L41" s="157" t="s">
        <v>535</v>
      </c>
      <c r="M41" s="100">
        <v>10</v>
      </c>
      <c r="N41" s="555"/>
      <c r="O41" s="555"/>
      <c r="P41" s="555"/>
      <c r="Q41" s="555"/>
      <c r="R41" s="555"/>
      <c r="S41" s="555"/>
      <c r="T41" s="555"/>
      <c r="U41" s="555"/>
      <c r="V41" s="561"/>
      <c r="W41" s="561"/>
      <c r="X41" s="561"/>
      <c r="Y41" s="561"/>
      <c r="Z41" s="561"/>
      <c r="AA41" s="561"/>
      <c r="AB41" s="561"/>
      <c r="AC41" s="555"/>
      <c r="AD41" s="561"/>
      <c r="AE41" s="561"/>
      <c r="AF41" s="561"/>
      <c r="AG41" s="572"/>
      <c r="AH41" s="573"/>
      <c r="AI41" s="573"/>
      <c r="AJ41" s="580"/>
    </row>
    <row r="42" spans="1:36" ht="56.65" customHeight="1" x14ac:dyDescent="0.25">
      <c r="A42" s="1"/>
      <c r="B42" s="556" t="s">
        <v>569</v>
      </c>
      <c r="C42" s="552" t="s">
        <v>570</v>
      </c>
      <c r="D42" s="552" t="s">
        <v>528</v>
      </c>
      <c r="E42" s="552" t="s">
        <v>233</v>
      </c>
      <c r="F42" s="554" t="s">
        <v>807</v>
      </c>
      <c r="G42" s="552" t="s">
        <v>235</v>
      </c>
      <c r="H42" s="554" t="s">
        <v>83</v>
      </c>
      <c r="I42" s="554" t="s">
        <v>83</v>
      </c>
      <c r="J42" s="156" t="s">
        <v>530</v>
      </c>
      <c r="K42" s="156" t="s">
        <v>531</v>
      </c>
      <c r="L42" s="156" t="s">
        <v>97</v>
      </c>
      <c r="M42" s="97">
        <v>10</v>
      </c>
      <c r="N42" s="554" t="s">
        <v>86</v>
      </c>
      <c r="O42" s="554" t="s">
        <v>118</v>
      </c>
      <c r="P42" s="554" t="s">
        <v>239</v>
      </c>
      <c r="Q42" s="554" t="s">
        <v>240</v>
      </c>
      <c r="R42" s="554" t="s">
        <v>90</v>
      </c>
      <c r="S42" s="554" t="s">
        <v>170</v>
      </c>
      <c r="T42" s="550">
        <f>U42</f>
        <v>255000</v>
      </c>
      <c r="U42" s="560">
        <f>SUM(V42:AA43)</f>
        <v>255000</v>
      </c>
      <c r="V42" s="560">
        <v>150000</v>
      </c>
      <c r="W42" s="560">
        <v>0</v>
      </c>
      <c r="X42" s="560">
        <v>0</v>
      </c>
      <c r="Y42" s="560">
        <v>105000</v>
      </c>
      <c r="Z42" s="560">
        <v>0</v>
      </c>
      <c r="AA42" s="560">
        <v>0</v>
      </c>
      <c r="AB42" s="560">
        <v>45000</v>
      </c>
      <c r="AC42" s="554" t="s">
        <v>92</v>
      </c>
      <c r="AD42" s="560">
        <f>U42</f>
        <v>255000</v>
      </c>
      <c r="AE42" s="560">
        <v>0</v>
      </c>
      <c r="AF42" s="560">
        <v>0</v>
      </c>
      <c r="AG42" s="567"/>
      <c r="AH42" s="543" t="s">
        <v>513</v>
      </c>
      <c r="AI42" s="543" t="s">
        <v>724</v>
      </c>
      <c r="AJ42" s="603">
        <v>45670</v>
      </c>
    </row>
    <row r="43" spans="1:36" ht="57.4" customHeight="1" thickBot="1" x14ac:dyDescent="0.3">
      <c r="A43" s="1"/>
      <c r="B43" s="557"/>
      <c r="C43" s="553"/>
      <c r="D43" s="553"/>
      <c r="E43" s="553"/>
      <c r="F43" s="555"/>
      <c r="G43" s="553"/>
      <c r="H43" s="555"/>
      <c r="I43" s="555"/>
      <c r="J43" s="157" t="s">
        <v>533</v>
      </c>
      <c r="K43" s="157" t="s">
        <v>534</v>
      </c>
      <c r="L43" s="157" t="s">
        <v>535</v>
      </c>
      <c r="M43" s="100">
        <v>10</v>
      </c>
      <c r="N43" s="555"/>
      <c r="O43" s="555"/>
      <c r="P43" s="555"/>
      <c r="Q43" s="555"/>
      <c r="R43" s="555"/>
      <c r="S43" s="555"/>
      <c r="T43" s="551"/>
      <c r="U43" s="555"/>
      <c r="V43" s="561"/>
      <c r="W43" s="561"/>
      <c r="X43" s="561"/>
      <c r="Y43" s="561"/>
      <c r="Z43" s="561"/>
      <c r="AA43" s="561"/>
      <c r="AB43" s="561"/>
      <c r="AC43" s="555"/>
      <c r="AD43" s="561"/>
      <c r="AE43" s="561"/>
      <c r="AF43" s="561"/>
      <c r="AG43" s="572"/>
      <c r="AH43" s="544"/>
      <c r="AI43" s="544"/>
      <c r="AJ43" s="604"/>
    </row>
    <row r="44" spans="1:36" ht="58.5" customHeight="1" x14ac:dyDescent="0.25">
      <c r="A44" s="1"/>
      <c r="B44" s="605" t="s">
        <v>572</v>
      </c>
      <c r="C44" s="558" t="s">
        <v>573</v>
      </c>
      <c r="D44" s="558" t="s">
        <v>528</v>
      </c>
      <c r="E44" s="558" t="s">
        <v>233</v>
      </c>
      <c r="F44" s="558" t="s">
        <v>574</v>
      </c>
      <c r="G44" s="558" t="s">
        <v>235</v>
      </c>
      <c r="H44" s="558" t="s">
        <v>83</v>
      </c>
      <c r="I44" s="558" t="s">
        <v>83</v>
      </c>
      <c r="J44" s="159" t="s">
        <v>530</v>
      </c>
      <c r="K44" s="159" t="s">
        <v>531</v>
      </c>
      <c r="L44" s="159" t="s">
        <v>97</v>
      </c>
      <c r="M44" s="217">
        <v>30</v>
      </c>
      <c r="N44" s="558" t="s">
        <v>86</v>
      </c>
      <c r="O44" s="558" t="s">
        <v>123</v>
      </c>
      <c r="P44" s="601" t="s">
        <v>239</v>
      </c>
      <c r="Q44" s="601" t="s">
        <v>240</v>
      </c>
      <c r="R44" s="601" t="s">
        <v>90</v>
      </c>
      <c r="S44" s="601" t="s">
        <v>170</v>
      </c>
      <c r="T44" s="598">
        <f>SUM(U44:U47)</f>
        <v>3400000</v>
      </c>
      <c r="U44" s="598">
        <f>SUM(V44:AA45)</f>
        <v>2380000</v>
      </c>
      <c r="V44" s="598">
        <v>1400000</v>
      </c>
      <c r="W44" s="598">
        <v>0</v>
      </c>
      <c r="X44" s="598">
        <v>0</v>
      </c>
      <c r="Y44" s="598">
        <v>980000</v>
      </c>
      <c r="Z44" s="598">
        <v>0</v>
      </c>
      <c r="AA44" s="598">
        <v>0</v>
      </c>
      <c r="AB44" s="598">
        <v>420000</v>
      </c>
      <c r="AC44" s="558" t="s">
        <v>92</v>
      </c>
      <c r="AD44" s="598">
        <f>U44</f>
        <v>2380000</v>
      </c>
      <c r="AE44" s="598">
        <v>0</v>
      </c>
      <c r="AF44" s="598">
        <v>0</v>
      </c>
      <c r="AG44" s="599"/>
      <c r="AH44" s="600" t="s">
        <v>840</v>
      </c>
      <c r="AI44" s="600" t="s">
        <v>861</v>
      </c>
      <c r="AJ44" s="596">
        <v>45852</v>
      </c>
    </row>
    <row r="45" spans="1:36" ht="60" customHeight="1" x14ac:dyDescent="0.25">
      <c r="A45" s="1"/>
      <c r="B45" s="595"/>
      <c r="C45" s="559"/>
      <c r="D45" s="559"/>
      <c r="E45" s="559"/>
      <c r="F45" s="559"/>
      <c r="G45" s="559"/>
      <c r="H45" s="559"/>
      <c r="I45" s="559"/>
      <c r="J45" s="160" t="s">
        <v>533</v>
      </c>
      <c r="K45" s="160" t="s">
        <v>534</v>
      </c>
      <c r="L45" s="160" t="s">
        <v>535</v>
      </c>
      <c r="M45" s="99">
        <v>30</v>
      </c>
      <c r="N45" s="571"/>
      <c r="O45" s="571"/>
      <c r="P45" s="602"/>
      <c r="Q45" s="602"/>
      <c r="R45" s="602"/>
      <c r="S45" s="602"/>
      <c r="T45" s="559"/>
      <c r="U45" s="559"/>
      <c r="V45" s="578"/>
      <c r="W45" s="578"/>
      <c r="X45" s="578"/>
      <c r="Y45" s="578"/>
      <c r="Z45" s="578"/>
      <c r="AA45" s="578"/>
      <c r="AB45" s="578"/>
      <c r="AC45" s="559"/>
      <c r="AD45" s="578"/>
      <c r="AE45" s="578"/>
      <c r="AF45" s="578"/>
      <c r="AG45" s="583"/>
      <c r="AH45" s="594"/>
      <c r="AI45" s="594"/>
      <c r="AJ45" s="597"/>
    </row>
    <row r="46" spans="1:36" ht="56.65" customHeight="1" x14ac:dyDescent="0.25">
      <c r="A46" s="1"/>
      <c r="B46" s="595"/>
      <c r="C46" s="559"/>
      <c r="D46" s="559"/>
      <c r="E46" s="559"/>
      <c r="F46" s="559" t="s">
        <v>575</v>
      </c>
      <c r="G46" s="559"/>
      <c r="H46" s="559" t="s">
        <v>83</v>
      </c>
      <c r="I46" s="559" t="s">
        <v>83</v>
      </c>
      <c r="J46" s="158" t="s">
        <v>530</v>
      </c>
      <c r="K46" s="158" t="s">
        <v>531</v>
      </c>
      <c r="L46" s="158" t="s">
        <v>97</v>
      </c>
      <c r="M46" s="99">
        <v>24</v>
      </c>
      <c r="N46" s="559" t="s">
        <v>86</v>
      </c>
      <c r="O46" s="559" t="s">
        <v>123</v>
      </c>
      <c r="P46" s="592" t="s">
        <v>239</v>
      </c>
      <c r="Q46" s="592" t="s">
        <v>240</v>
      </c>
      <c r="R46" s="592" t="s">
        <v>90</v>
      </c>
      <c r="S46" s="592" t="s">
        <v>170</v>
      </c>
      <c r="T46" s="559"/>
      <c r="U46" s="578">
        <f>SUM(V46:AA47)</f>
        <v>1020000</v>
      </c>
      <c r="V46" s="578">
        <v>600000</v>
      </c>
      <c r="W46" s="578">
        <v>0</v>
      </c>
      <c r="X46" s="578">
        <v>0</v>
      </c>
      <c r="Y46" s="578">
        <v>420000</v>
      </c>
      <c r="Z46" s="578">
        <v>0</v>
      </c>
      <c r="AA46" s="578">
        <v>0</v>
      </c>
      <c r="AB46" s="578">
        <v>180000</v>
      </c>
      <c r="AC46" s="559" t="s">
        <v>92</v>
      </c>
      <c r="AD46" s="578">
        <f>U46</f>
        <v>1020000</v>
      </c>
      <c r="AE46" s="578">
        <v>0</v>
      </c>
      <c r="AF46" s="578">
        <v>0</v>
      </c>
      <c r="AG46" s="583"/>
      <c r="AH46" s="594"/>
      <c r="AI46" s="594"/>
      <c r="AJ46" s="597"/>
    </row>
    <row r="47" spans="1:36" ht="61.5" customHeight="1" thickBot="1" x14ac:dyDescent="0.3">
      <c r="A47" s="1"/>
      <c r="B47" s="577"/>
      <c r="C47" s="555"/>
      <c r="D47" s="555"/>
      <c r="E47" s="555"/>
      <c r="F47" s="555"/>
      <c r="G47" s="555"/>
      <c r="H47" s="555"/>
      <c r="I47" s="555"/>
      <c r="J47" s="157" t="s">
        <v>533</v>
      </c>
      <c r="K47" s="157" t="s">
        <v>534</v>
      </c>
      <c r="L47" s="157" t="s">
        <v>535</v>
      </c>
      <c r="M47" s="100">
        <v>24</v>
      </c>
      <c r="N47" s="555"/>
      <c r="O47" s="555"/>
      <c r="P47" s="582"/>
      <c r="Q47" s="582"/>
      <c r="R47" s="582"/>
      <c r="S47" s="582"/>
      <c r="T47" s="555"/>
      <c r="U47" s="555"/>
      <c r="V47" s="561"/>
      <c r="W47" s="561"/>
      <c r="X47" s="561"/>
      <c r="Y47" s="561"/>
      <c r="Z47" s="561"/>
      <c r="AA47" s="561"/>
      <c r="AB47" s="561"/>
      <c r="AC47" s="555"/>
      <c r="AD47" s="561"/>
      <c r="AE47" s="561"/>
      <c r="AF47" s="561"/>
      <c r="AG47" s="572"/>
      <c r="AH47" s="573"/>
      <c r="AI47" s="573"/>
      <c r="AJ47" s="580"/>
    </row>
    <row r="48" spans="1:36" ht="56.65" customHeight="1" x14ac:dyDescent="0.25">
      <c r="A48" s="1"/>
      <c r="B48" s="575" t="s">
        <v>576</v>
      </c>
      <c r="C48" s="554" t="s">
        <v>577</v>
      </c>
      <c r="D48" s="554" t="s">
        <v>528</v>
      </c>
      <c r="E48" s="554" t="s">
        <v>233</v>
      </c>
      <c r="F48" s="554" t="s">
        <v>578</v>
      </c>
      <c r="G48" s="554" t="s">
        <v>235</v>
      </c>
      <c r="H48" s="554" t="s">
        <v>83</v>
      </c>
      <c r="I48" s="554" t="s">
        <v>83</v>
      </c>
      <c r="J48" s="159" t="s">
        <v>530</v>
      </c>
      <c r="K48" s="159" t="s">
        <v>531</v>
      </c>
      <c r="L48" s="159" t="s">
        <v>97</v>
      </c>
      <c r="M48" s="97">
        <v>2</v>
      </c>
      <c r="N48" s="554" t="s">
        <v>86</v>
      </c>
      <c r="O48" s="554" t="s">
        <v>121</v>
      </c>
      <c r="P48" s="554" t="s">
        <v>239</v>
      </c>
      <c r="Q48" s="554" t="s">
        <v>240</v>
      </c>
      <c r="R48" s="554" t="s">
        <v>90</v>
      </c>
      <c r="S48" s="554" t="s">
        <v>170</v>
      </c>
      <c r="T48" s="560">
        <f>SUM(U48:U51)</f>
        <v>1020000</v>
      </c>
      <c r="U48" s="560">
        <f>SUM(V48:AA49)</f>
        <v>255000</v>
      </c>
      <c r="V48" s="560">
        <v>150000</v>
      </c>
      <c r="W48" s="560">
        <v>0</v>
      </c>
      <c r="X48" s="560">
        <v>0</v>
      </c>
      <c r="Y48" s="560">
        <v>105000</v>
      </c>
      <c r="Z48" s="560">
        <v>0</v>
      </c>
      <c r="AA48" s="560">
        <v>0</v>
      </c>
      <c r="AB48" s="560">
        <v>45000</v>
      </c>
      <c r="AC48" s="554" t="s">
        <v>92</v>
      </c>
      <c r="AD48" s="560">
        <f>U48</f>
        <v>255000</v>
      </c>
      <c r="AE48" s="560">
        <v>0</v>
      </c>
      <c r="AF48" s="560">
        <v>0</v>
      </c>
      <c r="AG48" s="567"/>
      <c r="AH48" s="569" t="s">
        <v>524</v>
      </c>
      <c r="AI48" s="569" t="s">
        <v>525</v>
      </c>
      <c r="AJ48" s="564"/>
    </row>
    <row r="49" spans="1:36" ht="61.15" customHeight="1" x14ac:dyDescent="0.25">
      <c r="A49" s="1"/>
      <c r="B49" s="595"/>
      <c r="C49" s="559"/>
      <c r="D49" s="559"/>
      <c r="E49" s="559"/>
      <c r="F49" s="559"/>
      <c r="G49" s="559"/>
      <c r="H49" s="559"/>
      <c r="I49" s="559"/>
      <c r="J49" s="160" t="s">
        <v>533</v>
      </c>
      <c r="K49" s="160" t="s">
        <v>534</v>
      </c>
      <c r="L49" s="160" t="s">
        <v>535</v>
      </c>
      <c r="M49" s="99">
        <v>2</v>
      </c>
      <c r="N49" s="559"/>
      <c r="O49" s="559"/>
      <c r="P49" s="559"/>
      <c r="Q49" s="559"/>
      <c r="R49" s="559"/>
      <c r="S49" s="559"/>
      <c r="T49" s="559"/>
      <c r="U49" s="559"/>
      <c r="V49" s="578"/>
      <c r="W49" s="578"/>
      <c r="X49" s="578"/>
      <c r="Y49" s="578"/>
      <c r="Z49" s="578"/>
      <c r="AA49" s="578"/>
      <c r="AB49" s="578"/>
      <c r="AC49" s="559"/>
      <c r="AD49" s="578"/>
      <c r="AE49" s="578"/>
      <c r="AF49" s="578"/>
      <c r="AG49" s="583"/>
      <c r="AH49" s="594"/>
      <c r="AI49" s="594"/>
      <c r="AJ49" s="593"/>
    </row>
    <row r="50" spans="1:36" ht="57.4" customHeight="1" x14ac:dyDescent="0.25">
      <c r="A50" s="1"/>
      <c r="B50" s="595"/>
      <c r="C50" s="559"/>
      <c r="D50" s="559"/>
      <c r="E50" s="559"/>
      <c r="F50" s="559" t="s">
        <v>579</v>
      </c>
      <c r="G50" s="559"/>
      <c r="H50" s="559" t="s">
        <v>83</v>
      </c>
      <c r="I50" s="559" t="s">
        <v>83</v>
      </c>
      <c r="J50" s="158" t="s">
        <v>530</v>
      </c>
      <c r="K50" s="158" t="s">
        <v>531</v>
      </c>
      <c r="L50" s="158" t="s">
        <v>97</v>
      </c>
      <c r="M50" s="99">
        <v>8</v>
      </c>
      <c r="N50" s="559" t="s">
        <v>86</v>
      </c>
      <c r="O50" s="559" t="s">
        <v>121</v>
      </c>
      <c r="P50" s="559" t="s">
        <v>239</v>
      </c>
      <c r="Q50" s="559" t="s">
        <v>240</v>
      </c>
      <c r="R50" s="559" t="s">
        <v>90</v>
      </c>
      <c r="S50" s="559" t="s">
        <v>170</v>
      </c>
      <c r="T50" s="559"/>
      <c r="U50" s="578">
        <f>SUM(V50:AA51)</f>
        <v>765000</v>
      </c>
      <c r="V50" s="578">
        <v>450000</v>
      </c>
      <c r="W50" s="578">
        <v>0</v>
      </c>
      <c r="X50" s="578">
        <v>0</v>
      </c>
      <c r="Y50" s="578">
        <v>315000</v>
      </c>
      <c r="Z50" s="578">
        <v>0</v>
      </c>
      <c r="AA50" s="578">
        <v>0</v>
      </c>
      <c r="AB50" s="578">
        <v>135000</v>
      </c>
      <c r="AC50" s="559" t="s">
        <v>92</v>
      </c>
      <c r="AD50" s="578">
        <f>U50</f>
        <v>765000</v>
      </c>
      <c r="AE50" s="578">
        <v>0</v>
      </c>
      <c r="AF50" s="578">
        <v>0</v>
      </c>
      <c r="AG50" s="583"/>
      <c r="AH50" s="594"/>
      <c r="AI50" s="594"/>
      <c r="AJ50" s="593"/>
    </row>
    <row r="51" spans="1:36" ht="60" customHeight="1" thickBot="1" x14ac:dyDescent="0.3">
      <c r="A51" s="1"/>
      <c r="B51" s="577"/>
      <c r="C51" s="555"/>
      <c r="D51" s="555"/>
      <c r="E51" s="555"/>
      <c r="F51" s="555"/>
      <c r="G51" s="555"/>
      <c r="H51" s="555"/>
      <c r="I51" s="555"/>
      <c r="J51" s="157" t="s">
        <v>533</v>
      </c>
      <c r="K51" s="157" t="s">
        <v>534</v>
      </c>
      <c r="L51" s="157" t="s">
        <v>535</v>
      </c>
      <c r="M51" s="100">
        <v>8</v>
      </c>
      <c r="N51" s="555"/>
      <c r="O51" s="555"/>
      <c r="P51" s="555"/>
      <c r="Q51" s="555"/>
      <c r="R51" s="555"/>
      <c r="S51" s="555"/>
      <c r="T51" s="555"/>
      <c r="U51" s="555"/>
      <c r="V51" s="561"/>
      <c r="W51" s="561"/>
      <c r="X51" s="561"/>
      <c r="Y51" s="561"/>
      <c r="Z51" s="561"/>
      <c r="AA51" s="561"/>
      <c r="AB51" s="561"/>
      <c r="AC51" s="555"/>
      <c r="AD51" s="561"/>
      <c r="AE51" s="561"/>
      <c r="AF51" s="561"/>
      <c r="AG51" s="572"/>
      <c r="AH51" s="573"/>
      <c r="AI51" s="573"/>
      <c r="AJ51" s="574"/>
    </row>
    <row r="52" spans="1:36" ht="57.4" customHeight="1" x14ac:dyDescent="0.25">
      <c r="A52" s="1"/>
      <c r="B52" s="575" t="s">
        <v>580</v>
      </c>
      <c r="C52" s="554" t="s">
        <v>581</v>
      </c>
      <c r="D52" s="554" t="s">
        <v>528</v>
      </c>
      <c r="E52" s="554" t="s">
        <v>233</v>
      </c>
      <c r="F52" s="554" t="s">
        <v>582</v>
      </c>
      <c r="G52" s="554" t="s">
        <v>235</v>
      </c>
      <c r="H52" s="554" t="s">
        <v>583</v>
      </c>
      <c r="I52" s="554" t="s">
        <v>83</v>
      </c>
      <c r="J52" s="99" t="s">
        <v>550</v>
      </c>
      <c r="K52" s="99" t="s">
        <v>551</v>
      </c>
      <c r="L52" s="99" t="s">
        <v>97</v>
      </c>
      <c r="M52" s="97">
        <v>60</v>
      </c>
      <c r="N52" s="559" t="s">
        <v>86</v>
      </c>
      <c r="O52" s="559" t="s">
        <v>118</v>
      </c>
      <c r="P52" s="592" t="s">
        <v>239</v>
      </c>
      <c r="Q52" s="592" t="s">
        <v>240</v>
      </c>
      <c r="R52" s="592" t="s">
        <v>90</v>
      </c>
      <c r="S52" s="592" t="s">
        <v>170</v>
      </c>
      <c r="T52" s="560">
        <f>U52</f>
        <v>1530000</v>
      </c>
      <c r="U52" s="560">
        <f>SUM(V52:AA53)</f>
        <v>1530000</v>
      </c>
      <c r="V52" s="560">
        <v>900000</v>
      </c>
      <c r="W52" s="560">
        <v>0</v>
      </c>
      <c r="X52" s="560">
        <v>0</v>
      </c>
      <c r="Y52" s="560">
        <v>630000</v>
      </c>
      <c r="Z52" s="560">
        <v>0</v>
      </c>
      <c r="AA52" s="560">
        <v>0</v>
      </c>
      <c r="AB52" s="560">
        <v>270000</v>
      </c>
      <c r="AC52" s="554" t="s">
        <v>92</v>
      </c>
      <c r="AD52" s="560">
        <f>U52</f>
        <v>1530000</v>
      </c>
      <c r="AE52" s="560">
        <v>0</v>
      </c>
      <c r="AF52" s="560">
        <v>0</v>
      </c>
      <c r="AG52" s="567"/>
      <c r="AH52" s="569" t="s">
        <v>606</v>
      </c>
      <c r="AI52" s="569" t="s">
        <v>725</v>
      </c>
      <c r="AJ52" s="564"/>
    </row>
    <row r="53" spans="1:36" ht="58.9" customHeight="1" thickBot="1" x14ac:dyDescent="0.3">
      <c r="A53" s="1"/>
      <c r="B53" s="577"/>
      <c r="C53" s="555"/>
      <c r="D53" s="555"/>
      <c r="E53" s="555"/>
      <c r="F53" s="555"/>
      <c r="G53" s="555"/>
      <c r="H53" s="555"/>
      <c r="I53" s="555"/>
      <c r="J53" s="100" t="s">
        <v>552</v>
      </c>
      <c r="K53" s="100" t="s">
        <v>553</v>
      </c>
      <c r="L53" s="100" t="s">
        <v>535</v>
      </c>
      <c r="M53" s="100">
        <v>800</v>
      </c>
      <c r="N53" s="555"/>
      <c r="O53" s="555"/>
      <c r="P53" s="582"/>
      <c r="Q53" s="582"/>
      <c r="R53" s="582"/>
      <c r="S53" s="582"/>
      <c r="T53" s="555"/>
      <c r="U53" s="555"/>
      <c r="V53" s="561"/>
      <c r="W53" s="561"/>
      <c r="X53" s="561"/>
      <c r="Y53" s="561"/>
      <c r="Z53" s="561"/>
      <c r="AA53" s="561"/>
      <c r="AB53" s="561"/>
      <c r="AC53" s="555"/>
      <c r="AD53" s="561"/>
      <c r="AE53" s="561"/>
      <c r="AF53" s="561"/>
      <c r="AG53" s="572"/>
      <c r="AH53" s="573"/>
      <c r="AI53" s="573"/>
      <c r="AJ53" s="574"/>
    </row>
    <row r="54" spans="1:36" ht="52.5" customHeight="1" x14ac:dyDescent="0.25">
      <c r="A54" s="1"/>
      <c r="B54" s="556" t="s">
        <v>584</v>
      </c>
      <c r="C54" s="552" t="s">
        <v>726</v>
      </c>
      <c r="D54" s="552" t="s">
        <v>528</v>
      </c>
      <c r="E54" s="552" t="s">
        <v>233</v>
      </c>
      <c r="F54" s="554" t="s">
        <v>586</v>
      </c>
      <c r="G54" s="554" t="s">
        <v>235</v>
      </c>
      <c r="H54" s="554" t="s">
        <v>83</v>
      </c>
      <c r="I54" s="554" t="s">
        <v>83</v>
      </c>
      <c r="J54" s="159" t="s">
        <v>530</v>
      </c>
      <c r="K54" s="159" t="s">
        <v>531</v>
      </c>
      <c r="L54" s="159" t="s">
        <v>97</v>
      </c>
      <c r="M54" s="97">
        <v>48</v>
      </c>
      <c r="N54" s="552" t="s">
        <v>86</v>
      </c>
      <c r="O54" s="552" t="s">
        <v>111</v>
      </c>
      <c r="P54" s="552" t="s">
        <v>239</v>
      </c>
      <c r="Q54" s="552" t="s">
        <v>240</v>
      </c>
      <c r="R54" s="552" t="s">
        <v>90</v>
      </c>
      <c r="S54" s="552" t="s">
        <v>170</v>
      </c>
      <c r="T54" s="550">
        <f>SUM(U54:U59)</f>
        <v>4744900.5999999996</v>
      </c>
      <c r="U54" s="560">
        <f>SUM(V54:AA57)</f>
        <v>4013900.6</v>
      </c>
      <c r="V54" s="560">
        <v>2361118</v>
      </c>
      <c r="W54" s="560">
        <v>0</v>
      </c>
      <c r="X54" s="560">
        <v>0</v>
      </c>
      <c r="Y54" s="560">
        <v>1652782.6</v>
      </c>
      <c r="Z54" s="560">
        <v>0</v>
      </c>
      <c r="AA54" s="560">
        <v>0</v>
      </c>
      <c r="AB54" s="560">
        <v>708335.4</v>
      </c>
      <c r="AC54" s="554" t="s">
        <v>92</v>
      </c>
      <c r="AD54" s="560">
        <f>U54</f>
        <v>4013900.6</v>
      </c>
      <c r="AE54" s="560">
        <v>0</v>
      </c>
      <c r="AF54" s="560">
        <v>0</v>
      </c>
      <c r="AG54" s="567"/>
      <c r="AH54" s="543" t="s">
        <v>524</v>
      </c>
      <c r="AI54" s="543" t="s">
        <v>525</v>
      </c>
      <c r="AJ54" s="545"/>
    </row>
    <row r="55" spans="1:36" ht="52.5" customHeight="1" x14ac:dyDescent="0.25">
      <c r="A55" s="1"/>
      <c r="B55" s="591"/>
      <c r="C55" s="589"/>
      <c r="D55" s="589"/>
      <c r="E55" s="589"/>
      <c r="F55" s="559"/>
      <c r="G55" s="559"/>
      <c r="H55" s="559"/>
      <c r="I55" s="559"/>
      <c r="J55" s="586" t="s">
        <v>533</v>
      </c>
      <c r="K55" s="586" t="s">
        <v>534</v>
      </c>
      <c r="L55" s="586" t="s">
        <v>535</v>
      </c>
      <c r="M55" s="571">
        <v>48</v>
      </c>
      <c r="N55" s="589"/>
      <c r="O55" s="589"/>
      <c r="P55" s="589"/>
      <c r="Q55" s="589"/>
      <c r="R55" s="589"/>
      <c r="S55" s="589"/>
      <c r="T55" s="590"/>
      <c r="U55" s="559"/>
      <c r="V55" s="578"/>
      <c r="W55" s="578"/>
      <c r="X55" s="578"/>
      <c r="Y55" s="578"/>
      <c r="Z55" s="578"/>
      <c r="AA55" s="578"/>
      <c r="AB55" s="578"/>
      <c r="AC55" s="559"/>
      <c r="AD55" s="559"/>
      <c r="AE55" s="578"/>
      <c r="AF55" s="578"/>
      <c r="AG55" s="583"/>
      <c r="AH55" s="584"/>
      <c r="AI55" s="584"/>
      <c r="AJ55" s="585"/>
    </row>
    <row r="56" spans="1:36" ht="56.65" hidden="1" customHeight="1" x14ac:dyDescent="0.25">
      <c r="A56" s="1"/>
      <c r="B56" s="591"/>
      <c r="C56" s="589"/>
      <c r="D56" s="589"/>
      <c r="E56" s="589"/>
      <c r="F56" s="559"/>
      <c r="G56" s="559"/>
      <c r="H56" s="559"/>
      <c r="I56" s="559"/>
      <c r="J56" s="587"/>
      <c r="K56" s="587"/>
      <c r="L56" s="587"/>
      <c r="M56" s="589"/>
      <c r="N56" s="589"/>
      <c r="O56" s="589"/>
      <c r="P56" s="589"/>
      <c r="Q56" s="589"/>
      <c r="R56" s="589"/>
      <c r="S56" s="589"/>
      <c r="T56" s="590"/>
      <c r="U56" s="559"/>
      <c r="V56" s="578"/>
      <c r="W56" s="578"/>
      <c r="X56" s="578"/>
      <c r="Y56" s="578"/>
      <c r="Z56" s="578"/>
      <c r="AA56" s="578"/>
      <c r="AB56" s="578"/>
      <c r="AC56" s="559"/>
      <c r="AD56" s="559"/>
      <c r="AE56" s="578"/>
      <c r="AF56" s="578"/>
      <c r="AG56" s="583"/>
      <c r="AH56" s="584"/>
      <c r="AI56" s="584"/>
      <c r="AJ56" s="585"/>
    </row>
    <row r="57" spans="1:36" ht="10.5" customHeight="1" x14ac:dyDescent="0.25">
      <c r="A57" s="1"/>
      <c r="B57" s="591"/>
      <c r="C57" s="589"/>
      <c r="D57" s="589"/>
      <c r="E57" s="589"/>
      <c r="F57" s="559"/>
      <c r="G57" s="559"/>
      <c r="H57" s="559"/>
      <c r="I57" s="559"/>
      <c r="J57" s="588"/>
      <c r="K57" s="588"/>
      <c r="L57" s="588"/>
      <c r="M57" s="558"/>
      <c r="N57" s="558"/>
      <c r="O57" s="558"/>
      <c r="P57" s="558"/>
      <c r="Q57" s="558"/>
      <c r="R57" s="558"/>
      <c r="S57" s="558"/>
      <c r="T57" s="590"/>
      <c r="U57" s="559"/>
      <c r="V57" s="578"/>
      <c r="W57" s="578"/>
      <c r="X57" s="578"/>
      <c r="Y57" s="578"/>
      <c r="Z57" s="578"/>
      <c r="AA57" s="578"/>
      <c r="AB57" s="578"/>
      <c r="AC57" s="559"/>
      <c r="AD57" s="559"/>
      <c r="AE57" s="578"/>
      <c r="AF57" s="578"/>
      <c r="AG57" s="583"/>
      <c r="AH57" s="584"/>
      <c r="AI57" s="584"/>
      <c r="AJ57" s="585"/>
    </row>
    <row r="58" spans="1:36" ht="58.9" customHeight="1" x14ac:dyDescent="0.25">
      <c r="A58" s="1"/>
      <c r="B58" s="591"/>
      <c r="C58" s="589"/>
      <c r="D58" s="589"/>
      <c r="E58" s="589"/>
      <c r="F58" s="571" t="s">
        <v>586</v>
      </c>
      <c r="G58" s="571" t="s">
        <v>590</v>
      </c>
      <c r="H58" s="571" t="s">
        <v>83</v>
      </c>
      <c r="I58" s="571" t="s">
        <v>83</v>
      </c>
      <c r="J58" s="99" t="s">
        <v>591</v>
      </c>
      <c r="K58" s="99" t="s">
        <v>592</v>
      </c>
      <c r="L58" s="99" t="s">
        <v>535</v>
      </c>
      <c r="M58" s="217">
        <v>20</v>
      </c>
      <c r="N58" s="571" t="s">
        <v>86</v>
      </c>
      <c r="O58" s="571" t="s">
        <v>111</v>
      </c>
      <c r="P58" s="571" t="s">
        <v>239</v>
      </c>
      <c r="Q58" s="571" t="s">
        <v>240</v>
      </c>
      <c r="R58" s="571" t="s">
        <v>90</v>
      </c>
      <c r="S58" s="571" t="s">
        <v>170</v>
      </c>
      <c r="T58" s="590"/>
      <c r="U58" s="566">
        <f>SUM(V58:AA59)</f>
        <v>731000</v>
      </c>
      <c r="V58" s="566">
        <v>430000</v>
      </c>
      <c r="W58" s="566">
        <v>0</v>
      </c>
      <c r="X58" s="566">
        <v>0</v>
      </c>
      <c r="Y58" s="566">
        <v>301000</v>
      </c>
      <c r="Z58" s="566">
        <v>0</v>
      </c>
      <c r="AA58" s="566">
        <v>0</v>
      </c>
      <c r="AB58" s="566">
        <v>129000</v>
      </c>
      <c r="AC58" s="571" t="s">
        <v>92</v>
      </c>
      <c r="AD58" s="566">
        <f>U58</f>
        <v>731000</v>
      </c>
      <c r="AE58" s="566">
        <v>0</v>
      </c>
      <c r="AF58" s="566">
        <v>0</v>
      </c>
      <c r="AG58" s="568"/>
      <c r="AH58" s="584"/>
      <c r="AI58" s="584"/>
      <c r="AJ58" s="585"/>
    </row>
    <row r="59" spans="1:36" ht="66.400000000000006" customHeight="1" thickBot="1" x14ac:dyDescent="0.3">
      <c r="A59" s="1"/>
      <c r="B59" s="557"/>
      <c r="C59" s="553"/>
      <c r="D59" s="553"/>
      <c r="E59" s="553"/>
      <c r="F59" s="553"/>
      <c r="G59" s="553"/>
      <c r="H59" s="553"/>
      <c r="I59" s="553"/>
      <c r="J59" s="100" t="s">
        <v>593</v>
      </c>
      <c r="K59" s="100" t="s">
        <v>594</v>
      </c>
      <c r="L59" s="100" t="s">
        <v>243</v>
      </c>
      <c r="M59" s="217">
        <v>20</v>
      </c>
      <c r="N59" s="553"/>
      <c r="O59" s="553"/>
      <c r="P59" s="553"/>
      <c r="Q59" s="553"/>
      <c r="R59" s="553"/>
      <c r="S59" s="553"/>
      <c r="T59" s="551"/>
      <c r="U59" s="553"/>
      <c r="V59" s="551"/>
      <c r="W59" s="551"/>
      <c r="X59" s="551"/>
      <c r="Y59" s="551"/>
      <c r="Z59" s="551"/>
      <c r="AA59" s="551"/>
      <c r="AB59" s="551"/>
      <c r="AC59" s="553"/>
      <c r="AD59" s="551"/>
      <c r="AE59" s="551"/>
      <c r="AF59" s="551"/>
      <c r="AG59" s="542"/>
      <c r="AH59" s="544"/>
      <c r="AI59" s="544"/>
      <c r="AJ59" s="546"/>
    </row>
    <row r="60" spans="1:36" ht="52.5" customHeight="1" x14ac:dyDescent="0.25">
      <c r="A60" s="1"/>
      <c r="B60" s="575" t="s">
        <v>587</v>
      </c>
      <c r="C60" s="554" t="s">
        <v>588</v>
      </c>
      <c r="D60" s="554" t="s">
        <v>528</v>
      </c>
      <c r="E60" s="554" t="s">
        <v>233</v>
      </c>
      <c r="F60" s="554" t="s">
        <v>589</v>
      </c>
      <c r="G60" s="554" t="s">
        <v>590</v>
      </c>
      <c r="H60" s="554" t="s">
        <v>83</v>
      </c>
      <c r="I60" s="554" t="s">
        <v>83</v>
      </c>
      <c r="J60" s="99" t="s">
        <v>591</v>
      </c>
      <c r="K60" s="99" t="s">
        <v>592</v>
      </c>
      <c r="L60" s="99" t="s">
        <v>535</v>
      </c>
      <c r="M60" s="97">
        <v>80</v>
      </c>
      <c r="N60" s="554" t="s">
        <v>86</v>
      </c>
      <c r="O60" s="554" t="s">
        <v>114</v>
      </c>
      <c r="P60" s="554" t="s">
        <v>239</v>
      </c>
      <c r="Q60" s="554" t="s">
        <v>240</v>
      </c>
      <c r="R60" s="554" t="s">
        <v>90</v>
      </c>
      <c r="S60" s="554" t="s">
        <v>170</v>
      </c>
      <c r="T60" s="560">
        <f>U60</f>
        <v>841500</v>
      </c>
      <c r="U60" s="560">
        <f>SUM(V60:AA61)</f>
        <v>841500</v>
      </c>
      <c r="V60" s="560">
        <v>495000</v>
      </c>
      <c r="W60" s="560">
        <v>0</v>
      </c>
      <c r="X60" s="560">
        <v>0</v>
      </c>
      <c r="Y60" s="560">
        <v>346500</v>
      </c>
      <c r="Z60" s="560">
        <v>0</v>
      </c>
      <c r="AA60" s="560">
        <v>0</v>
      </c>
      <c r="AB60" s="560">
        <v>148500</v>
      </c>
      <c r="AC60" s="554" t="s">
        <v>92</v>
      </c>
      <c r="AD60" s="560">
        <f>U60</f>
        <v>841500</v>
      </c>
      <c r="AE60" s="560">
        <v>0</v>
      </c>
      <c r="AF60" s="560">
        <v>0</v>
      </c>
      <c r="AG60" s="567"/>
      <c r="AH60" s="569" t="s">
        <v>725</v>
      </c>
      <c r="AI60" s="569" t="s">
        <v>862</v>
      </c>
      <c r="AJ60" s="564"/>
    </row>
    <row r="61" spans="1:36" ht="52.5" customHeight="1" thickBot="1" x14ac:dyDescent="0.3">
      <c r="A61" s="1"/>
      <c r="B61" s="577"/>
      <c r="C61" s="555"/>
      <c r="D61" s="555"/>
      <c r="E61" s="555"/>
      <c r="F61" s="555"/>
      <c r="G61" s="555"/>
      <c r="H61" s="555"/>
      <c r="I61" s="555"/>
      <c r="J61" s="100" t="s">
        <v>593</v>
      </c>
      <c r="K61" s="100" t="s">
        <v>594</v>
      </c>
      <c r="L61" s="100" t="s">
        <v>243</v>
      </c>
      <c r="M61" s="100">
        <v>80</v>
      </c>
      <c r="N61" s="555"/>
      <c r="O61" s="555"/>
      <c r="P61" s="555"/>
      <c r="Q61" s="555"/>
      <c r="R61" s="555"/>
      <c r="S61" s="555"/>
      <c r="T61" s="555"/>
      <c r="U61" s="555"/>
      <c r="V61" s="561"/>
      <c r="W61" s="561"/>
      <c r="X61" s="561"/>
      <c r="Y61" s="561"/>
      <c r="Z61" s="561"/>
      <c r="AA61" s="561"/>
      <c r="AB61" s="561"/>
      <c r="AC61" s="555"/>
      <c r="AD61" s="561"/>
      <c r="AE61" s="561"/>
      <c r="AF61" s="561"/>
      <c r="AG61" s="572"/>
      <c r="AH61" s="573"/>
      <c r="AI61" s="573"/>
      <c r="AJ61" s="574"/>
    </row>
    <row r="62" spans="1:36" ht="52.5" customHeight="1" thickBot="1" x14ac:dyDescent="0.3">
      <c r="A62" s="1"/>
      <c r="B62" s="575" t="s">
        <v>595</v>
      </c>
      <c r="C62" s="554" t="s">
        <v>596</v>
      </c>
      <c r="D62" s="554" t="s">
        <v>528</v>
      </c>
      <c r="E62" s="554" t="s">
        <v>233</v>
      </c>
      <c r="F62" s="554" t="s">
        <v>597</v>
      </c>
      <c r="G62" s="554" t="s">
        <v>590</v>
      </c>
      <c r="H62" s="554" t="s">
        <v>83</v>
      </c>
      <c r="I62" s="554" t="s">
        <v>83</v>
      </c>
      <c r="J62" s="99" t="s">
        <v>591</v>
      </c>
      <c r="K62" s="99" t="s">
        <v>592</v>
      </c>
      <c r="L62" s="99" t="s">
        <v>535</v>
      </c>
      <c r="M62" s="97">
        <v>40</v>
      </c>
      <c r="N62" s="562" t="s">
        <v>86</v>
      </c>
      <c r="O62" s="562" t="s">
        <v>105</v>
      </c>
      <c r="P62" s="563" t="s">
        <v>239</v>
      </c>
      <c r="Q62" s="563" t="s">
        <v>240</v>
      </c>
      <c r="R62" s="563" t="s">
        <v>90</v>
      </c>
      <c r="S62" s="563" t="s">
        <v>170</v>
      </c>
      <c r="T62" s="560">
        <f>U62</f>
        <v>1317500</v>
      </c>
      <c r="U62" s="560">
        <f>SUM(V62:AA63)</f>
        <v>1317500</v>
      </c>
      <c r="V62" s="560">
        <v>775000</v>
      </c>
      <c r="W62" s="560">
        <v>0</v>
      </c>
      <c r="X62" s="560">
        <v>0</v>
      </c>
      <c r="Y62" s="560">
        <v>542500</v>
      </c>
      <c r="Z62" s="560">
        <v>0</v>
      </c>
      <c r="AA62" s="560">
        <v>0</v>
      </c>
      <c r="AB62" s="560">
        <v>232500</v>
      </c>
      <c r="AC62" s="554" t="s">
        <v>92</v>
      </c>
      <c r="AD62" s="560">
        <f>U62</f>
        <v>1317500</v>
      </c>
      <c r="AE62" s="560">
        <v>0</v>
      </c>
      <c r="AF62" s="560">
        <v>0</v>
      </c>
      <c r="AG62" s="567"/>
      <c r="AH62" s="569" t="s">
        <v>513</v>
      </c>
      <c r="AI62" s="569" t="s">
        <v>349</v>
      </c>
      <c r="AJ62" s="579">
        <v>45680</v>
      </c>
    </row>
    <row r="63" spans="1:36" ht="52.5" customHeight="1" thickBot="1" x14ac:dyDescent="0.3">
      <c r="A63" s="1"/>
      <c r="B63" s="577"/>
      <c r="C63" s="555"/>
      <c r="D63" s="555"/>
      <c r="E63" s="555"/>
      <c r="F63" s="555"/>
      <c r="G63" s="555"/>
      <c r="H63" s="555"/>
      <c r="I63" s="555"/>
      <c r="J63" s="100" t="s">
        <v>593</v>
      </c>
      <c r="K63" s="100" t="s">
        <v>594</v>
      </c>
      <c r="L63" s="100" t="s">
        <v>243</v>
      </c>
      <c r="M63" s="100">
        <v>40</v>
      </c>
      <c r="N63" s="562"/>
      <c r="O63" s="562"/>
      <c r="P63" s="563"/>
      <c r="Q63" s="563"/>
      <c r="R63" s="563"/>
      <c r="S63" s="563"/>
      <c r="T63" s="555"/>
      <c r="U63" s="555"/>
      <c r="V63" s="561"/>
      <c r="W63" s="561"/>
      <c r="X63" s="561"/>
      <c r="Y63" s="561"/>
      <c r="Z63" s="561"/>
      <c r="AA63" s="561"/>
      <c r="AB63" s="561"/>
      <c r="AC63" s="555"/>
      <c r="AD63" s="561"/>
      <c r="AE63" s="561"/>
      <c r="AF63" s="561"/>
      <c r="AG63" s="572"/>
      <c r="AH63" s="573"/>
      <c r="AI63" s="573"/>
      <c r="AJ63" s="580"/>
    </row>
    <row r="64" spans="1:36" ht="52.5" customHeight="1" x14ac:dyDescent="0.25">
      <c r="A64" s="1"/>
      <c r="B64" s="575" t="s">
        <v>598</v>
      </c>
      <c r="C64" s="554" t="s">
        <v>599</v>
      </c>
      <c r="D64" s="554" t="s">
        <v>528</v>
      </c>
      <c r="E64" s="554" t="s">
        <v>233</v>
      </c>
      <c r="F64" s="554" t="s">
        <v>600</v>
      </c>
      <c r="G64" s="554" t="s">
        <v>590</v>
      </c>
      <c r="H64" s="554" t="s">
        <v>83</v>
      </c>
      <c r="I64" s="554" t="s">
        <v>83</v>
      </c>
      <c r="J64" s="99" t="s">
        <v>591</v>
      </c>
      <c r="K64" s="99" t="s">
        <v>592</v>
      </c>
      <c r="L64" s="99" t="s">
        <v>535</v>
      </c>
      <c r="M64" s="97">
        <v>40</v>
      </c>
      <c r="N64" s="554" t="s">
        <v>86</v>
      </c>
      <c r="O64" s="554" t="s">
        <v>123</v>
      </c>
      <c r="P64" s="581" t="s">
        <v>239</v>
      </c>
      <c r="Q64" s="581" t="s">
        <v>240</v>
      </c>
      <c r="R64" s="581" t="s">
        <v>90</v>
      </c>
      <c r="S64" s="581" t="s">
        <v>170</v>
      </c>
      <c r="T64" s="560">
        <f>U64</f>
        <v>1870000</v>
      </c>
      <c r="U64" s="560">
        <f>SUM(V64:AA65)</f>
        <v>1870000</v>
      </c>
      <c r="V64" s="560">
        <v>1100000</v>
      </c>
      <c r="W64" s="560">
        <v>0</v>
      </c>
      <c r="X64" s="560">
        <v>0</v>
      </c>
      <c r="Y64" s="560">
        <v>770000</v>
      </c>
      <c r="Z64" s="560">
        <v>0</v>
      </c>
      <c r="AA64" s="560">
        <v>0</v>
      </c>
      <c r="AB64" s="560">
        <v>330000</v>
      </c>
      <c r="AC64" s="554" t="s">
        <v>92</v>
      </c>
      <c r="AD64" s="560">
        <f>U64</f>
        <v>1870000</v>
      </c>
      <c r="AE64" s="560">
        <v>0</v>
      </c>
      <c r="AF64" s="560">
        <v>0</v>
      </c>
      <c r="AG64" s="567"/>
      <c r="AH64" s="569">
        <v>45839</v>
      </c>
      <c r="AI64" s="569">
        <v>45901</v>
      </c>
      <c r="AJ64" s="579">
        <v>45852</v>
      </c>
    </row>
    <row r="65" spans="1:36" ht="52.5" customHeight="1" thickBot="1" x14ac:dyDescent="0.3">
      <c r="A65" s="1"/>
      <c r="B65" s="577"/>
      <c r="C65" s="555"/>
      <c r="D65" s="555"/>
      <c r="E65" s="555"/>
      <c r="F65" s="555"/>
      <c r="G65" s="555"/>
      <c r="H65" s="555"/>
      <c r="I65" s="555"/>
      <c r="J65" s="100" t="s">
        <v>593</v>
      </c>
      <c r="K65" s="100" t="s">
        <v>594</v>
      </c>
      <c r="L65" s="100" t="s">
        <v>243</v>
      </c>
      <c r="M65" s="100">
        <v>40</v>
      </c>
      <c r="N65" s="555"/>
      <c r="O65" s="555"/>
      <c r="P65" s="582"/>
      <c r="Q65" s="582"/>
      <c r="R65" s="582"/>
      <c r="S65" s="582"/>
      <c r="T65" s="555"/>
      <c r="U65" s="555"/>
      <c r="V65" s="561"/>
      <c r="W65" s="561"/>
      <c r="X65" s="561"/>
      <c r="Y65" s="561"/>
      <c r="Z65" s="561"/>
      <c r="AA65" s="561"/>
      <c r="AB65" s="561"/>
      <c r="AC65" s="555"/>
      <c r="AD65" s="561"/>
      <c r="AE65" s="561"/>
      <c r="AF65" s="561"/>
      <c r="AG65" s="572"/>
      <c r="AH65" s="573"/>
      <c r="AI65" s="573"/>
      <c r="AJ65" s="580"/>
    </row>
    <row r="66" spans="1:36" ht="64.150000000000006" customHeight="1" x14ac:dyDescent="0.25">
      <c r="A66" s="1"/>
      <c r="B66" s="556" t="s">
        <v>601</v>
      </c>
      <c r="C66" s="552" t="s">
        <v>585</v>
      </c>
      <c r="D66" s="554" t="s">
        <v>528</v>
      </c>
      <c r="E66" s="554" t="s">
        <v>233</v>
      </c>
      <c r="F66" s="559" t="s">
        <v>727</v>
      </c>
      <c r="G66" s="559" t="s">
        <v>235</v>
      </c>
      <c r="H66" s="559" t="s">
        <v>83</v>
      </c>
      <c r="I66" s="559" t="s">
        <v>83</v>
      </c>
      <c r="J66" s="99" t="s">
        <v>550</v>
      </c>
      <c r="K66" s="99" t="s">
        <v>551</v>
      </c>
      <c r="L66" s="99" t="s">
        <v>97</v>
      </c>
      <c r="M66" s="99">
        <v>55</v>
      </c>
      <c r="N66" s="571" t="s">
        <v>86</v>
      </c>
      <c r="O66" s="571" t="s">
        <v>111</v>
      </c>
      <c r="P66" s="571" t="s">
        <v>239</v>
      </c>
      <c r="Q66" s="571" t="s">
        <v>240</v>
      </c>
      <c r="R66" s="571" t="s">
        <v>90</v>
      </c>
      <c r="S66" s="571" t="s">
        <v>170</v>
      </c>
      <c r="T66" s="550">
        <f>U66</f>
        <v>2890301.75</v>
      </c>
      <c r="U66" s="578">
        <f>SUM(V66:AA67)</f>
        <v>2890301.75</v>
      </c>
      <c r="V66" s="578">
        <v>1700177.5</v>
      </c>
      <c r="W66" s="578">
        <v>0</v>
      </c>
      <c r="X66" s="578">
        <v>0</v>
      </c>
      <c r="Y66" s="578">
        <v>1190124.25</v>
      </c>
      <c r="Z66" s="578">
        <v>0</v>
      </c>
      <c r="AA66" s="578">
        <v>0</v>
      </c>
      <c r="AB66" s="578">
        <v>510053.25</v>
      </c>
      <c r="AC66" s="559" t="s">
        <v>92</v>
      </c>
      <c r="AD66" s="578">
        <f>U66</f>
        <v>2890301.75</v>
      </c>
      <c r="AE66" s="578">
        <v>0</v>
      </c>
      <c r="AF66" s="578">
        <v>0</v>
      </c>
      <c r="AG66" s="541"/>
      <c r="AH66" s="543" t="s">
        <v>524</v>
      </c>
      <c r="AI66" s="543" t="s">
        <v>525</v>
      </c>
      <c r="AJ66" s="545"/>
    </row>
    <row r="67" spans="1:36" ht="58.9" customHeight="1" thickBot="1" x14ac:dyDescent="0.3">
      <c r="A67" s="1"/>
      <c r="B67" s="557"/>
      <c r="C67" s="553"/>
      <c r="D67" s="555"/>
      <c r="E67" s="555"/>
      <c r="F67" s="555"/>
      <c r="G67" s="555"/>
      <c r="H67" s="555"/>
      <c r="I67" s="555"/>
      <c r="J67" s="100" t="s">
        <v>552</v>
      </c>
      <c r="K67" s="100" t="s">
        <v>553</v>
      </c>
      <c r="L67" s="100" t="s">
        <v>535</v>
      </c>
      <c r="M67" s="100">
        <v>70</v>
      </c>
      <c r="N67" s="553"/>
      <c r="O67" s="553"/>
      <c r="P67" s="553"/>
      <c r="Q67" s="553"/>
      <c r="R67" s="553"/>
      <c r="S67" s="553"/>
      <c r="T67" s="553"/>
      <c r="U67" s="555"/>
      <c r="V67" s="561"/>
      <c r="W67" s="561"/>
      <c r="X67" s="561"/>
      <c r="Y67" s="561"/>
      <c r="Z67" s="561"/>
      <c r="AA67" s="561"/>
      <c r="AB67" s="561"/>
      <c r="AC67" s="555"/>
      <c r="AD67" s="561"/>
      <c r="AE67" s="561"/>
      <c r="AF67" s="561"/>
      <c r="AG67" s="542"/>
      <c r="AH67" s="544"/>
      <c r="AI67" s="544"/>
      <c r="AJ67" s="546"/>
    </row>
    <row r="68" spans="1:36" ht="52.5" customHeight="1" x14ac:dyDescent="0.25">
      <c r="A68" s="1"/>
      <c r="B68" s="575" t="s">
        <v>602</v>
      </c>
      <c r="C68" s="554" t="s">
        <v>603</v>
      </c>
      <c r="D68" s="554" t="s">
        <v>528</v>
      </c>
      <c r="E68" s="554" t="s">
        <v>233</v>
      </c>
      <c r="F68" s="554" t="s">
        <v>604</v>
      </c>
      <c r="G68" s="554" t="s">
        <v>590</v>
      </c>
      <c r="H68" s="554" t="s">
        <v>83</v>
      </c>
      <c r="I68" s="554" t="s">
        <v>83</v>
      </c>
      <c r="J68" s="99" t="s">
        <v>591</v>
      </c>
      <c r="K68" s="99" t="s">
        <v>592</v>
      </c>
      <c r="L68" s="99" t="s">
        <v>535</v>
      </c>
      <c r="M68" s="97">
        <v>24</v>
      </c>
      <c r="N68" s="554" t="s">
        <v>86</v>
      </c>
      <c r="O68" s="554" t="s">
        <v>118</v>
      </c>
      <c r="P68" s="554" t="s">
        <v>239</v>
      </c>
      <c r="Q68" s="554" t="s">
        <v>240</v>
      </c>
      <c r="R68" s="554" t="s">
        <v>90</v>
      </c>
      <c r="S68" s="554" t="s">
        <v>170</v>
      </c>
      <c r="T68" s="560">
        <f>U68</f>
        <v>1445000</v>
      </c>
      <c r="U68" s="560">
        <f>SUM(V68:AA69)</f>
        <v>1445000</v>
      </c>
      <c r="V68" s="560">
        <v>850000</v>
      </c>
      <c r="W68" s="560">
        <v>0</v>
      </c>
      <c r="X68" s="560">
        <v>0</v>
      </c>
      <c r="Y68" s="560">
        <v>595000</v>
      </c>
      <c r="Z68" s="560">
        <v>0</v>
      </c>
      <c r="AA68" s="560">
        <v>0</v>
      </c>
      <c r="AB68" s="560">
        <v>255000</v>
      </c>
      <c r="AC68" s="554" t="s">
        <v>92</v>
      </c>
      <c r="AD68" s="560">
        <f>U68</f>
        <v>1445000</v>
      </c>
      <c r="AE68" s="560">
        <v>0</v>
      </c>
      <c r="AF68" s="560">
        <v>0</v>
      </c>
      <c r="AG68" s="567"/>
      <c r="AH68" s="569" t="s">
        <v>605</v>
      </c>
      <c r="AI68" s="569" t="s">
        <v>606</v>
      </c>
      <c r="AJ68" s="564"/>
    </row>
    <row r="69" spans="1:36" ht="52.5" customHeight="1" thickBot="1" x14ac:dyDescent="0.3">
      <c r="A69" s="1"/>
      <c r="B69" s="577"/>
      <c r="C69" s="555"/>
      <c r="D69" s="555"/>
      <c r="E69" s="555"/>
      <c r="F69" s="555"/>
      <c r="G69" s="555"/>
      <c r="H69" s="555"/>
      <c r="I69" s="555"/>
      <c r="J69" s="100" t="s">
        <v>593</v>
      </c>
      <c r="K69" s="100" t="s">
        <v>594</v>
      </c>
      <c r="L69" s="100" t="s">
        <v>243</v>
      </c>
      <c r="M69" s="100">
        <v>24</v>
      </c>
      <c r="N69" s="571"/>
      <c r="O69" s="571"/>
      <c r="P69" s="571"/>
      <c r="Q69" s="571"/>
      <c r="R69" s="571"/>
      <c r="S69" s="571"/>
      <c r="T69" s="561"/>
      <c r="U69" s="555"/>
      <c r="V69" s="561"/>
      <c r="W69" s="561"/>
      <c r="X69" s="561"/>
      <c r="Y69" s="561"/>
      <c r="Z69" s="561"/>
      <c r="AA69" s="561"/>
      <c r="AB69" s="561"/>
      <c r="AC69" s="555"/>
      <c r="AD69" s="561"/>
      <c r="AE69" s="561"/>
      <c r="AF69" s="561"/>
      <c r="AG69" s="572"/>
      <c r="AH69" s="573"/>
      <c r="AI69" s="573"/>
      <c r="AJ69" s="574"/>
    </row>
    <row r="70" spans="1:36" ht="52.5" customHeight="1" x14ac:dyDescent="0.25">
      <c r="A70" s="1"/>
      <c r="B70" s="575" t="s">
        <v>607</v>
      </c>
      <c r="C70" s="554" t="s">
        <v>608</v>
      </c>
      <c r="D70" s="554" t="s">
        <v>528</v>
      </c>
      <c r="E70" s="554" t="s">
        <v>233</v>
      </c>
      <c r="F70" s="554" t="s">
        <v>609</v>
      </c>
      <c r="G70" s="554" t="s">
        <v>590</v>
      </c>
      <c r="H70" s="554" t="s">
        <v>83</v>
      </c>
      <c r="I70" s="554" t="s">
        <v>83</v>
      </c>
      <c r="J70" s="99" t="s">
        <v>591</v>
      </c>
      <c r="K70" s="99" t="s">
        <v>592</v>
      </c>
      <c r="L70" s="99" t="s">
        <v>535</v>
      </c>
      <c r="M70" s="97">
        <v>43</v>
      </c>
      <c r="N70" s="554" t="s">
        <v>86</v>
      </c>
      <c r="O70" s="554" t="s">
        <v>118</v>
      </c>
      <c r="P70" s="554" t="s">
        <v>239</v>
      </c>
      <c r="Q70" s="554" t="s">
        <v>240</v>
      </c>
      <c r="R70" s="554" t="s">
        <v>90</v>
      </c>
      <c r="S70" s="554" t="s">
        <v>170</v>
      </c>
      <c r="T70" s="560">
        <f>U70</f>
        <v>1530000</v>
      </c>
      <c r="U70" s="560">
        <f>SUM(V70:AA71)</f>
        <v>1530000</v>
      </c>
      <c r="V70" s="560">
        <v>900000</v>
      </c>
      <c r="W70" s="560">
        <v>0</v>
      </c>
      <c r="X70" s="560">
        <v>0</v>
      </c>
      <c r="Y70" s="560">
        <v>630000</v>
      </c>
      <c r="Z70" s="560">
        <v>0</v>
      </c>
      <c r="AA70" s="560">
        <v>0</v>
      </c>
      <c r="AB70" s="560">
        <v>270000</v>
      </c>
      <c r="AC70" s="554" t="s">
        <v>92</v>
      </c>
      <c r="AD70" s="560">
        <f>U70</f>
        <v>1530000</v>
      </c>
      <c r="AE70" s="560">
        <v>0</v>
      </c>
      <c r="AF70" s="560">
        <v>0</v>
      </c>
      <c r="AG70" s="567"/>
      <c r="AH70" s="569" t="s">
        <v>606</v>
      </c>
      <c r="AI70" s="569" t="s">
        <v>725</v>
      </c>
      <c r="AJ70" s="564"/>
    </row>
    <row r="71" spans="1:36" ht="52.5" customHeight="1" thickBot="1" x14ac:dyDescent="0.3">
      <c r="A71" s="1"/>
      <c r="B71" s="576"/>
      <c r="C71" s="571"/>
      <c r="D71" s="571"/>
      <c r="E71" s="571"/>
      <c r="F71" s="571"/>
      <c r="G71" s="571"/>
      <c r="H71" s="571"/>
      <c r="I71" s="571"/>
      <c r="J71" s="230" t="s">
        <v>593</v>
      </c>
      <c r="K71" s="230" t="s">
        <v>594</v>
      </c>
      <c r="L71" s="230" t="s">
        <v>243</v>
      </c>
      <c r="M71" s="230">
        <v>43</v>
      </c>
      <c r="N71" s="571"/>
      <c r="O71" s="571"/>
      <c r="P71" s="571"/>
      <c r="Q71" s="571"/>
      <c r="R71" s="571"/>
      <c r="S71" s="571"/>
      <c r="T71" s="566"/>
      <c r="U71" s="571"/>
      <c r="V71" s="566"/>
      <c r="W71" s="566"/>
      <c r="X71" s="566"/>
      <c r="Y71" s="566"/>
      <c r="Z71" s="566"/>
      <c r="AA71" s="566"/>
      <c r="AB71" s="566"/>
      <c r="AC71" s="571"/>
      <c r="AD71" s="566"/>
      <c r="AE71" s="566"/>
      <c r="AF71" s="566"/>
      <c r="AG71" s="568"/>
      <c r="AH71" s="570"/>
      <c r="AI71" s="570"/>
      <c r="AJ71" s="565"/>
    </row>
    <row r="72" spans="1:36" ht="62.65" customHeight="1" thickBot="1" x14ac:dyDescent="0.3">
      <c r="A72" s="1"/>
      <c r="B72" s="556" t="s">
        <v>808</v>
      </c>
      <c r="C72" s="552" t="s">
        <v>809</v>
      </c>
      <c r="D72" s="552" t="s">
        <v>528</v>
      </c>
      <c r="E72" s="552" t="s">
        <v>233</v>
      </c>
      <c r="F72" s="552" t="s">
        <v>539</v>
      </c>
      <c r="G72" s="552" t="s">
        <v>235</v>
      </c>
      <c r="H72" s="552" t="s">
        <v>83</v>
      </c>
      <c r="I72" s="552" t="s">
        <v>83</v>
      </c>
      <c r="J72" s="97" t="s">
        <v>530</v>
      </c>
      <c r="K72" s="156" t="s">
        <v>531</v>
      </c>
      <c r="L72" s="156" t="s">
        <v>97</v>
      </c>
      <c r="M72" s="97">
        <v>11</v>
      </c>
      <c r="N72" s="562" t="s">
        <v>86</v>
      </c>
      <c r="O72" s="562" t="s">
        <v>105</v>
      </c>
      <c r="P72" s="563" t="s">
        <v>239</v>
      </c>
      <c r="Q72" s="563" t="s">
        <v>240</v>
      </c>
      <c r="R72" s="563" t="s">
        <v>90</v>
      </c>
      <c r="S72" s="563" t="s">
        <v>170</v>
      </c>
      <c r="T72" s="560">
        <f>U72</f>
        <v>557215.80000000005</v>
      </c>
      <c r="U72" s="560">
        <f>SUM(V72:AA73)</f>
        <v>557215.80000000005</v>
      </c>
      <c r="V72" s="550">
        <v>327774</v>
      </c>
      <c r="W72" s="550">
        <v>0</v>
      </c>
      <c r="X72" s="550">
        <v>0</v>
      </c>
      <c r="Y72" s="550">
        <v>229441.8</v>
      </c>
      <c r="Z72" s="550">
        <v>0</v>
      </c>
      <c r="AA72" s="550">
        <v>0</v>
      </c>
      <c r="AB72" s="550">
        <v>98332.2</v>
      </c>
      <c r="AC72" s="552" t="s">
        <v>92</v>
      </c>
      <c r="AD72" s="560">
        <f>U72</f>
        <v>557215.80000000005</v>
      </c>
      <c r="AE72" s="550">
        <v>0</v>
      </c>
      <c r="AF72" s="550">
        <v>0</v>
      </c>
      <c r="AG72" s="541"/>
      <c r="AH72" s="543" t="s">
        <v>806</v>
      </c>
      <c r="AI72" s="543">
        <v>45992</v>
      </c>
      <c r="AJ72" s="545"/>
    </row>
    <row r="73" spans="1:36" ht="70.150000000000006" customHeight="1" thickBot="1" x14ac:dyDescent="0.3">
      <c r="A73" s="1"/>
      <c r="B73" s="557"/>
      <c r="C73" s="553"/>
      <c r="D73" s="553"/>
      <c r="E73" s="553"/>
      <c r="F73" s="553"/>
      <c r="G73" s="553"/>
      <c r="H73" s="553"/>
      <c r="I73" s="553"/>
      <c r="J73" s="100" t="s">
        <v>533</v>
      </c>
      <c r="K73" s="157" t="s">
        <v>534</v>
      </c>
      <c r="L73" s="157" t="s">
        <v>535</v>
      </c>
      <c r="M73" s="100">
        <v>11</v>
      </c>
      <c r="N73" s="562"/>
      <c r="O73" s="562"/>
      <c r="P73" s="563"/>
      <c r="Q73" s="563"/>
      <c r="R73" s="563"/>
      <c r="S73" s="563"/>
      <c r="T73" s="561"/>
      <c r="U73" s="555"/>
      <c r="V73" s="551"/>
      <c r="W73" s="551"/>
      <c r="X73" s="551"/>
      <c r="Y73" s="551"/>
      <c r="Z73" s="551"/>
      <c r="AA73" s="551"/>
      <c r="AB73" s="551"/>
      <c r="AC73" s="553"/>
      <c r="AD73" s="561"/>
      <c r="AE73" s="551"/>
      <c r="AF73" s="551"/>
      <c r="AG73" s="542"/>
      <c r="AH73" s="544"/>
      <c r="AI73" s="544"/>
      <c r="AJ73" s="546"/>
    </row>
    <row r="74" spans="1:36" ht="70.150000000000006" customHeight="1" x14ac:dyDescent="0.25">
      <c r="A74" s="1"/>
      <c r="B74" s="556" t="s">
        <v>810</v>
      </c>
      <c r="C74" s="552" t="s">
        <v>811</v>
      </c>
      <c r="D74" s="552" t="s">
        <v>528</v>
      </c>
      <c r="E74" s="552" t="s">
        <v>233</v>
      </c>
      <c r="F74" s="552" t="s">
        <v>571</v>
      </c>
      <c r="G74" s="552" t="s">
        <v>235</v>
      </c>
      <c r="H74" s="552" t="s">
        <v>83</v>
      </c>
      <c r="I74" s="552" t="s">
        <v>83</v>
      </c>
      <c r="J74" s="97" t="s">
        <v>530</v>
      </c>
      <c r="K74" s="156" t="s">
        <v>531</v>
      </c>
      <c r="L74" s="156" t="s">
        <v>97</v>
      </c>
      <c r="M74" s="97">
        <v>30</v>
      </c>
      <c r="N74" s="559" t="s">
        <v>86</v>
      </c>
      <c r="O74" s="559" t="s">
        <v>118</v>
      </c>
      <c r="P74" s="559" t="s">
        <v>239</v>
      </c>
      <c r="Q74" s="559" t="s">
        <v>240</v>
      </c>
      <c r="R74" s="559" t="s">
        <v>90</v>
      </c>
      <c r="S74" s="559" t="s">
        <v>170</v>
      </c>
      <c r="T74" s="550">
        <f>U74</f>
        <v>1020000</v>
      </c>
      <c r="U74" s="550">
        <f>SUM(V74:AA75)</f>
        <v>1020000</v>
      </c>
      <c r="V74" s="550">
        <v>600000</v>
      </c>
      <c r="W74" s="550">
        <v>0</v>
      </c>
      <c r="X74" s="550">
        <v>0</v>
      </c>
      <c r="Y74" s="550">
        <v>420000</v>
      </c>
      <c r="Z74" s="550">
        <v>0</v>
      </c>
      <c r="AA74" s="550">
        <v>0</v>
      </c>
      <c r="AB74" s="550">
        <v>180000</v>
      </c>
      <c r="AC74" s="552" t="s">
        <v>92</v>
      </c>
      <c r="AD74" s="550">
        <f>U74</f>
        <v>1020000</v>
      </c>
      <c r="AE74" s="550">
        <v>0</v>
      </c>
      <c r="AF74" s="550">
        <v>0</v>
      </c>
      <c r="AG74" s="541"/>
      <c r="AH74" s="543">
        <v>45931</v>
      </c>
      <c r="AI74" s="543">
        <v>45992</v>
      </c>
      <c r="AJ74" s="545"/>
    </row>
    <row r="75" spans="1:36" ht="70.150000000000006" customHeight="1" thickBot="1" x14ac:dyDescent="0.3">
      <c r="A75" s="1"/>
      <c r="B75" s="557"/>
      <c r="C75" s="553"/>
      <c r="D75" s="553"/>
      <c r="E75" s="553"/>
      <c r="F75" s="553"/>
      <c r="G75" s="553"/>
      <c r="H75" s="553"/>
      <c r="I75" s="553"/>
      <c r="J75" s="100" t="s">
        <v>533</v>
      </c>
      <c r="K75" s="157" t="s">
        <v>534</v>
      </c>
      <c r="L75" s="157" t="s">
        <v>535</v>
      </c>
      <c r="M75" s="100">
        <v>30</v>
      </c>
      <c r="N75" s="555"/>
      <c r="O75" s="555"/>
      <c r="P75" s="555"/>
      <c r="Q75" s="555"/>
      <c r="R75" s="555"/>
      <c r="S75" s="555"/>
      <c r="T75" s="551"/>
      <c r="U75" s="553"/>
      <c r="V75" s="551"/>
      <c r="W75" s="551"/>
      <c r="X75" s="551"/>
      <c r="Y75" s="551"/>
      <c r="Z75" s="551"/>
      <c r="AA75" s="551"/>
      <c r="AB75" s="551"/>
      <c r="AC75" s="553"/>
      <c r="AD75" s="551"/>
      <c r="AE75" s="551"/>
      <c r="AF75" s="551"/>
      <c r="AG75" s="542"/>
      <c r="AH75" s="544"/>
      <c r="AI75" s="544"/>
      <c r="AJ75" s="546"/>
    </row>
    <row r="76" spans="1:36" ht="70.150000000000006" customHeight="1" x14ac:dyDescent="0.25">
      <c r="A76" s="1"/>
      <c r="B76" s="556" t="s">
        <v>812</v>
      </c>
      <c r="C76" s="552" t="s">
        <v>813</v>
      </c>
      <c r="D76" s="552" t="s">
        <v>528</v>
      </c>
      <c r="E76" s="552" t="s">
        <v>233</v>
      </c>
      <c r="F76" s="552" t="s">
        <v>814</v>
      </c>
      <c r="G76" s="552" t="s">
        <v>235</v>
      </c>
      <c r="H76" s="552" t="s">
        <v>83</v>
      </c>
      <c r="I76" s="552" t="s">
        <v>83</v>
      </c>
      <c r="J76" s="97" t="s">
        <v>530</v>
      </c>
      <c r="K76" s="156" t="s">
        <v>531</v>
      </c>
      <c r="L76" s="156" t="s">
        <v>97</v>
      </c>
      <c r="M76" s="97">
        <v>10</v>
      </c>
      <c r="N76" s="559" t="s">
        <v>86</v>
      </c>
      <c r="O76" s="559" t="s">
        <v>118</v>
      </c>
      <c r="P76" s="559" t="s">
        <v>239</v>
      </c>
      <c r="Q76" s="559" t="s">
        <v>240</v>
      </c>
      <c r="R76" s="559" t="s">
        <v>90</v>
      </c>
      <c r="S76" s="559" t="s">
        <v>170</v>
      </c>
      <c r="T76" s="550">
        <f>U76</f>
        <v>510000</v>
      </c>
      <c r="U76" s="550">
        <f>SUM(V76:AA77)</f>
        <v>510000</v>
      </c>
      <c r="V76" s="550">
        <v>300000</v>
      </c>
      <c r="W76" s="550">
        <v>0</v>
      </c>
      <c r="X76" s="550">
        <v>0</v>
      </c>
      <c r="Y76" s="550">
        <v>210000</v>
      </c>
      <c r="Z76" s="550">
        <v>0</v>
      </c>
      <c r="AA76" s="550">
        <v>0</v>
      </c>
      <c r="AB76" s="550">
        <v>90000</v>
      </c>
      <c r="AC76" s="552" t="s">
        <v>92</v>
      </c>
      <c r="AD76" s="550">
        <f>U76</f>
        <v>510000</v>
      </c>
      <c r="AE76" s="550">
        <v>0</v>
      </c>
      <c r="AF76" s="550">
        <v>0</v>
      </c>
      <c r="AG76" s="541"/>
      <c r="AH76" s="543">
        <v>45962</v>
      </c>
      <c r="AI76" s="543">
        <v>45992</v>
      </c>
      <c r="AJ76" s="545"/>
    </row>
    <row r="77" spans="1:36" ht="70.150000000000006" customHeight="1" thickBot="1" x14ac:dyDescent="0.3">
      <c r="A77" s="1"/>
      <c r="B77" s="557"/>
      <c r="C77" s="553"/>
      <c r="D77" s="553"/>
      <c r="E77" s="553"/>
      <c r="F77" s="553"/>
      <c r="G77" s="553"/>
      <c r="H77" s="553"/>
      <c r="I77" s="553"/>
      <c r="J77" s="100" t="s">
        <v>533</v>
      </c>
      <c r="K77" s="157" t="s">
        <v>534</v>
      </c>
      <c r="L77" s="157" t="s">
        <v>535</v>
      </c>
      <c r="M77" s="100">
        <v>10</v>
      </c>
      <c r="N77" s="555"/>
      <c r="O77" s="555"/>
      <c r="P77" s="555"/>
      <c r="Q77" s="555"/>
      <c r="R77" s="555"/>
      <c r="S77" s="555"/>
      <c r="T77" s="551"/>
      <c r="U77" s="553"/>
      <c r="V77" s="551"/>
      <c r="W77" s="551"/>
      <c r="X77" s="551"/>
      <c r="Y77" s="551"/>
      <c r="Z77" s="551"/>
      <c r="AA77" s="551"/>
      <c r="AB77" s="551"/>
      <c r="AC77" s="553"/>
      <c r="AD77" s="551"/>
      <c r="AE77" s="551"/>
      <c r="AF77" s="551"/>
      <c r="AG77" s="542"/>
      <c r="AH77" s="544"/>
      <c r="AI77" s="544"/>
      <c r="AJ77" s="546"/>
    </row>
    <row r="78" spans="1:36" ht="70.150000000000006" customHeight="1" x14ac:dyDescent="0.25">
      <c r="A78" s="1"/>
      <c r="B78" s="556" t="s">
        <v>815</v>
      </c>
      <c r="C78" s="552" t="s">
        <v>816</v>
      </c>
      <c r="D78" s="552" t="s">
        <v>528</v>
      </c>
      <c r="E78" s="552" t="s">
        <v>233</v>
      </c>
      <c r="F78" s="552" t="s">
        <v>565</v>
      </c>
      <c r="G78" s="552" t="s">
        <v>235</v>
      </c>
      <c r="H78" s="552" t="s">
        <v>83</v>
      </c>
      <c r="I78" s="552" t="s">
        <v>83</v>
      </c>
      <c r="J78" s="97" t="s">
        <v>530</v>
      </c>
      <c r="K78" s="156" t="s">
        <v>531</v>
      </c>
      <c r="L78" s="156" t="s">
        <v>97</v>
      </c>
      <c r="M78" s="97">
        <v>10</v>
      </c>
      <c r="N78" s="558" t="s">
        <v>86</v>
      </c>
      <c r="O78" s="558" t="s">
        <v>102</v>
      </c>
      <c r="P78" s="558" t="s">
        <v>239</v>
      </c>
      <c r="Q78" s="558" t="s">
        <v>240</v>
      </c>
      <c r="R78" s="558" t="s">
        <v>90</v>
      </c>
      <c r="S78" s="558" t="s">
        <v>170</v>
      </c>
      <c r="T78" s="550">
        <f>U78</f>
        <v>680000</v>
      </c>
      <c r="U78" s="550">
        <f>SUM(V78:AA79)</f>
        <v>680000</v>
      </c>
      <c r="V78" s="550">
        <v>400000</v>
      </c>
      <c r="W78" s="550">
        <v>0</v>
      </c>
      <c r="X78" s="550">
        <v>0</v>
      </c>
      <c r="Y78" s="550">
        <v>280000</v>
      </c>
      <c r="Z78" s="550">
        <v>0</v>
      </c>
      <c r="AA78" s="550">
        <v>0</v>
      </c>
      <c r="AB78" s="550">
        <v>120000</v>
      </c>
      <c r="AC78" s="552" t="s">
        <v>92</v>
      </c>
      <c r="AD78" s="550">
        <f>U78</f>
        <v>680000</v>
      </c>
      <c r="AE78" s="550">
        <v>0</v>
      </c>
      <c r="AF78" s="550">
        <v>0</v>
      </c>
      <c r="AG78" s="541"/>
      <c r="AH78" s="543" t="s">
        <v>606</v>
      </c>
      <c r="AI78" s="543" t="s">
        <v>725</v>
      </c>
      <c r="AJ78" s="545"/>
    </row>
    <row r="79" spans="1:36" ht="70.150000000000006" customHeight="1" thickBot="1" x14ac:dyDescent="0.3">
      <c r="A79" s="1"/>
      <c r="B79" s="557"/>
      <c r="C79" s="553"/>
      <c r="D79" s="553"/>
      <c r="E79" s="553"/>
      <c r="F79" s="553"/>
      <c r="G79" s="553"/>
      <c r="H79" s="553"/>
      <c r="I79" s="553"/>
      <c r="J79" s="100" t="s">
        <v>533</v>
      </c>
      <c r="K79" s="157" t="s">
        <v>534</v>
      </c>
      <c r="L79" s="157" t="s">
        <v>535</v>
      </c>
      <c r="M79" s="100">
        <v>10</v>
      </c>
      <c r="N79" s="555"/>
      <c r="O79" s="555"/>
      <c r="P79" s="555"/>
      <c r="Q79" s="555"/>
      <c r="R79" s="555"/>
      <c r="S79" s="555"/>
      <c r="T79" s="551"/>
      <c r="U79" s="553"/>
      <c r="V79" s="551"/>
      <c r="W79" s="551"/>
      <c r="X79" s="551"/>
      <c r="Y79" s="551"/>
      <c r="Z79" s="551"/>
      <c r="AA79" s="551"/>
      <c r="AB79" s="551"/>
      <c r="AC79" s="553"/>
      <c r="AD79" s="551"/>
      <c r="AE79" s="551"/>
      <c r="AF79" s="551"/>
      <c r="AG79" s="542"/>
      <c r="AH79" s="544"/>
      <c r="AI79" s="544"/>
      <c r="AJ79" s="546"/>
    </row>
    <row r="80" spans="1:36" ht="70.150000000000006" customHeight="1" x14ac:dyDescent="0.25">
      <c r="A80" s="1"/>
      <c r="B80" s="556" t="s">
        <v>863</v>
      </c>
      <c r="C80" s="552" t="s">
        <v>864</v>
      </c>
      <c r="D80" s="552" t="s">
        <v>528</v>
      </c>
      <c r="E80" s="552" t="s">
        <v>233</v>
      </c>
      <c r="F80" s="552" t="s">
        <v>546</v>
      </c>
      <c r="G80" s="552" t="s">
        <v>235</v>
      </c>
      <c r="H80" s="552" t="s">
        <v>83</v>
      </c>
      <c r="I80" s="552" t="s">
        <v>83</v>
      </c>
      <c r="J80" s="97" t="s">
        <v>530</v>
      </c>
      <c r="K80" s="156" t="s">
        <v>531</v>
      </c>
      <c r="L80" s="156" t="s">
        <v>97</v>
      </c>
      <c r="M80" s="97">
        <v>50</v>
      </c>
      <c r="N80" s="554" t="s">
        <v>86</v>
      </c>
      <c r="O80" s="554" t="s">
        <v>114</v>
      </c>
      <c r="P80" s="554" t="s">
        <v>239</v>
      </c>
      <c r="Q80" s="554" t="s">
        <v>240</v>
      </c>
      <c r="R80" s="554" t="s">
        <v>90</v>
      </c>
      <c r="S80" s="554" t="s">
        <v>170</v>
      </c>
      <c r="T80" s="550">
        <f>U80</f>
        <v>340000</v>
      </c>
      <c r="U80" s="550">
        <f>SUM(V80:AA81)</f>
        <v>340000</v>
      </c>
      <c r="V80" s="550">
        <v>200000</v>
      </c>
      <c r="W80" s="550">
        <v>0</v>
      </c>
      <c r="X80" s="550">
        <v>0</v>
      </c>
      <c r="Y80" s="550">
        <v>140000</v>
      </c>
      <c r="Z80" s="550">
        <v>0</v>
      </c>
      <c r="AA80" s="550">
        <v>0</v>
      </c>
      <c r="AB80" s="550">
        <v>60000</v>
      </c>
      <c r="AC80" s="552" t="s">
        <v>92</v>
      </c>
      <c r="AD80" s="550">
        <f>U80</f>
        <v>340000</v>
      </c>
      <c r="AE80" s="550">
        <v>0</v>
      </c>
      <c r="AF80" s="550">
        <v>0</v>
      </c>
      <c r="AG80" s="541"/>
      <c r="AH80" s="543" t="s">
        <v>725</v>
      </c>
      <c r="AI80" s="543" t="s">
        <v>862</v>
      </c>
      <c r="AJ80" s="545"/>
    </row>
    <row r="81" spans="1:36" ht="70.150000000000006" customHeight="1" thickBot="1" x14ac:dyDescent="0.3">
      <c r="A81" s="1"/>
      <c r="B81" s="557"/>
      <c r="C81" s="553"/>
      <c r="D81" s="553"/>
      <c r="E81" s="553"/>
      <c r="F81" s="553"/>
      <c r="G81" s="553"/>
      <c r="H81" s="553"/>
      <c r="I81" s="553"/>
      <c r="J81" s="100" t="s">
        <v>533</v>
      </c>
      <c r="K81" s="157" t="s">
        <v>534</v>
      </c>
      <c r="L81" s="157" t="s">
        <v>535</v>
      </c>
      <c r="M81" s="100">
        <v>50</v>
      </c>
      <c r="N81" s="555"/>
      <c r="O81" s="555"/>
      <c r="P81" s="555"/>
      <c r="Q81" s="555"/>
      <c r="R81" s="555"/>
      <c r="S81" s="555"/>
      <c r="T81" s="551"/>
      <c r="U81" s="553"/>
      <c r="V81" s="551"/>
      <c r="W81" s="551"/>
      <c r="X81" s="551"/>
      <c r="Y81" s="551"/>
      <c r="Z81" s="551"/>
      <c r="AA81" s="551"/>
      <c r="AB81" s="551"/>
      <c r="AC81" s="553"/>
      <c r="AD81" s="551"/>
      <c r="AE81" s="551"/>
      <c r="AF81" s="551"/>
      <c r="AG81" s="542"/>
      <c r="AH81" s="544"/>
      <c r="AI81" s="544"/>
      <c r="AJ81" s="546"/>
    </row>
    <row r="83" spans="1:36" x14ac:dyDescent="0.25">
      <c r="B83" s="8" t="s">
        <v>23</v>
      </c>
      <c r="C83" s="9"/>
      <c r="D83" s="9"/>
      <c r="E83" s="1"/>
      <c r="F83" s="1"/>
    </row>
    <row r="84" spans="1:36" x14ac:dyDescent="0.25">
      <c r="B84" s="14" t="s">
        <v>73</v>
      </c>
      <c r="C84" s="14"/>
      <c r="D84" s="14"/>
      <c r="E84" s="14"/>
      <c r="F84" s="14"/>
    </row>
    <row r="85" spans="1:36" x14ac:dyDescent="0.25">
      <c r="B85" s="14" t="s">
        <v>74</v>
      </c>
      <c r="C85" s="14"/>
      <c r="D85" s="14"/>
      <c r="E85" s="14"/>
      <c r="F85" s="14"/>
    </row>
    <row r="86" spans="1:36" x14ac:dyDescent="0.25">
      <c r="B86" s="1"/>
      <c r="C86" s="1"/>
      <c r="D86" s="1"/>
      <c r="E86" s="1"/>
      <c r="F86" s="1"/>
    </row>
    <row r="87" spans="1:36" x14ac:dyDescent="0.25">
      <c r="B87" s="547" t="s">
        <v>817</v>
      </c>
      <c r="C87" s="547"/>
      <c r="D87" s="547"/>
      <c r="E87" s="547"/>
      <c r="F87" s="547"/>
      <c r="G87" s="547"/>
      <c r="H87" s="547"/>
      <c r="I87" s="547"/>
      <c r="J87" s="547"/>
      <c r="K87" s="547"/>
      <c r="L87" s="547"/>
      <c r="M87" s="547"/>
      <c r="N87" s="547"/>
      <c r="O87" s="547"/>
    </row>
    <row r="88" spans="1:36" x14ac:dyDescent="0.25">
      <c r="B88" s="548" t="s">
        <v>865</v>
      </c>
      <c r="C88" s="549"/>
      <c r="D88" s="549"/>
      <c r="E88" s="549"/>
      <c r="F88" s="549"/>
      <c r="G88" s="549"/>
      <c r="H88" s="549"/>
      <c r="I88" s="549"/>
      <c r="J88" s="549"/>
      <c r="K88" s="549"/>
      <c r="L88" s="549"/>
      <c r="M88" s="549"/>
      <c r="N88" s="549"/>
      <c r="O88" s="549"/>
    </row>
  </sheetData>
  <autoFilter ref="A5:AK71" xr:uid="{00000000-0009-0000-0000-000004000000}"/>
  <mergeCells count="1128">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AG8:AG9"/>
    <mergeCell ref="AH8:AH11"/>
    <mergeCell ref="AI8:AI11"/>
    <mergeCell ref="AJ8:AJ11"/>
    <mergeCell ref="AK8:AK9"/>
    <mergeCell ref="F10:F11"/>
    <mergeCell ref="H10:H11"/>
    <mergeCell ref="I10:I11"/>
    <mergeCell ref="N10:N11"/>
    <mergeCell ref="O10:O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1"/>
    <mergeCell ref="P10:P11"/>
    <mergeCell ref="Q10:Q11"/>
    <mergeCell ref="R10:R11"/>
    <mergeCell ref="S10:S11"/>
    <mergeCell ref="AG10:AG11"/>
    <mergeCell ref="AK10:AK11"/>
    <mergeCell ref="B12:B13"/>
    <mergeCell ref="C12:C13"/>
    <mergeCell ref="D12:D13"/>
    <mergeCell ref="E12:E13"/>
    <mergeCell ref="F12:F13"/>
    <mergeCell ref="G12:G13"/>
    <mergeCell ref="H12:H13"/>
    <mergeCell ref="I12:I13"/>
    <mergeCell ref="AA10:AA11"/>
    <mergeCell ref="AB10:AB11"/>
    <mergeCell ref="AC10:AC11"/>
    <mergeCell ref="AD10:AD11"/>
    <mergeCell ref="AE10:AE11"/>
    <mergeCell ref="AF10:AF11"/>
    <mergeCell ref="U10:U11"/>
    <mergeCell ref="V10:V11"/>
    <mergeCell ref="W10:W11"/>
    <mergeCell ref="X10:X11"/>
    <mergeCell ref="Y10:Y11"/>
    <mergeCell ref="Z10:Z11"/>
    <mergeCell ref="O14:O15"/>
    <mergeCell ref="P14:P15"/>
    <mergeCell ref="AF12:AF13"/>
    <mergeCell ref="AG12:AG13"/>
    <mergeCell ref="AH12:AH13"/>
    <mergeCell ref="AI12:AI13"/>
    <mergeCell ref="AJ12:AJ13"/>
    <mergeCell ref="B14:B15"/>
    <mergeCell ref="C14:C15"/>
    <mergeCell ref="D14:D15"/>
    <mergeCell ref="E14:E15"/>
    <mergeCell ref="F14:F15"/>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AI14:AI15"/>
    <mergeCell ref="AJ14:AJ15"/>
    <mergeCell ref="B16:B17"/>
    <mergeCell ref="C16:C17"/>
    <mergeCell ref="D16:D17"/>
    <mergeCell ref="E16:E17"/>
    <mergeCell ref="F16:F17"/>
    <mergeCell ref="G16:G17"/>
    <mergeCell ref="H16:H17"/>
    <mergeCell ref="I16:I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4:S15"/>
    <mergeCell ref="T14:T15"/>
    <mergeCell ref="U14:U15"/>
    <mergeCell ref="V14:V15"/>
    <mergeCell ref="G14:G15"/>
    <mergeCell ref="H14:H15"/>
    <mergeCell ref="I14:I15"/>
    <mergeCell ref="N14:N15"/>
    <mergeCell ref="O18:O19"/>
    <mergeCell ref="P18:P19"/>
    <mergeCell ref="AF16:AF17"/>
    <mergeCell ref="AG16:AG17"/>
    <mergeCell ref="AH16:AH17"/>
    <mergeCell ref="AI16:AI17"/>
    <mergeCell ref="AJ16:AJ17"/>
    <mergeCell ref="B18:B19"/>
    <mergeCell ref="C18:C19"/>
    <mergeCell ref="D18:D19"/>
    <mergeCell ref="E18:E19"/>
    <mergeCell ref="F18:F19"/>
    <mergeCell ref="Z16:Z17"/>
    <mergeCell ref="AA16:AA17"/>
    <mergeCell ref="AB16:AB17"/>
    <mergeCell ref="AC16:AC17"/>
    <mergeCell ref="AD16:AD17"/>
    <mergeCell ref="AE16:AE17"/>
    <mergeCell ref="T16:T17"/>
    <mergeCell ref="U16:U17"/>
    <mergeCell ref="V16:V17"/>
    <mergeCell ref="W16:W17"/>
    <mergeCell ref="X16:X17"/>
    <mergeCell ref="Y16:Y17"/>
    <mergeCell ref="N16:N17"/>
    <mergeCell ref="O16:O17"/>
    <mergeCell ref="P16:P17"/>
    <mergeCell ref="Q16:Q17"/>
    <mergeCell ref="R16:R17"/>
    <mergeCell ref="S16:S17"/>
    <mergeCell ref="AI18:AI19"/>
    <mergeCell ref="AJ18:AJ19"/>
    <mergeCell ref="B20:B21"/>
    <mergeCell ref="C20:C21"/>
    <mergeCell ref="D20:D21"/>
    <mergeCell ref="E20:E21"/>
    <mergeCell ref="F20:F21"/>
    <mergeCell ref="G20:G21"/>
    <mergeCell ref="H20:H21"/>
    <mergeCell ref="I20:I21"/>
    <mergeCell ref="AC18:AC19"/>
    <mergeCell ref="AD18:AD19"/>
    <mergeCell ref="AE18:AE19"/>
    <mergeCell ref="AF18:AF19"/>
    <mergeCell ref="AG18:AG19"/>
    <mergeCell ref="AH18:AH19"/>
    <mergeCell ref="W18:W19"/>
    <mergeCell ref="X18:X19"/>
    <mergeCell ref="Y18:Y19"/>
    <mergeCell ref="Z18:Z19"/>
    <mergeCell ref="AA18:AA19"/>
    <mergeCell ref="AB18:AB19"/>
    <mergeCell ref="Q18:Q19"/>
    <mergeCell ref="R18:R19"/>
    <mergeCell ref="S18:S19"/>
    <mergeCell ref="T18:T19"/>
    <mergeCell ref="U18:U19"/>
    <mergeCell ref="V18:V19"/>
    <mergeCell ref="G18:G19"/>
    <mergeCell ref="H18:H19"/>
    <mergeCell ref="I18:I19"/>
    <mergeCell ref="N18:N19"/>
    <mergeCell ref="AF20:AF21"/>
    <mergeCell ref="AG20:AG21"/>
    <mergeCell ref="AH20:AH21"/>
    <mergeCell ref="AI20:AI21"/>
    <mergeCell ref="AJ20:AJ21"/>
    <mergeCell ref="B22:B25"/>
    <mergeCell ref="C22:C25"/>
    <mergeCell ref="D22:D25"/>
    <mergeCell ref="E22:E25"/>
    <mergeCell ref="F22:F23"/>
    <mergeCell ref="Z20:Z21"/>
    <mergeCell ref="AA20:AA21"/>
    <mergeCell ref="AB20:AB21"/>
    <mergeCell ref="AC20:AC21"/>
    <mergeCell ref="AD20:AD21"/>
    <mergeCell ref="AE20:AE21"/>
    <mergeCell ref="T20:T21"/>
    <mergeCell ref="U20:U21"/>
    <mergeCell ref="V20:V21"/>
    <mergeCell ref="W20:W21"/>
    <mergeCell ref="X20:X21"/>
    <mergeCell ref="Y20:Y21"/>
    <mergeCell ref="N20:N21"/>
    <mergeCell ref="O20:O21"/>
    <mergeCell ref="P20:P21"/>
    <mergeCell ref="Q20:Q21"/>
    <mergeCell ref="R20:R21"/>
    <mergeCell ref="S20:S21"/>
    <mergeCell ref="AI22:AI25"/>
    <mergeCell ref="AJ22:AJ25"/>
    <mergeCell ref="F24:F25"/>
    <mergeCell ref="H24:H25"/>
    <mergeCell ref="I24:I25"/>
    <mergeCell ref="N24:N25"/>
    <mergeCell ref="O24:O25"/>
    <mergeCell ref="P24:P25"/>
    <mergeCell ref="Q24:Q25"/>
    <mergeCell ref="R24:R25"/>
    <mergeCell ref="AC22:AC23"/>
    <mergeCell ref="AD22:AD23"/>
    <mergeCell ref="AE22:AE23"/>
    <mergeCell ref="AF22:AF23"/>
    <mergeCell ref="AG22:AG23"/>
    <mergeCell ref="AH22:AH25"/>
    <mergeCell ref="AC24:AC25"/>
    <mergeCell ref="AD24:AD25"/>
    <mergeCell ref="AE24:AE25"/>
    <mergeCell ref="AF24:AF25"/>
    <mergeCell ref="W22:W23"/>
    <mergeCell ref="X22:X23"/>
    <mergeCell ref="Y22:Y23"/>
    <mergeCell ref="Z22:Z23"/>
    <mergeCell ref="AA22:AA23"/>
    <mergeCell ref="AB22:AB23"/>
    <mergeCell ref="Q22:Q23"/>
    <mergeCell ref="R22:R23"/>
    <mergeCell ref="S22:S23"/>
    <mergeCell ref="T22:T25"/>
    <mergeCell ref="U22:U23"/>
    <mergeCell ref="V22:V23"/>
    <mergeCell ref="S26:S27"/>
    <mergeCell ref="T26:T27"/>
    <mergeCell ref="AG24:AG25"/>
    <mergeCell ref="B26:B27"/>
    <mergeCell ref="C26:C27"/>
    <mergeCell ref="D26:D27"/>
    <mergeCell ref="E26:E27"/>
    <mergeCell ref="F26:F27"/>
    <mergeCell ref="G26:G27"/>
    <mergeCell ref="H26:H27"/>
    <mergeCell ref="I26:I27"/>
    <mergeCell ref="N26:N27"/>
    <mergeCell ref="W24:W25"/>
    <mergeCell ref="X24:X25"/>
    <mergeCell ref="Y24:Y25"/>
    <mergeCell ref="Z24:Z25"/>
    <mergeCell ref="AA24:AA25"/>
    <mergeCell ref="AB24:AB25"/>
    <mergeCell ref="S24:S25"/>
    <mergeCell ref="U24:U25"/>
    <mergeCell ref="V24:V25"/>
    <mergeCell ref="G22:G25"/>
    <mergeCell ref="H22:H23"/>
    <mergeCell ref="I22:I23"/>
    <mergeCell ref="N22:N23"/>
    <mergeCell ref="O22:O23"/>
    <mergeCell ref="P22:P23"/>
    <mergeCell ref="H28:H29"/>
    <mergeCell ref="I28:I29"/>
    <mergeCell ref="N28:N29"/>
    <mergeCell ref="O28:O29"/>
    <mergeCell ref="P28:P29"/>
    <mergeCell ref="Q28:Q29"/>
    <mergeCell ref="AG26:AG27"/>
    <mergeCell ref="AH26:AH27"/>
    <mergeCell ref="AI26:AI27"/>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AD30:AD31"/>
    <mergeCell ref="AE30:AE31"/>
    <mergeCell ref="AF30:AF31"/>
    <mergeCell ref="AG30:AG31"/>
    <mergeCell ref="X28:X29"/>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V40:V41"/>
    <mergeCell ref="W40:W41"/>
    <mergeCell ref="H40:H41"/>
    <mergeCell ref="I40:I41"/>
    <mergeCell ref="N40:N41"/>
    <mergeCell ref="O40:O41"/>
    <mergeCell ref="P40:P41"/>
    <mergeCell ref="Q40:Q41"/>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O42:O43"/>
    <mergeCell ref="P42:P43"/>
    <mergeCell ref="Q42:Q43"/>
    <mergeCell ref="R42:R43"/>
    <mergeCell ref="S42:S43"/>
    <mergeCell ref="T42:T43"/>
    <mergeCell ref="AJ40:AJ41"/>
    <mergeCell ref="B42:B43"/>
    <mergeCell ref="C42:C43"/>
    <mergeCell ref="D42:D43"/>
    <mergeCell ref="E42:E43"/>
    <mergeCell ref="F42:F43"/>
    <mergeCell ref="G42:G43"/>
    <mergeCell ref="H42:H43"/>
    <mergeCell ref="I42:I43"/>
    <mergeCell ref="N42:N43"/>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T40:T41"/>
    <mergeCell ref="U40:U41"/>
    <mergeCell ref="W44:W45"/>
    <mergeCell ref="U46:U47"/>
    <mergeCell ref="V46:V47"/>
    <mergeCell ref="W46:W47"/>
    <mergeCell ref="H44:H45"/>
    <mergeCell ref="I44:I45"/>
    <mergeCell ref="N44:N45"/>
    <mergeCell ref="O44:O45"/>
    <mergeCell ref="P44:P45"/>
    <mergeCell ref="Q44:Q45"/>
    <mergeCell ref="AG42:AG43"/>
    <mergeCell ref="AH42:AH43"/>
    <mergeCell ref="AI42:AI43"/>
    <mergeCell ref="AJ42:AJ43"/>
    <mergeCell ref="B44:B47"/>
    <mergeCell ref="C44:C47"/>
    <mergeCell ref="D44:D47"/>
    <mergeCell ref="E44:E47"/>
    <mergeCell ref="F44:F45"/>
    <mergeCell ref="G44:G47"/>
    <mergeCell ref="AA42:AA43"/>
    <mergeCell ref="AB42:AB43"/>
    <mergeCell ref="AC42:AC43"/>
    <mergeCell ref="AD42:AD43"/>
    <mergeCell ref="AE42:AE43"/>
    <mergeCell ref="AF42:AF43"/>
    <mergeCell ref="U42:U43"/>
    <mergeCell ref="V42:V43"/>
    <mergeCell ref="W42:W43"/>
    <mergeCell ref="X42:X43"/>
    <mergeCell ref="Y42:Y43"/>
    <mergeCell ref="Z42:Z43"/>
    <mergeCell ref="AC46:AC47"/>
    <mergeCell ref="AJ44:AJ47"/>
    <mergeCell ref="F46:F47"/>
    <mergeCell ref="H46:H47"/>
    <mergeCell ref="I46:I47"/>
    <mergeCell ref="N46:N47"/>
    <mergeCell ref="O46:O47"/>
    <mergeCell ref="P46:P47"/>
    <mergeCell ref="Q46:Q47"/>
    <mergeCell ref="R46:R47"/>
    <mergeCell ref="S46:S47"/>
    <mergeCell ref="AD44:AD45"/>
    <mergeCell ref="AE44:AE45"/>
    <mergeCell ref="AF44:AF45"/>
    <mergeCell ref="AG44:AG45"/>
    <mergeCell ref="AH44:AH47"/>
    <mergeCell ref="AI44:AI47"/>
    <mergeCell ref="AD46:AD47"/>
    <mergeCell ref="AE46:AE47"/>
    <mergeCell ref="AF46:AF47"/>
    <mergeCell ref="AG46:AG47"/>
    <mergeCell ref="X44:X45"/>
    <mergeCell ref="Y44:Y45"/>
    <mergeCell ref="Z44:Z45"/>
    <mergeCell ref="AA44:AA45"/>
    <mergeCell ref="AB44:AB45"/>
    <mergeCell ref="AC44:AC45"/>
    <mergeCell ref="R44:R45"/>
    <mergeCell ref="S44:S45"/>
    <mergeCell ref="T44:T47"/>
    <mergeCell ref="U44:U45"/>
    <mergeCell ref="V44:V45"/>
    <mergeCell ref="H48:H49"/>
    <mergeCell ref="I48:I49"/>
    <mergeCell ref="N48:N49"/>
    <mergeCell ref="O48:O49"/>
    <mergeCell ref="P48:P49"/>
    <mergeCell ref="Q48:Q49"/>
    <mergeCell ref="B48:B51"/>
    <mergeCell ref="C48:C51"/>
    <mergeCell ref="D48:D51"/>
    <mergeCell ref="E48:E51"/>
    <mergeCell ref="F48:F49"/>
    <mergeCell ref="G48:G51"/>
    <mergeCell ref="X46:X47"/>
    <mergeCell ref="Y46:Y47"/>
    <mergeCell ref="Z46:Z47"/>
    <mergeCell ref="AA46:AA47"/>
    <mergeCell ref="AB46:AB47"/>
    <mergeCell ref="AF50:AF51"/>
    <mergeCell ref="AG50:AG51"/>
    <mergeCell ref="X48:X49"/>
    <mergeCell ref="Y48:Y49"/>
    <mergeCell ref="Z48:Z49"/>
    <mergeCell ref="AA48:AA49"/>
    <mergeCell ref="AB48:AB49"/>
    <mergeCell ref="AC48:AC49"/>
    <mergeCell ref="R48:R49"/>
    <mergeCell ref="S48:S49"/>
    <mergeCell ref="T48:T51"/>
    <mergeCell ref="U48:U49"/>
    <mergeCell ref="V48:V49"/>
    <mergeCell ref="W48:W49"/>
    <mergeCell ref="U50:U51"/>
    <mergeCell ref="V50:V51"/>
    <mergeCell ref="W50:W51"/>
    <mergeCell ref="P52:P53"/>
    <mergeCell ref="Q52:Q53"/>
    <mergeCell ref="B52:B53"/>
    <mergeCell ref="C52:C53"/>
    <mergeCell ref="D52:D53"/>
    <mergeCell ref="E52:E53"/>
    <mergeCell ref="F52:F53"/>
    <mergeCell ref="G52:G53"/>
    <mergeCell ref="X50:X51"/>
    <mergeCell ref="Y50:Y51"/>
    <mergeCell ref="Z50:Z51"/>
    <mergeCell ref="AA50:AA51"/>
    <mergeCell ref="AB50:AB51"/>
    <mergeCell ref="AC50:AC51"/>
    <mergeCell ref="AJ48:AJ51"/>
    <mergeCell ref="F50:F51"/>
    <mergeCell ref="H50:H51"/>
    <mergeCell ref="I50:I51"/>
    <mergeCell ref="N50:N51"/>
    <mergeCell ref="O50:O51"/>
    <mergeCell ref="P50:P51"/>
    <mergeCell ref="Q50:Q51"/>
    <mergeCell ref="R50:R51"/>
    <mergeCell ref="S50:S51"/>
    <mergeCell ref="AD48:AD49"/>
    <mergeCell ref="AE48:AE49"/>
    <mergeCell ref="AF48:AF49"/>
    <mergeCell ref="AG48:AG49"/>
    <mergeCell ref="AH48:AH51"/>
    <mergeCell ref="AI48:AI51"/>
    <mergeCell ref="AD50:AD51"/>
    <mergeCell ref="AE50:AE51"/>
    <mergeCell ref="AJ52:AJ53"/>
    <mergeCell ref="B54:B59"/>
    <mergeCell ref="C54:C59"/>
    <mergeCell ref="D54:D59"/>
    <mergeCell ref="E54:E59"/>
    <mergeCell ref="F54:F57"/>
    <mergeCell ref="G54:G57"/>
    <mergeCell ref="H54:H57"/>
    <mergeCell ref="I54:I57"/>
    <mergeCell ref="N54:N57"/>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AG54:AG57"/>
    <mergeCell ref="AH54:AH59"/>
    <mergeCell ref="AI54:AI59"/>
    <mergeCell ref="AJ54:AJ59"/>
    <mergeCell ref="J55:J57"/>
    <mergeCell ref="K55:K57"/>
    <mergeCell ref="L55:L57"/>
    <mergeCell ref="M55:M57"/>
    <mergeCell ref="P58:P59"/>
    <mergeCell ref="Q58:Q59"/>
    <mergeCell ref="AA54:AA57"/>
    <mergeCell ref="AB54:AB57"/>
    <mergeCell ref="AC54:AC57"/>
    <mergeCell ref="AD54:AD57"/>
    <mergeCell ref="AE54:AE57"/>
    <mergeCell ref="AF54:AF57"/>
    <mergeCell ref="U54:U57"/>
    <mergeCell ref="V54:V57"/>
    <mergeCell ref="W54:W57"/>
    <mergeCell ref="X54:X57"/>
    <mergeCell ref="Y54:Y57"/>
    <mergeCell ref="Z54:Z57"/>
    <mergeCell ref="O54:O57"/>
    <mergeCell ref="P54:P57"/>
    <mergeCell ref="Q54:Q57"/>
    <mergeCell ref="R54:R57"/>
    <mergeCell ref="S54:S57"/>
    <mergeCell ref="T54:T59"/>
    <mergeCell ref="R58:R59"/>
    <mergeCell ref="S58:S59"/>
    <mergeCell ref="AG58:AG59"/>
    <mergeCell ref="B60:B61"/>
    <mergeCell ref="C60:C61"/>
    <mergeCell ref="D60:D61"/>
    <mergeCell ref="E60:E61"/>
    <mergeCell ref="F60:F61"/>
    <mergeCell ref="G60:G61"/>
    <mergeCell ref="H60:H61"/>
    <mergeCell ref="I60:I61"/>
    <mergeCell ref="N60:N61"/>
    <mergeCell ref="AA58:AA59"/>
    <mergeCell ref="AB58:AB59"/>
    <mergeCell ref="AC58:AC59"/>
    <mergeCell ref="AD58:AD59"/>
    <mergeCell ref="AE58:AE59"/>
    <mergeCell ref="AF58:AF59"/>
    <mergeCell ref="U58:U59"/>
    <mergeCell ref="V58:V59"/>
    <mergeCell ref="W58:W59"/>
    <mergeCell ref="X58:X59"/>
    <mergeCell ref="Y58:Y59"/>
    <mergeCell ref="Z58:Z59"/>
    <mergeCell ref="F58:F59"/>
    <mergeCell ref="G58:G59"/>
    <mergeCell ref="H58:H59"/>
    <mergeCell ref="I58:I59"/>
    <mergeCell ref="N58:N59"/>
    <mergeCell ref="O58:O59"/>
    <mergeCell ref="P62:P63"/>
    <mergeCell ref="Q62:Q63"/>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6:P67"/>
    <mergeCell ref="Q66:Q67"/>
    <mergeCell ref="AG64:AG65"/>
    <mergeCell ref="AH64:AH65"/>
    <mergeCell ref="AI64:AI65"/>
    <mergeCell ref="AJ64:AJ65"/>
    <mergeCell ref="B66:B67"/>
    <mergeCell ref="C66:C67"/>
    <mergeCell ref="D66:D67"/>
    <mergeCell ref="E66:E67"/>
    <mergeCell ref="F66:F67"/>
    <mergeCell ref="G66:G67"/>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6:AJ67"/>
    <mergeCell ref="B68:B69"/>
    <mergeCell ref="C68:C69"/>
    <mergeCell ref="D68:D69"/>
    <mergeCell ref="E68:E69"/>
    <mergeCell ref="F68:F69"/>
    <mergeCell ref="G68:G69"/>
    <mergeCell ref="H68:H69"/>
    <mergeCell ref="I68:I69"/>
    <mergeCell ref="N68:N69"/>
    <mergeCell ref="AD66:AD67"/>
    <mergeCell ref="AE66:AE67"/>
    <mergeCell ref="AF66:AF67"/>
    <mergeCell ref="AG66:AG67"/>
    <mergeCell ref="AH66:AH67"/>
    <mergeCell ref="AI66:AI67"/>
    <mergeCell ref="X66:X67"/>
    <mergeCell ref="Y66:Y67"/>
    <mergeCell ref="Z66:Z67"/>
    <mergeCell ref="AA66:AA67"/>
    <mergeCell ref="AB66:AB67"/>
    <mergeCell ref="AC66:AC67"/>
    <mergeCell ref="R66:R67"/>
    <mergeCell ref="S66:S67"/>
    <mergeCell ref="T66:T67"/>
    <mergeCell ref="U66:U67"/>
    <mergeCell ref="V66:V67"/>
    <mergeCell ref="W66:W67"/>
    <mergeCell ref="H66:H67"/>
    <mergeCell ref="I66:I67"/>
    <mergeCell ref="N66:N67"/>
    <mergeCell ref="O66:O67"/>
    <mergeCell ref="P70:P71"/>
    <mergeCell ref="Q70:Q71"/>
    <mergeCell ref="AG68:AG69"/>
    <mergeCell ref="AH68:AH69"/>
    <mergeCell ref="AI68:AI69"/>
    <mergeCell ref="AJ68:AJ69"/>
    <mergeCell ref="B70:B71"/>
    <mergeCell ref="C70:C71"/>
    <mergeCell ref="D70:D71"/>
    <mergeCell ref="E70:E71"/>
    <mergeCell ref="F70:F71"/>
    <mergeCell ref="G70:G71"/>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Q68:Q69"/>
    <mergeCell ref="R68:R69"/>
    <mergeCell ref="S68:S69"/>
    <mergeCell ref="T68:T69"/>
    <mergeCell ref="AJ70:AJ71"/>
    <mergeCell ref="B72:B73"/>
    <mergeCell ref="C72:C73"/>
    <mergeCell ref="D72:D73"/>
    <mergeCell ref="E72:E73"/>
    <mergeCell ref="F72:F73"/>
    <mergeCell ref="G72:G73"/>
    <mergeCell ref="H72:H73"/>
    <mergeCell ref="I72:I73"/>
    <mergeCell ref="N72:N73"/>
    <mergeCell ref="AD70:AD71"/>
    <mergeCell ref="AE70:AE71"/>
    <mergeCell ref="AF70:AF71"/>
    <mergeCell ref="AG70:AG71"/>
    <mergeCell ref="AH70:AH71"/>
    <mergeCell ref="AI70:AI71"/>
    <mergeCell ref="X70:X71"/>
    <mergeCell ref="Y70:Y71"/>
    <mergeCell ref="Z70:Z71"/>
    <mergeCell ref="AA70:AA71"/>
    <mergeCell ref="AB70:AB71"/>
    <mergeCell ref="AC70:AC71"/>
    <mergeCell ref="R70:R71"/>
    <mergeCell ref="S70:S71"/>
    <mergeCell ref="T70:T71"/>
    <mergeCell ref="U70:U71"/>
    <mergeCell ref="V70:V71"/>
    <mergeCell ref="W70:W71"/>
    <mergeCell ref="H70:H71"/>
    <mergeCell ref="I70:I71"/>
    <mergeCell ref="N70:N71"/>
    <mergeCell ref="O70:O71"/>
    <mergeCell ref="P74:P75"/>
    <mergeCell ref="Q74:Q75"/>
    <mergeCell ref="AG72:AG73"/>
    <mergeCell ref="AH72:AH73"/>
    <mergeCell ref="AI72:AI73"/>
    <mergeCell ref="AJ72:AJ73"/>
    <mergeCell ref="B74:B75"/>
    <mergeCell ref="C74:C75"/>
    <mergeCell ref="D74:D75"/>
    <mergeCell ref="E74:E75"/>
    <mergeCell ref="F74:F75"/>
    <mergeCell ref="G74:G75"/>
    <mergeCell ref="AA72:AA73"/>
    <mergeCell ref="AB72:AB73"/>
    <mergeCell ref="AC72:AC73"/>
    <mergeCell ref="AD72:AD73"/>
    <mergeCell ref="AE72:AE73"/>
    <mergeCell ref="AF72:AF73"/>
    <mergeCell ref="U72:U73"/>
    <mergeCell ref="V72:V73"/>
    <mergeCell ref="W72:W73"/>
    <mergeCell ref="X72:X73"/>
    <mergeCell ref="Y72:Y73"/>
    <mergeCell ref="Z72:Z73"/>
    <mergeCell ref="O72:O73"/>
    <mergeCell ref="P72:P73"/>
    <mergeCell ref="Q72:Q73"/>
    <mergeCell ref="R72:R73"/>
    <mergeCell ref="S72:S73"/>
    <mergeCell ref="T72:T73"/>
    <mergeCell ref="AJ74:AJ75"/>
    <mergeCell ref="B76:B77"/>
    <mergeCell ref="C76:C77"/>
    <mergeCell ref="D76:D77"/>
    <mergeCell ref="E76:E77"/>
    <mergeCell ref="F76:F77"/>
    <mergeCell ref="G76:G77"/>
    <mergeCell ref="H76:H77"/>
    <mergeCell ref="I76:I77"/>
    <mergeCell ref="N76:N77"/>
    <mergeCell ref="AD74:AD75"/>
    <mergeCell ref="AE74:AE75"/>
    <mergeCell ref="AF74:AF75"/>
    <mergeCell ref="AG74:AG75"/>
    <mergeCell ref="AH74:AH75"/>
    <mergeCell ref="AI74:AI75"/>
    <mergeCell ref="X74:X75"/>
    <mergeCell ref="Y74:Y75"/>
    <mergeCell ref="Z74:Z75"/>
    <mergeCell ref="AA74:AA75"/>
    <mergeCell ref="AB74:AB75"/>
    <mergeCell ref="AC74:AC75"/>
    <mergeCell ref="R74:R75"/>
    <mergeCell ref="S74:S75"/>
    <mergeCell ref="T74:T75"/>
    <mergeCell ref="U74:U75"/>
    <mergeCell ref="V74:V75"/>
    <mergeCell ref="W74:W75"/>
    <mergeCell ref="H74:H75"/>
    <mergeCell ref="I74:I75"/>
    <mergeCell ref="N74:N75"/>
    <mergeCell ref="O74:O75"/>
    <mergeCell ref="P78:P79"/>
    <mergeCell ref="Q78:Q79"/>
    <mergeCell ref="AG76:AG77"/>
    <mergeCell ref="AH76:AH77"/>
    <mergeCell ref="AI76:AI77"/>
    <mergeCell ref="AJ76:AJ77"/>
    <mergeCell ref="B78:B79"/>
    <mergeCell ref="C78:C79"/>
    <mergeCell ref="D78:D79"/>
    <mergeCell ref="E78:E79"/>
    <mergeCell ref="F78:F79"/>
    <mergeCell ref="G78:G79"/>
    <mergeCell ref="AA76:AA77"/>
    <mergeCell ref="AB76:AB77"/>
    <mergeCell ref="AC76:AC77"/>
    <mergeCell ref="AD76:AD77"/>
    <mergeCell ref="AE76:AE77"/>
    <mergeCell ref="AF76:AF77"/>
    <mergeCell ref="U76:U77"/>
    <mergeCell ref="V76:V77"/>
    <mergeCell ref="W76:W77"/>
    <mergeCell ref="X76:X77"/>
    <mergeCell ref="Y76:Y77"/>
    <mergeCell ref="Z76:Z77"/>
    <mergeCell ref="O76:O77"/>
    <mergeCell ref="P76:P77"/>
    <mergeCell ref="Q76:Q77"/>
    <mergeCell ref="R76:R77"/>
    <mergeCell ref="S76:S77"/>
    <mergeCell ref="T76:T77"/>
    <mergeCell ref="AJ78:AJ79"/>
    <mergeCell ref="B80:B81"/>
    <mergeCell ref="C80:C81"/>
    <mergeCell ref="D80:D81"/>
    <mergeCell ref="E80:E81"/>
    <mergeCell ref="F80:F81"/>
    <mergeCell ref="G80:G81"/>
    <mergeCell ref="H80:H81"/>
    <mergeCell ref="I80:I81"/>
    <mergeCell ref="N80:N81"/>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T78:T79"/>
    <mergeCell ref="U78:U79"/>
    <mergeCell ref="V78:V79"/>
    <mergeCell ref="W78:W79"/>
    <mergeCell ref="H78:H79"/>
    <mergeCell ref="I78:I79"/>
    <mergeCell ref="N78:N79"/>
    <mergeCell ref="O78:O79"/>
    <mergeCell ref="AG80:AG81"/>
    <mergeCell ref="AH80:AH81"/>
    <mergeCell ref="AI80:AI81"/>
    <mergeCell ref="AJ80:AJ81"/>
    <mergeCell ref="B87:O87"/>
    <mergeCell ref="B88:O88"/>
    <mergeCell ref="AA80:AA81"/>
    <mergeCell ref="AB80:AB81"/>
    <mergeCell ref="AC80:AC81"/>
    <mergeCell ref="AD80:AD81"/>
    <mergeCell ref="AE80:AE81"/>
    <mergeCell ref="AF80:AF81"/>
    <mergeCell ref="U80:U81"/>
    <mergeCell ref="V80:V81"/>
    <mergeCell ref="W80:W81"/>
    <mergeCell ref="X80:X81"/>
    <mergeCell ref="Y80:Y81"/>
    <mergeCell ref="Z80:Z81"/>
    <mergeCell ref="O80:O81"/>
    <mergeCell ref="P80:P81"/>
    <mergeCell ref="Q80:Q81"/>
    <mergeCell ref="R80:R81"/>
    <mergeCell ref="S80:S81"/>
    <mergeCell ref="T80:T8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C511C-5661-49C5-84B2-09259DCDFC8F}">
  <dimension ref="A1:AJ64"/>
  <sheetViews>
    <sheetView topLeftCell="A52" zoomScale="85" zoomScaleNormal="85" workbookViewId="0">
      <selection activeCell="G57" sqref="G57:G60"/>
    </sheetView>
  </sheetViews>
  <sheetFormatPr defaultRowHeight="15" x14ac:dyDescent="0.25"/>
  <cols>
    <col min="1" max="1" width="5" customWidth="1"/>
    <col min="2" max="2" width="21" customWidth="1"/>
    <col min="3" max="3" width="17.85546875" customWidth="1"/>
    <col min="4" max="5" width="13.85546875" customWidth="1"/>
    <col min="6" max="6" width="23.140625" customWidth="1"/>
    <col min="7" max="7" width="50.140625" customWidth="1"/>
    <col min="8" max="8" width="14.85546875" customWidth="1"/>
    <col min="9" max="9" width="13.85546875" customWidth="1"/>
    <col min="10" max="10" width="34.5703125" customWidth="1"/>
    <col min="11" max="11" width="11.140625" customWidth="1"/>
    <col min="12" max="12" width="10.5703125" customWidth="1"/>
    <col min="13" max="13" width="12.42578125" customWidth="1"/>
    <col min="14" max="14" width="10.5703125" customWidth="1"/>
    <col min="15" max="16" width="15.85546875" customWidth="1"/>
    <col min="17" max="17" width="18.5703125" customWidth="1"/>
    <col min="18" max="18" width="15.85546875" customWidth="1"/>
    <col min="19" max="21" width="14" customWidth="1"/>
    <col min="22" max="22" width="12.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20.140625" style="229" bestFit="1" customWidth="1"/>
  </cols>
  <sheetData>
    <row r="1" spans="1:36" x14ac:dyDescent="0.25">
      <c r="A1" s="1"/>
      <c r="B1" s="345" t="s">
        <v>40</v>
      </c>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226"/>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26"/>
    </row>
    <row r="3" spans="1:36" ht="14.85" customHeight="1" thickTop="1" x14ac:dyDescent="0.25">
      <c r="A3" s="1"/>
      <c r="B3" s="647" t="s">
        <v>0</v>
      </c>
      <c r="C3" s="649" t="s">
        <v>1</v>
      </c>
      <c r="D3" s="649" t="s">
        <v>28</v>
      </c>
      <c r="E3" s="649" t="s">
        <v>29</v>
      </c>
      <c r="F3" s="649" t="s">
        <v>30</v>
      </c>
      <c r="G3" s="649" t="s">
        <v>3</v>
      </c>
      <c r="H3" s="649" t="s">
        <v>4</v>
      </c>
      <c r="I3" s="649" t="s">
        <v>5</v>
      </c>
      <c r="J3" s="651" t="s">
        <v>6</v>
      </c>
      <c r="K3" s="651"/>
      <c r="L3" s="651"/>
      <c r="M3" s="651"/>
      <c r="N3" s="663" t="s">
        <v>47</v>
      </c>
      <c r="O3" s="649" t="s">
        <v>31</v>
      </c>
      <c r="P3" s="649" t="s">
        <v>42</v>
      </c>
      <c r="Q3" s="649" t="s">
        <v>32</v>
      </c>
      <c r="R3" s="649" t="s">
        <v>37</v>
      </c>
      <c r="S3" s="649" t="s">
        <v>33</v>
      </c>
      <c r="T3" s="649" t="s">
        <v>55</v>
      </c>
      <c r="U3" s="649" t="s">
        <v>57</v>
      </c>
      <c r="V3" s="651" t="s">
        <v>59</v>
      </c>
      <c r="W3" s="651"/>
      <c r="X3" s="651"/>
      <c r="Y3" s="651"/>
      <c r="Z3" s="651"/>
      <c r="AA3" s="651"/>
      <c r="AB3" s="649" t="s">
        <v>69</v>
      </c>
      <c r="AC3" s="663" t="s">
        <v>75</v>
      </c>
      <c r="AD3" s="665" t="s">
        <v>618</v>
      </c>
      <c r="AE3" s="666"/>
      <c r="AF3" s="667"/>
      <c r="AG3" s="663" t="s">
        <v>27</v>
      </c>
      <c r="AH3" s="663" t="s">
        <v>36</v>
      </c>
      <c r="AI3" s="649" t="s">
        <v>34</v>
      </c>
      <c r="AJ3" s="652" t="s">
        <v>35</v>
      </c>
    </row>
    <row r="4" spans="1:36" ht="169.35" customHeight="1" x14ac:dyDescent="0.25">
      <c r="A4" s="1"/>
      <c r="B4" s="648"/>
      <c r="C4" s="650"/>
      <c r="D4" s="650"/>
      <c r="E4" s="650"/>
      <c r="F4" s="650"/>
      <c r="G4" s="650"/>
      <c r="H4" s="650"/>
      <c r="I4" s="650"/>
      <c r="J4" s="184" t="s">
        <v>7</v>
      </c>
      <c r="K4" s="184" t="s">
        <v>8</v>
      </c>
      <c r="L4" s="184" t="s">
        <v>9</v>
      </c>
      <c r="M4" s="184" t="s">
        <v>10</v>
      </c>
      <c r="N4" s="664"/>
      <c r="O4" s="650"/>
      <c r="P4" s="650"/>
      <c r="Q4" s="650"/>
      <c r="R4" s="650"/>
      <c r="S4" s="650"/>
      <c r="T4" s="650"/>
      <c r="U4" s="650"/>
      <c r="V4" s="184" t="s">
        <v>619</v>
      </c>
      <c r="W4" s="184" t="s">
        <v>62</v>
      </c>
      <c r="X4" s="184" t="s">
        <v>15</v>
      </c>
      <c r="Y4" s="184" t="s">
        <v>63</v>
      </c>
      <c r="Z4" s="184" t="s">
        <v>60</v>
      </c>
      <c r="AA4" s="184" t="s">
        <v>25</v>
      </c>
      <c r="AB4" s="650"/>
      <c r="AC4" s="664"/>
      <c r="AD4" s="184" t="s">
        <v>16</v>
      </c>
      <c r="AE4" s="184" t="s">
        <v>17</v>
      </c>
      <c r="AF4" s="184" t="s">
        <v>26</v>
      </c>
      <c r="AG4" s="664"/>
      <c r="AH4" s="664"/>
      <c r="AI4" s="650"/>
      <c r="AJ4" s="653"/>
    </row>
    <row r="5" spans="1:36" ht="15.75" thickBot="1" x14ac:dyDescent="0.3">
      <c r="A5" s="1"/>
      <c r="B5" s="185">
        <v>1</v>
      </c>
      <c r="C5" s="146">
        <v>2</v>
      </c>
      <c r="D5" s="146">
        <v>3</v>
      </c>
      <c r="E5" s="146">
        <v>4</v>
      </c>
      <c r="F5" s="146">
        <v>5</v>
      </c>
      <c r="G5" s="146">
        <v>6</v>
      </c>
      <c r="H5" s="146">
        <v>7</v>
      </c>
      <c r="I5" s="146">
        <v>8</v>
      </c>
      <c r="J5" s="146">
        <v>9</v>
      </c>
      <c r="K5" s="146">
        <v>10</v>
      </c>
      <c r="L5" s="146">
        <v>11</v>
      </c>
      <c r="M5" s="146">
        <v>12</v>
      </c>
      <c r="N5" s="146">
        <v>13</v>
      </c>
      <c r="O5" s="146">
        <v>14</v>
      </c>
      <c r="P5" s="146">
        <v>15</v>
      </c>
      <c r="Q5" s="146">
        <v>16</v>
      </c>
      <c r="R5" s="146">
        <v>17</v>
      </c>
      <c r="S5" s="146">
        <v>18</v>
      </c>
      <c r="T5" s="146">
        <v>19</v>
      </c>
      <c r="U5" s="146">
        <v>20</v>
      </c>
      <c r="V5" s="146">
        <v>21</v>
      </c>
      <c r="W5" s="146">
        <v>22</v>
      </c>
      <c r="X5" s="146">
        <v>23</v>
      </c>
      <c r="Y5" s="146">
        <v>24</v>
      </c>
      <c r="Z5" s="146">
        <v>25</v>
      </c>
      <c r="AA5" s="146">
        <v>26</v>
      </c>
      <c r="AB5" s="146">
        <v>27</v>
      </c>
      <c r="AC5" s="146">
        <v>28</v>
      </c>
      <c r="AD5" s="146">
        <v>29</v>
      </c>
      <c r="AE5" s="146">
        <v>30</v>
      </c>
      <c r="AF5" s="146">
        <v>31</v>
      </c>
      <c r="AG5" s="146">
        <v>32</v>
      </c>
      <c r="AH5" s="146">
        <v>33</v>
      </c>
      <c r="AI5" s="146">
        <v>34</v>
      </c>
      <c r="AJ5" s="227">
        <v>35</v>
      </c>
    </row>
    <row r="6" spans="1:36" ht="409.5" hidden="1" customHeight="1" x14ac:dyDescent="0.25">
      <c r="A6" s="1"/>
      <c r="B6" s="186" t="s">
        <v>49</v>
      </c>
      <c r="C6" s="187" t="s">
        <v>18</v>
      </c>
      <c r="D6" s="161" t="s">
        <v>50</v>
      </c>
      <c r="E6" s="161" t="s">
        <v>51</v>
      </c>
      <c r="F6" s="187" t="s">
        <v>2</v>
      </c>
      <c r="G6" s="187" t="s">
        <v>620</v>
      </c>
      <c r="H6" s="161" t="s">
        <v>19</v>
      </c>
      <c r="I6" s="161" t="s">
        <v>621</v>
      </c>
      <c r="J6" s="161" t="s">
        <v>12</v>
      </c>
      <c r="K6" s="161" t="s">
        <v>11</v>
      </c>
      <c r="L6" s="161" t="s">
        <v>13</v>
      </c>
      <c r="M6" s="161" t="s">
        <v>14</v>
      </c>
      <c r="N6" s="161" t="s">
        <v>48</v>
      </c>
      <c r="O6" s="161" t="s">
        <v>54</v>
      </c>
      <c r="P6" s="161" t="s">
        <v>43</v>
      </c>
      <c r="Q6" s="161" t="s">
        <v>44</v>
      </c>
      <c r="R6" s="161" t="s">
        <v>45</v>
      </c>
      <c r="S6" s="161" t="s">
        <v>46</v>
      </c>
      <c r="T6" s="161" t="s">
        <v>622</v>
      </c>
      <c r="U6" s="161" t="s">
        <v>58</v>
      </c>
      <c r="V6" s="161" t="s">
        <v>64</v>
      </c>
      <c r="W6" s="161" t="s">
        <v>65</v>
      </c>
      <c r="X6" s="161" t="s">
        <v>623</v>
      </c>
      <c r="Y6" s="161" t="s">
        <v>20</v>
      </c>
      <c r="Z6" s="161" t="s">
        <v>67</v>
      </c>
      <c r="AA6" s="161" t="s">
        <v>68</v>
      </c>
      <c r="AB6" s="161" t="s">
        <v>70</v>
      </c>
      <c r="AC6" s="161" t="s">
        <v>41</v>
      </c>
      <c r="AD6" s="161" t="s">
        <v>71</v>
      </c>
      <c r="AE6" s="161" t="s">
        <v>72</v>
      </c>
      <c r="AF6" s="161" t="s">
        <v>76</v>
      </c>
      <c r="AG6" s="161" t="s">
        <v>38</v>
      </c>
      <c r="AH6" s="161" t="s">
        <v>21</v>
      </c>
      <c r="AI6" s="161" t="s">
        <v>22</v>
      </c>
      <c r="AJ6" s="228" t="s">
        <v>39</v>
      </c>
    </row>
    <row r="7" spans="1:36" s="104" customFormat="1" ht="47.1" customHeight="1" x14ac:dyDescent="0.25">
      <c r="A7" s="9"/>
      <c r="B7" s="654" t="s">
        <v>130</v>
      </c>
      <c r="C7" s="657" t="s">
        <v>165</v>
      </c>
      <c r="D7" s="657" t="s">
        <v>131</v>
      </c>
      <c r="E7" s="660" t="s">
        <v>132</v>
      </c>
      <c r="F7" s="660" t="s">
        <v>308</v>
      </c>
      <c r="G7" s="657" t="s">
        <v>133</v>
      </c>
      <c r="H7" s="668" t="s">
        <v>134</v>
      </c>
      <c r="I7" s="668" t="s">
        <v>134</v>
      </c>
      <c r="J7" s="190" t="s">
        <v>783</v>
      </c>
      <c r="K7" s="191" t="s">
        <v>135</v>
      </c>
      <c r="L7" s="189" t="s">
        <v>142</v>
      </c>
      <c r="M7" s="189" t="s">
        <v>150</v>
      </c>
      <c r="N7" s="660" t="s">
        <v>147</v>
      </c>
      <c r="O7" s="660" t="s">
        <v>309</v>
      </c>
      <c r="P7" s="660" t="s">
        <v>162</v>
      </c>
      <c r="Q7" s="660" t="s">
        <v>89</v>
      </c>
      <c r="R7" s="660" t="s">
        <v>90</v>
      </c>
      <c r="S7" s="660" t="s">
        <v>91</v>
      </c>
      <c r="T7" s="676">
        <f>U7+U11</f>
        <v>0</v>
      </c>
      <c r="U7" s="676">
        <v>0</v>
      </c>
      <c r="V7" s="674">
        <v>0</v>
      </c>
      <c r="W7" s="676">
        <v>0</v>
      </c>
      <c r="X7" s="674">
        <v>0</v>
      </c>
      <c r="Y7" s="676">
        <v>0</v>
      </c>
      <c r="Z7" s="678">
        <v>0</v>
      </c>
      <c r="AA7" s="680">
        <v>0</v>
      </c>
      <c r="AB7" s="678">
        <v>0</v>
      </c>
      <c r="AC7" s="660" t="s">
        <v>148</v>
      </c>
      <c r="AD7" s="677">
        <f>T7</f>
        <v>0</v>
      </c>
      <c r="AE7" s="660"/>
      <c r="AF7" s="690"/>
      <c r="AG7" s="691"/>
      <c r="AH7" s="692" t="s">
        <v>125</v>
      </c>
      <c r="AI7" s="692" t="s">
        <v>126</v>
      </c>
      <c r="AJ7" s="686" t="s">
        <v>506</v>
      </c>
    </row>
    <row r="8" spans="1:36" s="104" customFormat="1" ht="25.5" x14ac:dyDescent="0.25">
      <c r="A8" s="9"/>
      <c r="B8" s="655"/>
      <c r="C8" s="658"/>
      <c r="D8" s="658"/>
      <c r="E8" s="661"/>
      <c r="F8" s="661"/>
      <c r="G8" s="658"/>
      <c r="H8" s="669"/>
      <c r="I8" s="669"/>
      <c r="J8" s="194" t="s">
        <v>137</v>
      </c>
      <c r="K8" s="195" t="s">
        <v>136</v>
      </c>
      <c r="L8" s="193" t="s">
        <v>115</v>
      </c>
      <c r="M8" s="193" t="s">
        <v>310</v>
      </c>
      <c r="N8" s="661"/>
      <c r="O8" s="661"/>
      <c r="P8" s="661"/>
      <c r="Q8" s="661"/>
      <c r="R8" s="661"/>
      <c r="S8" s="661"/>
      <c r="T8" s="677"/>
      <c r="U8" s="677"/>
      <c r="V8" s="675"/>
      <c r="W8" s="677"/>
      <c r="X8" s="675"/>
      <c r="Y8" s="677"/>
      <c r="Z8" s="679"/>
      <c r="AA8" s="681"/>
      <c r="AB8" s="679"/>
      <c r="AC8" s="661"/>
      <c r="AD8" s="661"/>
      <c r="AE8" s="661"/>
      <c r="AF8" s="670"/>
      <c r="AG8" s="672"/>
      <c r="AH8" s="693"/>
      <c r="AI8" s="693"/>
      <c r="AJ8" s="687"/>
    </row>
    <row r="9" spans="1:36" s="104" customFormat="1" ht="38.25" x14ac:dyDescent="0.25">
      <c r="A9" s="9"/>
      <c r="B9" s="655"/>
      <c r="C9" s="658"/>
      <c r="D9" s="658"/>
      <c r="E9" s="661"/>
      <c r="F9" s="661"/>
      <c r="G9" s="658"/>
      <c r="H9" s="669"/>
      <c r="I9" s="669"/>
      <c r="J9" s="194" t="s">
        <v>139</v>
      </c>
      <c r="K9" s="194" t="s">
        <v>138</v>
      </c>
      <c r="L9" s="193" t="s">
        <v>143</v>
      </c>
      <c r="M9" s="193" t="s">
        <v>150</v>
      </c>
      <c r="N9" s="661"/>
      <c r="O9" s="661"/>
      <c r="P9" s="661"/>
      <c r="Q9" s="661"/>
      <c r="R9" s="661"/>
      <c r="S9" s="661"/>
      <c r="T9" s="677"/>
      <c r="U9" s="677"/>
      <c r="V9" s="675"/>
      <c r="W9" s="677"/>
      <c r="X9" s="675"/>
      <c r="Y9" s="677"/>
      <c r="Z9" s="679"/>
      <c r="AA9" s="681"/>
      <c r="AB9" s="679"/>
      <c r="AC9" s="661"/>
      <c r="AD9" s="661"/>
      <c r="AE9" s="661"/>
      <c r="AF9" s="670"/>
      <c r="AG9" s="672"/>
      <c r="AH9" s="693"/>
      <c r="AI9" s="693"/>
      <c r="AJ9" s="687"/>
    </row>
    <row r="10" spans="1:36" s="104" customFormat="1" ht="63.95" customHeight="1" thickBot="1" x14ac:dyDescent="0.3">
      <c r="A10" s="9"/>
      <c r="B10" s="655"/>
      <c r="C10" s="658"/>
      <c r="D10" s="658"/>
      <c r="E10" s="661"/>
      <c r="F10" s="661"/>
      <c r="G10" s="658"/>
      <c r="H10" s="669"/>
      <c r="I10" s="669"/>
      <c r="J10" s="194" t="s">
        <v>141</v>
      </c>
      <c r="K10" s="194" t="s">
        <v>140</v>
      </c>
      <c r="L10" s="196" t="s">
        <v>144</v>
      </c>
      <c r="M10" s="193" t="s">
        <v>151</v>
      </c>
      <c r="N10" s="661"/>
      <c r="O10" s="661"/>
      <c r="P10" s="661"/>
      <c r="Q10" s="661"/>
      <c r="R10" s="661"/>
      <c r="S10" s="661"/>
      <c r="T10" s="677"/>
      <c r="U10" s="677"/>
      <c r="V10" s="675"/>
      <c r="W10" s="677"/>
      <c r="X10" s="675"/>
      <c r="Y10" s="677"/>
      <c r="Z10" s="679"/>
      <c r="AA10" s="681"/>
      <c r="AB10" s="679"/>
      <c r="AC10" s="661"/>
      <c r="AD10" s="662"/>
      <c r="AE10" s="661"/>
      <c r="AF10" s="670"/>
      <c r="AG10" s="672"/>
      <c r="AH10" s="693"/>
      <c r="AI10" s="693"/>
      <c r="AJ10" s="687"/>
    </row>
    <row r="11" spans="1:36" s="104" customFormat="1" ht="48.6" customHeight="1" x14ac:dyDescent="0.25">
      <c r="B11" s="655"/>
      <c r="C11" s="658"/>
      <c r="D11" s="658"/>
      <c r="E11" s="661"/>
      <c r="F11" s="661" t="s">
        <v>311</v>
      </c>
      <c r="G11" s="658"/>
      <c r="H11" s="669" t="s">
        <v>134</v>
      </c>
      <c r="I11" s="669" t="s">
        <v>134</v>
      </c>
      <c r="J11" s="190" t="s">
        <v>783</v>
      </c>
      <c r="K11" s="194" t="s">
        <v>135</v>
      </c>
      <c r="L11" s="193" t="s">
        <v>142</v>
      </c>
      <c r="M11" s="192" t="s">
        <v>160</v>
      </c>
      <c r="N11" s="661" t="s">
        <v>147</v>
      </c>
      <c r="O11" s="661" t="s">
        <v>159</v>
      </c>
      <c r="P11" s="661" t="s">
        <v>162</v>
      </c>
      <c r="Q11" s="661" t="s">
        <v>89</v>
      </c>
      <c r="R11" s="661" t="s">
        <v>90</v>
      </c>
      <c r="S11" s="661" t="s">
        <v>91</v>
      </c>
      <c r="T11" s="677"/>
      <c r="U11" s="677">
        <v>0</v>
      </c>
      <c r="V11" s="675">
        <v>0</v>
      </c>
      <c r="W11" s="677">
        <v>0</v>
      </c>
      <c r="X11" s="675">
        <v>0</v>
      </c>
      <c r="Y11" s="677">
        <v>0</v>
      </c>
      <c r="Z11" s="679">
        <v>0</v>
      </c>
      <c r="AA11" s="681">
        <v>0</v>
      </c>
      <c r="AB11" s="679">
        <v>0</v>
      </c>
      <c r="AC11" s="661" t="s">
        <v>148</v>
      </c>
      <c r="AD11" s="677">
        <f t="shared" ref="AD11" si="0">T11</f>
        <v>0</v>
      </c>
      <c r="AE11" s="661"/>
      <c r="AF11" s="670"/>
      <c r="AG11" s="672"/>
      <c r="AH11" s="693"/>
      <c r="AI11" s="693"/>
      <c r="AJ11" s="687"/>
    </row>
    <row r="12" spans="1:36" s="104" customFormat="1" ht="43.5" customHeight="1" x14ac:dyDescent="0.25">
      <c r="B12" s="655"/>
      <c r="C12" s="658"/>
      <c r="D12" s="658"/>
      <c r="E12" s="661"/>
      <c r="F12" s="661"/>
      <c r="G12" s="658"/>
      <c r="H12" s="669"/>
      <c r="I12" s="669"/>
      <c r="J12" s="194" t="s">
        <v>137</v>
      </c>
      <c r="K12" s="195" t="s">
        <v>136</v>
      </c>
      <c r="L12" s="193" t="s">
        <v>115</v>
      </c>
      <c r="M12" s="193" t="s">
        <v>312</v>
      </c>
      <c r="N12" s="661"/>
      <c r="O12" s="661"/>
      <c r="P12" s="661"/>
      <c r="Q12" s="661"/>
      <c r="R12" s="661"/>
      <c r="S12" s="661"/>
      <c r="T12" s="677"/>
      <c r="U12" s="677"/>
      <c r="V12" s="675"/>
      <c r="W12" s="677"/>
      <c r="X12" s="675"/>
      <c r="Y12" s="677"/>
      <c r="Z12" s="679"/>
      <c r="AA12" s="681"/>
      <c r="AB12" s="679"/>
      <c r="AC12" s="661"/>
      <c r="AD12" s="661"/>
      <c r="AE12" s="661"/>
      <c r="AF12" s="670"/>
      <c r="AG12" s="672"/>
      <c r="AH12" s="693"/>
      <c r="AI12" s="693"/>
      <c r="AJ12" s="687"/>
    </row>
    <row r="13" spans="1:36" s="104" customFormat="1" ht="47.1" customHeight="1" x14ac:dyDescent="0.25">
      <c r="B13" s="655"/>
      <c r="C13" s="658"/>
      <c r="D13" s="658"/>
      <c r="E13" s="661"/>
      <c r="F13" s="661"/>
      <c r="G13" s="658"/>
      <c r="H13" s="669"/>
      <c r="I13" s="669"/>
      <c r="J13" s="194" t="s">
        <v>139</v>
      </c>
      <c r="K13" s="194" t="s">
        <v>138</v>
      </c>
      <c r="L13" s="193" t="s">
        <v>143</v>
      </c>
      <c r="M13" s="193" t="s">
        <v>160</v>
      </c>
      <c r="N13" s="661"/>
      <c r="O13" s="661"/>
      <c r="P13" s="661"/>
      <c r="Q13" s="661"/>
      <c r="R13" s="661"/>
      <c r="S13" s="661"/>
      <c r="T13" s="677"/>
      <c r="U13" s="677"/>
      <c r="V13" s="675"/>
      <c r="W13" s="677"/>
      <c r="X13" s="675"/>
      <c r="Y13" s="677"/>
      <c r="Z13" s="679"/>
      <c r="AA13" s="681"/>
      <c r="AB13" s="679"/>
      <c r="AC13" s="661"/>
      <c r="AD13" s="661"/>
      <c r="AE13" s="661"/>
      <c r="AF13" s="670"/>
      <c r="AG13" s="672"/>
      <c r="AH13" s="693"/>
      <c r="AI13" s="693"/>
      <c r="AJ13" s="687"/>
    </row>
    <row r="14" spans="1:36" s="104" customFormat="1" ht="56.1" customHeight="1" thickBot="1" x14ac:dyDescent="0.3">
      <c r="B14" s="656"/>
      <c r="C14" s="659"/>
      <c r="D14" s="659"/>
      <c r="E14" s="662"/>
      <c r="F14" s="662"/>
      <c r="G14" s="659"/>
      <c r="H14" s="689"/>
      <c r="I14" s="689"/>
      <c r="J14" s="199" t="s">
        <v>141</v>
      </c>
      <c r="K14" s="199" t="s">
        <v>140</v>
      </c>
      <c r="L14" s="200" t="s">
        <v>144</v>
      </c>
      <c r="M14" s="197" t="s">
        <v>161</v>
      </c>
      <c r="N14" s="662"/>
      <c r="O14" s="662"/>
      <c r="P14" s="662"/>
      <c r="Q14" s="662"/>
      <c r="R14" s="662"/>
      <c r="S14" s="662"/>
      <c r="T14" s="682"/>
      <c r="U14" s="682"/>
      <c r="V14" s="683"/>
      <c r="W14" s="682"/>
      <c r="X14" s="683"/>
      <c r="Y14" s="682"/>
      <c r="Z14" s="684"/>
      <c r="AA14" s="685"/>
      <c r="AB14" s="684"/>
      <c r="AC14" s="662"/>
      <c r="AD14" s="662"/>
      <c r="AE14" s="662"/>
      <c r="AF14" s="671"/>
      <c r="AG14" s="673"/>
      <c r="AH14" s="694"/>
      <c r="AI14" s="694"/>
      <c r="AJ14" s="688"/>
    </row>
    <row r="15" spans="1:36" s="104" customFormat="1" ht="44.1" customHeight="1" x14ac:dyDescent="0.25">
      <c r="A15" s="9"/>
      <c r="B15" s="699" t="s">
        <v>149</v>
      </c>
      <c r="C15" s="701" t="s">
        <v>166</v>
      </c>
      <c r="D15" s="701" t="s">
        <v>131</v>
      </c>
      <c r="E15" s="703" t="s">
        <v>132</v>
      </c>
      <c r="F15" s="698" t="s">
        <v>313</v>
      </c>
      <c r="G15" s="701" t="s">
        <v>133</v>
      </c>
      <c r="H15" s="695" t="s">
        <v>134</v>
      </c>
      <c r="I15" s="695" t="s">
        <v>134</v>
      </c>
      <c r="J15" s="190" t="s">
        <v>783</v>
      </c>
      <c r="K15" s="201" t="s">
        <v>135</v>
      </c>
      <c r="L15" s="202" t="s">
        <v>142</v>
      </c>
      <c r="M15" s="203" t="s">
        <v>150</v>
      </c>
      <c r="N15" s="697" t="s">
        <v>147</v>
      </c>
      <c r="O15" s="697" t="s">
        <v>114</v>
      </c>
      <c r="P15" s="698" t="s">
        <v>162</v>
      </c>
      <c r="Q15" s="698" t="s">
        <v>89</v>
      </c>
      <c r="R15" s="698" t="s">
        <v>90</v>
      </c>
      <c r="S15" s="698" t="s">
        <v>91</v>
      </c>
      <c r="T15" s="710">
        <f>U15+U19</f>
        <v>459000</v>
      </c>
      <c r="U15" s="707">
        <f>V15+Y15</f>
        <v>119000</v>
      </c>
      <c r="V15" s="706">
        <v>70000</v>
      </c>
      <c r="W15" s="707">
        <v>0</v>
      </c>
      <c r="X15" s="706">
        <v>0</v>
      </c>
      <c r="Y15" s="707">
        <v>49000</v>
      </c>
      <c r="Z15" s="708">
        <v>0</v>
      </c>
      <c r="AA15" s="709">
        <v>0</v>
      </c>
      <c r="AB15" s="708">
        <v>21000</v>
      </c>
      <c r="AC15" s="697" t="s">
        <v>148</v>
      </c>
      <c r="AD15" s="677">
        <f>U15</f>
        <v>119000</v>
      </c>
      <c r="AE15" s="697"/>
      <c r="AF15" s="719"/>
      <c r="AG15" s="697"/>
      <c r="AH15" s="720" t="s">
        <v>173</v>
      </c>
      <c r="AI15" s="720" t="s">
        <v>174</v>
      </c>
      <c r="AJ15" s="716">
        <v>45488</v>
      </c>
    </row>
    <row r="16" spans="1:36" s="104" customFormat="1" ht="45.95" customHeight="1" x14ac:dyDescent="0.25">
      <c r="A16" s="9"/>
      <c r="B16" s="700"/>
      <c r="C16" s="702"/>
      <c r="D16" s="702"/>
      <c r="E16" s="698"/>
      <c r="F16" s="698"/>
      <c r="G16" s="702"/>
      <c r="H16" s="695"/>
      <c r="I16" s="695"/>
      <c r="J16" s="194" t="s">
        <v>137</v>
      </c>
      <c r="K16" s="195" t="s">
        <v>136</v>
      </c>
      <c r="L16" s="193" t="s">
        <v>115</v>
      </c>
      <c r="M16" s="192" t="s">
        <v>314</v>
      </c>
      <c r="N16" s="661"/>
      <c r="O16" s="661"/>
      <c r="P16" s="698"/>
      <c r="Q16" s="698"/>
      <c r="R16" s="698"/>
      <c r="S16" s="698"/>
      <c r="T16" s="711"/>
      <c r="U16" s="677"/>
      <c r="V16" s="675"/>
      <c r="W16" s="677"/>
      <c r="X16" s="675"/>
      <c r="Y16" s="677"/>
      <c r="Z16" s="679"/>
      <c r="AA16" s="681"/>
      <c r="AB16" s="679"/>
      <c r="AC16" s="661"/>
      <c r="AD16" s="661"/>
      <c r="AE16" s="661"/>
      <c r="AF16" s="670"/>
      <c r="AG16" s="661"/>
      <c r="AH16" s="721"/>
      <c r="AI16" s="721"/>
      <c r="AJ16" s="717"/>
    </row>
    <row r="17" spans="1:36" s="104" customFormat="1" ht="47.1" customHeight="1" x14ac:dyDescent="0.25">
      <c r="A17" s="9"/>
      <c r="B17" s="700"/>
      <c r="C17" s="702"/>
      <c r="D17" s="702"/>
      <c r="E17" s="698"/>
      <c r="F17" s="698"/>
      <c r="G17" s="702"/>
      <c r="H17" s="695"/>
      <c r="I17" s="695"/>
      <c r="J17" s="194" t="s">
        <v>139</v>
      </c>
      <c r="K17" s="194" t="s">
        <v>138</v>
      </c>
      <c r="L17" s="193" t="s">
        <v>143</v>
      </c>
      <c r="M17" s="192" t="s">
        <v>150</v>
      </c>
      <c r="N17" s="661"/>
      <c r="O17" s="661"/>
      <c r="P17" s="698"/>
      <c r="Q17" s="698"/>
      <c r="R17" s="698"/>
      <c r="S17" s="698"/>
      <c r="T17" s="711"/>
      <c r="U17" s="677"/>
      <c r="V17" s="675"/>
      <c r="W17" s="677"/>
      <c r="X17" s="675"/>
      <c r="Y17" s="677"/>
      <c r="Z17" s="679"/>
      <c r="AA17" s="681"/>
      <c r="AB17" s="679"/>
      <c r="AC17" s="661"/>
      <c r="AD17" s="661"/>
      <c r="AE17" s="661"/>
      <c r="AF17" s="670"/>
      <c r="AG17" s="661"/>
      <c r="AH17" s="721"/>
      <c r="AI17" s="721"/>
      <c r="AJ17" s="717"/>
    </row>
    <row r="18" spans="1:36" s="104" customFormat="1" ht="59.45" customHeight="1" thickBot="1" x14ac:dyDescent="0.3">
      <c r="A18" s="9"/>
      <c r="B18" s="700"/>
      <c r="C18" s="702"/>
      <c r="D18" s="702"/>
      <c r="E18" s="698"/>
      <c r="F18" s="697"/>
      <c r="G18" s="702"/>
      <c r="H18" s="696"/>
      <c r="I18" s="696"/>
      <c r="J18" s="194" t="s">
        <v>141</v>
      </c>
      <c r="K18" s="194" t="s">
        <v>140</v>
      </c>
      <c r="L18" s="196" t="s">
        <v>144</v>
      </c>
      <c r="M18" s="192" t="s">
        <v>151</v>
      </c>
      <c r="N18" s="661"/>
      <c r="O18" s="661"/>
      <c r="P18" s="697"/>
      <c r="Q18" s="697"/>
      <c r="R18" s="697"/>
      <c r="S18" s="697"/>
      <c r="T18" s="711"/>
      <c r="U18" s="677"/>
      <c r="V18" s="675"/>
      <c r="W18" s="677"/>
      <c r="X18" s="675"/>
      <c r="Y18" s="677"/>
      <c r="Z18" s="679"/>
      <c r="AA18" s="681"/>
      <c r="AB18" s="679"/>
      <c r="AC18" s="661"/>
      <c r="AD18" s="662"/>
      <c r="AE18" s="661"/>
      <c r="AF18" s="670"/>
      <c r="AG18" s="661"/>
      <c r="AH18" s="721"/>
      <c r="AI18" s="721"/>
      <c r="AJ18" s="717"/>
    </row>
    <row r="19" spans="1:36" s="104" customFormat="1" ht="51.95" customHeight="1" x14ac:dyDescent="0.25">
      <c r="A19" s="9"/>
      <c r="B19" s="700"/>
      <c r="C19" s="702"/>
      <c r="D19" s="702"/>
      <c r="E19" s="698"/>
      <c r="F19" s="705" t="s">
        <v>315</v>
      </c>
      <c r="G19" s="702"/>
      <c r="H19" s="718" t="s">
        <v>134</v>
      </c>
      <c r="I19" s="718" t="s">
        <v>134</v>
      </c>
      <c r="J19" s="190" t="s">
        <v>783</v>
      </c>
      <c r="K19" s="194" t="s">
        <v>135</v>
      </c>
      <c r="L19" s="193" t="s">
        <v>142</v>
      </c>
      <c r="M19" s="192" t="s">
        <v>150</v>
      </c>
      <c r="N19" s="661" t="s">
        <v>147</v>
      </c>
      <c r="O19" s="661" t="s">
        <v>507</v>
      </c>
      <c r="P19" s="705" t="s">
        <v>162</v>
      </c>
      <c r="Q19" s="705" t="s">
        <v>89</v>
      </c>
      <c r="R19" s="705" t="s">
        <v>90</v>
      </c>
      <c r="S19" s="705" t="s">
        <v>91</v>
      </c>
      <c r="T19" s="711"/>
      <c r="U19" s="707">
        <f t="shared" ref="U19" si="1">V19+Y19</f>
        <v>340000</v>
      </c>
      <c r="V19" s="675">
        <v>200000</v>
      </c>
      <c r="W19" s="677">
        <v>0</v>
      </c>
      <c r="X19" s="675">
        <v>0</v>
      </c>
      <c r="Y19" s="677">
        <v>140000</v>
      </c>
      <c r="Z19" s="679">
        <v>0</v>
      </c>
      <c r="AA19" s="681">
        <v>0</v>
      </c>
      <c r="AB19" s="679">
        <v>60000</v>
      </c>
      <c r="AC19" s="661" t="s">
        <v>148</v>
      </c>
      <c r="AD19" s="677">
        <f>U19</f>
        <v>340000</v>
      </c>
      <c r="AE19" s="661"/>
      <c r="AF19" s="670"/>
      <c r="AG19" s="661"/>
      <c r="AH19" s="721"/>
      <c r="AI19" s="721"/>
      <c r="AJ19" s="717"/>
    </row>
    <row r="20" spans="1:36" s="104" customFormat="1" ht="41.1" customHeight="1" x14ac:dyDescent="0.25">
      <c r="A20" s="14"/>
      <c r="B20" s="700"/>
      <c r="C20" s="702"/>
      <c r="D20" s="702"/>
      <c r="E20" s="698"/>
      <c r="F20" s="698"/>
      <c r="G20" s="702"/>
      <c r="H20" s="695"/>
      <c r="I20" s="695"/>
      <c r="J20" s="194" t="s">
        <v>137</v>
      </c>
      <c r="K20" s="195" t="s">
        <v>136</v>
      </c>
      <c r="L20" s="193" t="s">
        <v>115</v>
      </c>
      <c r="M20" s="192" t="s">
        <v>508</v>
      </c>
      <c r="N20" s="661"/>
      <c r="O20" s="661"/>
      <c r="P20" s="698"/>
      <c r="Q20" s="698"/>
      <c r="R20" s="698"/>
      <c r="S20" s="698"/>
      <c r="T20" s="711"/>
      <c r="U20" s="677"/>
      <c r="V20" s="675"/>
      <c r="W20" s="677"/>
      <c r="X20" s="675"/>
      <c r="Y20" s="677"/>
      <c r="Z20" s="679"/>
      <c r="AA20" s="681"/>
      <c r="AB20" s="679"/>
      <c r="AC20" s="661"/>
      <c r="AD20" s="661"/>
      <c r="AE20" s="661"/>
      <c r="AF20" s="670"/>
      <c r="AG20" s="661"/>
      <c r="AH20" s="721"/>
      <c r="AI20" s="721"/>
      <c r="AJ20" s="717"/>
    </row>
    <row r="21" spans="1:36" s="104" customFormat="1" ht="45.95" customHeight="1" x14ac:dyDescent="0.25">
      <c r="A21" s="9"/>
      <c r="B21" s="700"/>
      <c r="C21" s="702"/>
      <c r="D21" s="702"/>
      <c r="E21" s="698"/>
      <c r="F21" s="698"/>
      <c r="G21" s="702"/>
      <c r="H21" s="695"/>
      <c r="I21" s="695"/>
      <c r="J21" s="194" t="s">
        <v>139</v>
      </c>
      <c r="K21" s="194" t="s">
        <v>138</v>
      </c>
      <c r="L21" s="193" t="s">
        <v>143</v>
      </c>
      <c r="M21" s="192" t="s">
        <v>150</v>
      </c>
      <c r="N21" s="661"/>
      <c r="O21" s="661"/>
      <c r="P21" s="698"/>
      <c r="Q21" s="698"/>
      <c r="R21" s="698"/>
      <c r="S21" s="698"/>
      <c r="T21" s="711"/>
      <c r="U21" s="677"/>
      <c r="V21" s="675"/>
      <c r="W21" s="677"/>
      <c r="X21" s="675"/>
      <c r="Y21" s="677"/>
      <c r="Z21" s="679"/>
      <c r="AA21" s="681"/>
      <c r="AB21" s="679"/>
      <c r="AC21" s="661"/>
      <c r="AD21" s="661"/>
      <c r="AE21" s="661"/>
      <c r="AF21" s="670"/>
      <c r="AG21" s="661"/>
      <c r="AH21" s="721"/>
      <c r="AI21" s="721"/>
      <c r="AJ21" s="717"/>
    </row>
    <row r="22" spans="1:36" s="104" customFormat="1" ht="51.75" thickBot="1" x14ac:dyDescent="0.3">
      <c r="A22" s="9"/>
      <c r="B22" s="700"/>
      <c r="C22" s="702"/>
      <c r="D22" s="702"/>
      <c r="E22" s="698"/>
      <c r="F22" s="698"/>
      <c r="G22" s="702"/>
      <c r="H22" s="695"/>
      <c r="I22" s="695"/>
      <c r="J22" s="205" t="s">
        <v>141</v>
      </c>
      <c r="K22" s="205" t="s">
        <v>140</v>
      </c>
      <c r="L22" s="206" t="s">
        <v>144</v>
      </c>
      <c r="M22" s="207" t="s">
        <v>153</v>
      </c>
      <c r="N22" s="705"/>
      <c r="O22" s="705"/>
      <c r="P22" s="698"/>
      <c r="Q22" s="698"/>
      <c r="R22" s="698"/>
      <c r="S22" s="698"/>
      <c r="T22" s="711"/>
      <c r="U22" s="712"/>
      <c r="V22" s="713"/>
      <c r="W22" s="712"/>
      <c r="X22" s="713"/>
      <c r="Y22" s="712"/>
      <c r="Z22" s="714"/>
      <c r="AA22" s="715"/>
      <c r="AB22" s="714"/>
      <c r="AC22" s="705"/>
      <c r="AD22" s="662"/>
      <c r="AE22" s="705"/>
      <c r="AF22" s="704"/>
      <c r="AG22" s="705"/>
      <c r="AH22" s="721"/>
      <c r="AI22" s="721"/>
      <c r="AJ22" s="717"/>
    </row>
    <row r="23" spans="1:36" s="104" customFormat="1" ht="44.1" customHeight="1" x14ac:dyDescent="0.25">
      <c r="A23" s="9"/>
      <c r="B23" s="654" t="s">
        <v>152</v>
      </c>
      <c r="C23" s="657" t="s">
        <v>167</v>
      </c>
      <c r="D23" s="657" t="s">
        <v>131</v>
      </c>
      <c r="E23" s="668" t="s">
        <v>132</v>
      </c>
      <c r="F23" s="657" t="s">
        <v>316</v>
      </c>
      <c r="G23" s="657" t="s">
        <v>133</v>
      </c>
      <c r="H23" s="668" t="s">
        <v>134</v>
      </c>
      <c r="I23" s="668" t="s">
        <v>134</v>
      </c>
      <c r="J23" s="190" t="s">
        <v>783</v>
      </c>
      <c r="K23" s="191" t="s">
        <v>135</v>
      </c>
      <c r="L23" s="189" t="s">
        <v>142</v>
      </c>
      <c r="M23" s="309" t="s">
        <v>851</v>
      </c>
      <c r="N23" s="660" t="s">
        <v>147</v>
      </c>
      <c r="O23" s="657" t="s">
        <v>121</v>
      </c>
      <c r="P23" s="660" t="s">
        <v>162</v>
      </c>
      <c r="Q23" s="660" t="s">
        <v>89</v>
      </c>
      <c r="R23" s="660" t="s">
        <v>90</v>
      </c>
      <c r="S23" s="660" t="s">
        <v>91</v>
      </c>
      <c r="T23" s="674">
        <f>U23+U27</f>
        <v>850000</v>
      </c>
      <c r="U23" s="676">
        <f>V23+Y23</f>
        <v>340000</v>
      </c>
      <c r="V23" s="674">
        <v>200000</v>
      </c>
      <c r="W23" s="676">
        <v>0</v>
      </c>
      <c r="X23" s="674">
        <v>0</v>
      </c>
      <c r="Y23" s="676">
        <v>140000</v>
      </c>
      <c r="Z23" s="678">
        <v>0</v>
      </c>
      <c r="AA23" s="680">
        <v>0</v>
      </c>
      <c r="AB23" s="678">
        <v>60000</v>
      </c>
      <c r="AC23" s="660" t="s">
        <v>148</v>
      </c>
      <c r="AD23" s="677">
        <f>U23</f>
        <v>340000</v>
      </c>
      <c r="AE23" s="660"/>
      <c r="AF23" s="690"/>
      <c r="AG23" s="660"/>
      <c r="AH23" s="692" t="s">
        <v>291</v>
      </c>
      <c r="AI23" s="692" t="s">
        <v>317</v>
      </c>
      <c r="AJ23" s="686">
        <v>45761</v>
      </c>
    </row>
    <row r="24" spans="1:36" s="104" customFormat="1" ht="43.5" customHeight="1" x14ac:dyDescent="0.25">
      <c r="A24" s="9"/>
      <c r="B24" s="655"/>
      <c r="C24" s="658"/>
      <c r="D24" s="658"/>
      <c r="E24" s="669"/>
      <c r="F24" s="661"/>
      <c r="G24" s="658"/>
      <c r="H24" s="669"/>
      <c r="I24" s="669"/>
      <c r="J24" s="194" t="s">
        <v>137</v>
      </c>
      <c r="K24" s="195" t="s">
        <v>136</v>
      </c>
      <c r="L24" s="193" t="s">
        <v>115</v>
      </c>
      <c r="M24" s="310" t="s">
        <v>852</v>
      </c>
      <c r="N24" s="661"/>
      <c r="O24" s="661"/>
      <c r="P24" s="661"/>
      <c r="Q24" s="661"/>
      <c r="R24" s="661"/>
      <c r="S24" s="661"/>
      <c r="T24" s="675"/>
      <c r="U24" s="677"/>
      <c r="V24" s="675"/>
      <c r="W24" s="677"/>
      <c r="X24" s="675"/>
      <c r="Y24" s="677"/>
      <c r="Z24" s="679"/>
      <c r="AA24" s="681"/>
      <c r="AB24" s="679"/>
      <c r="AC24" s="661"/>
      <c r="AD24" s="661"/>
      <c r="AE24" s="661"/>
      <c r="AF24" s="670"/>
      <c r="AG24" s="661"/>
      <c r="AH24" s="693"/>
      <c r="AI24" s="693"/>
      <c r="AJ24" s="687"/>
    </row>
    <row r="25" spans="1:36" s="104" customFormat="1" ht="48.6" customHeight="1" x14ac:dyDescent="0.25">
      <c r="B25" s="655"/>
      <c r="C25" s="658"/>
      <c r="D25" s="658"/>
      <c r="E25" s="669"/>
      <c r="F25" s="661"/>
      <c r="G25" s="658"/>
      <c r="H25" s="669"/>
      <c r="I25" s="669"/>
      <c r="J25" s="194" t="s">
        <v>139</v>
      </c>
      <c r="K25" s="194" t="s">
        <v>138</v>
      </c>
      <c r="L25" s="193" t="s">
        <v>143</v>
      </c>
      <c r="M25" s="311" t="s">
        <v>853</v>
      </c>
      <c r="N25" s="661"/>
      <c r="O25" s="661"/>
      <c r="P25" s="661"/>
      <c r="Q25" s="661"/>
      <c r="R25" s="661"/>
      <c r="S25" s="661"/>
      <c r="T25" s="675"/>
      <c r="U25" s="677"/>
      <c r="V25" s="675"/>
      <c r="W25" s="677"/>
      <c r="X25" s="675"/>
      <c r="Y25" s="677"/>
      <c r="Z25" s="679"/>
      <c r="AA25" s="681"/>
      <c r="AB25" s="679"/>
      <c r="AC25" s="661"/>
      <c r="AD25" s="661"/>
      <c r="AE25" s="661"/>
      <c r="AF25" s="670"/>
      <c r="AG25" s="661"/>
      <c r="AH25" s="693"/>
      <c r="AI25" s="693"/>
      <c r="AJ25" s="687"/>
    </row>
    <row r="26" spans="1:36" s="104" customFormat="1" ht="51.75" thickBot="1" x14ac:dyDescent="0.3">
      <c r="B26" s="655"/>
      <c r="C26" s="658"/>
      <c r="D26" s="658"/>
      <c r="E26" s="669"/>
      <c r="F26" s="661"/>
      <c r="G26" s="658"/>
      <c r="H26" s="669"/>
      <c r="I26" s="669"/>
      <c r="J26" s="194" t="s">
        <v>141</v>
      </c>
      <c r="K26" s="194" t="s">
        <v>140</v>
      </c>
      <c r="L26" s="196" t="s">
        <v>144</v>
      </c>
      <c r="M26" s="311" t="s">
        <v>854</v>
      </c>
      <c r="N26" s="661"/>
      <c r="O26" s="661"/>
      <c r="P26" s="661"/>
      <c r="Q26" s="661"/>
      <c r="R26" s="661"/>
      <c r="S26" s="661"/>
      <c r="T26" s="675"/>
      <c r="U26" s="677"/>
      <c r="V26" s="675"/>
      <c r="W26" s="677"/>
      <c r="X26" s="675"/>
      <c r="Y26" s="677"/>
      <c r="Z26" s="679"/>
      <c r="AA26" s="681"/>
      <c r="AB26" s="679"/>
      <c r="AC26" s="661"/>
      <c r="AD26" s="662"/>
      <c r="AE26" s="661"/>
      <c r="AF26" s="670"/>
      <c r="AG26" s="661"/>
      <c r="AH26" s="693"/>
      <c r="AI26" s="693"/>
      <c r="AJ26" s="687"/>
    </row>
    <row r="27" spans="1:36" s="104" customFormat="1" ht="54.6" customHeight="1" x14ac:dyDescent="0.25">
      <c r="A27" s="9"/>
      <c r="B27" s="655"/>
      <c r="C27" s="658"/>
      <c r="D27" s="658"/>
      <c r="E27" s="669"/>
      <c r="F27" s="658" t="s">
        <v>318</v>
      </c>
      <c r="G27" s="658"/>
      <c r="H27" s="669" t="s">
        <v>134</v>
      </c>
      <c r="I27" s="669" t="s">
        <v>134</v>
      </c>
      <c r="J27" s="190" t="s">
        <v>783</v>
      </c>
      <c r="K27" s="194" t="s">
        <v>135</v>
      </c>
      <c r="L27" s="193" t="s">
        <v>142</v>
      </c>
      <c r="M27" s="192" t="s">
        <v>156</v>
      </c>
      <c r="N27" s="661" t="s">
        <v>147</v>
      </c>
      <c r="O27" s="661" t="s">
        <v>155</v>
      </c>
      <c r="P27" s="661" t="s">
        <v>162</v>
      </c>
      <c r="Q27" s="661" t="s">
        <v>89</v>
      </c>
      <c r="R27" s="661" t="s">
        <v>90</v>
      </c>
      <c r="S27" s="661" t="s">
        <v>91</v>
      </c>
      <c r="T27" s="675"/>
      <c r="U27" s="677">
        <f>V27+Y27</f>
        <v>510000</v>
      </c>
      <c r="V27" s="675">
        <v>300000</v>
      </c>
      <c r="W27" s="677">
        <v>0</v>
      </c>
      <c r="X27" s="675">
        <v>0</v>
      </c>
      <c r="Y27" s="677">
        <v>210000</v>
      </c>
      <c r="Z27" s="679">
        <v>0</v>
      </c>
      <c r="AA27" s="681">
        <v>0</v>
      </c>
      <c r="AB27" s="679">
        <v>60000</v>
      </c>
      <c r="AC27" s="661" t="s">
        <v>148</v>
      </c>
      <c r="AD27" s="677">
        <f>U27</f>
        <v>510000</v>
      </c>
      <c r="AE27" s="661"/>
      <c r="AF27" s="670"/>
      <c r="AG27" s="661"/>
      <c r="AH27" s="693"/>
      <c r="AI27" s="693"/>
      <c r="AJ27" s="687"/>
    </row>
    <row r="28" spans="1:36" s="104" customFormat="1" ht="43.5" customHeight="1" x14ac:dyDescent="0.25">
      <c r="A28" s="9"/>
      <c r="B28" s="655"/>
      <c r="C28" s="658"/>
      <c r="D28" s="658"/>
      <c r="E28" s="669"/>
      <c r="F28" s="661"/>
      <c r="G28" s="658"/>
      <c r="H28" s="669"/>
      <c r="I28" s="669"/>
      <c r="J28" s="194" t="s">
        <v>168</v>
      </c>
      <c r="K28" s="195" t="s">
        <v>136</v>
      </c>
      <c r="L28" s="193" t="s">
        <v>115</v>
      </c>
      <c r="M28" s="192" t="s">
        <v>157</v>
      </c>
      <c r="N28" s="661"/>
      <c r="O28" s="661"/>
      <c r="P28" s="661"/>
      <c r="Q28" s="661"/>
      <c r="R28" s="661"/>
      <c r="S28" s="661"/>
      <c r="T28" s="675"/>
      <c r="U28" s="677"/>
      <c r="V28" s="675"/>
      <c r="W28" s="677"/>
      <c r="X28" s="675"/>
      <c r="Y28" s="677"/>
      <c r="Z28" s="679"/>
      <c r="AA28" s="681"/>
      <c r="AB28" s="679"/>
      <c r="AC28" s="661"/>
      <c r="AD28" s="661"/>
      <c r="AE28" s="661"/>
      <c r="AF28" s="670"/>
      <c r="AG28" s="661"/>
      <c r="AH28" s="693"/>
      <c r="AI28" s="693"/>
      <c r="AJ28" s="687"/>
    </row>
    <row r="29" spans="1:36" s="104" customFormat="1" ht="53.1" customHeight="1" x14ac:dyDescent="0.25">
      <c r="A29" s="9"/>
      <c r="B29" s="655"/>
      <c r="C29" s="658"/>
      <c r="D29" s="658"/>
      <c r="E29" s="669"/>
      <c r="F29" s="661"/>
      <c r="G29" s="658"/>
      <c r="H29" s="669"/>
      <c r="I29" s="669"/>
      <c r="J29" s="194" t="s">
        <v>139</v>
      </c>
      <c r="K29" s="194" t="s">
        <v>138</v>
      </c>
      <c r="L29" s="193" t="s">
        <v>143</v>
      </c>
      <c r="M29" s="193" t="s">
        <v>156</v>
      </c>
      <c r="N29" s="661"/>
      <c r="O29" s="661"/>
      <c r="P29" s="661"/>
      <c r="Q29" s="661"/>
      <c r="R29" s="661"/>
      <c r="S29" s="661"/>
      <c r="T29" s="675"/>
      <c r="U29" s="677"/>
      <c r="V29" s="675"/>
      <c r="W29" s="677"/>
      <c r="X29" s="675"/>
      <c r="Y29" s="677"/>
      <c r="Z29" s="679"/>
      <c r="AA29" s="681"/>
      <c r="AB29" s="679"/>
      <c r="AC29" s="661"/>
      <c r="AD29" s="661"/>
      <c r="AE29" s="661"/>
      <c r="AF29" s="670"/>
      <c r="AG29" s="661"/>
      <c r="AH29" s="693"/>
      <c r="AI29" s="693"/>
      <c r="AJ29" s="687"/>
    </row>
    <row r="30" spans="1:36" s="104" customFormat="1" ht="61.5" customHeight="1" thickBot="1" x14ac:dyDescent="0.3">
      <c r="A30" s="9"/>
      <c r="B30" s="722"/>
      <c r="C30" s="723"/>
      <c r="D30" s="723"/>
      <c r="E30" s="718"/>
      <c r="F30" s="705"/>
      <c r="G30" s="723"/>
      <c r="H30" s="718"/>
      <c r="I30" s="718"/>
      <c r="J30" s="205" t="s">
        <v>141</v>
      </c>
      <c r="K30" s="205" t="s">
        <v>140</v>
      </c>
      <c r="L30" s="206" t="s">
        <v>144</v>
      </c>
      <c r="M30" s="204" t="s">
        <v>158</v>
      </c>
      <c r="N30" s="705"/>
      <c r="O30" s="705"/>
      <c r="P30" s="705"/>
      <c r="Q30" s="705"/>
      <c r="R30" s="705"/>
      <c r="S30" s="705"/>
      <c r="T30" s="713"/>
      <c r="U30" s="712"/>
      <c r="V30" s="713"/>
      <c r="W30" s="712"/>
      <c r="X30" s="713"/>
      <c r="Y30" s="712"/>
      <c r="Z30" s="714"/>
      <c r="AA30" s="715"/>
      <c r="AB30" s="714"/>
      <c r="AC30" s="705"/>
      <c r="AD30" s="662"/>
      <c r="AE30" s="705"/>
      <c r="AF30" s="704"/>
      <c r="AG30" s="705"/>
      <c r="AH30" s="725"/>
      <c r="AI30" s="725"/>
      <c r="AJ30" s="724"/>
    </row>
    <row r="31" spans="1:36" s="104" customFormat="1" ht="47.1" customHeight="1" x14ac:dyDescent="0.25">
      <c r="A31" s="9"/>
      <c r="B31" s="726" t="s">
        <v>509</v>
      </c>
      <c r="C31" s="701" t="s">
        <v>320</v>
      </c>
      <c r="D31" s="701" t="s">
        <v>131</v>
      </c>
      <c r="E31" s="703" t="s">
        <v>132</v>
      </c>
      <c r="F31" s="660" t="s">
        <v>308</v>
      </c>
      <c r="G31" s="701" t="s">
        <v>133</v>
      </c>
      <c r="H31" s="668" t="s">
        <v>134</v>
      </c>
      <c r="I31" s="668" t="s">
        <v>134</v>
      </c>
      <c r="J31" s="190" t="s">
        <v>783</v>
      </c>
      <c r="K31" s="191" t="s">
        <v>135</v>
      </c>
      <c r="L31" s="189" t="s">
        <v>142</v>
      </c>
      <c r="M31" s="189" t="s">
        <v>150</v>
      </c>
      <c r="N31" s="660" t="s">
        <v>147</v>
      </c>
      <c r="O31" s="660" t="s">
        <v>309</v>
      </c>
      <c r="P31" s="660" t="s">
        <v>162</v>
      </c>
      <c r="Q31" s="660" t="s">
        <v>89</v>
      </c>
      <c r="R31" s="660" t="s">
        <v>90</v>
      </c>
      <c r="S31" s="660" t="s">
        <v>91</v>
      </c>
      <c r="T31" s="730">
        <f>U31</f>
        <v>272000</v>
      </c>
      <c r="U31" s="676">
        <f>V31+Y31</f>
        <v>272000</v>
      </c>
      <c r="V31" s="674">
        <v>160000</v>
      </c>
      <c r="W31" s="676">
        <v>0</v>
      </c>
      <c r="X31" s="674">
        <v>0</v>
      </c>
      <c r="Y31" s="676">
        <v>112000</v>
      </c>
      <c r="Z31" s="678">
        <v>0</v>
      </c>
      <c r="AA31" s="680">
        <v>0</v>
      </c>
      <c r="AB31" s="678">
        <v>48000</v>
      </c>
      <c r="AC31" s="660" t="s">
        <v>148</v>
      </c>
      <c r="AD31" s="677">
        <f>U31</f>
        <v>272000</v>
      </c>
      <c r="AE31" s="660"/>
      <c r="AF31" s="690"/>
      <c r="AG31" s="660"/>
      <c r="AH31" s="735" t="s">
        <v>835</v>
      </c>
      <c r="AI31" s="735" t="s">
        <v>836</v>
      </c>
      <c r="AJ31" s="732">
        <v>45614</v>
      </c>
    </row>
    <row r="32" spans="1:36" s="104" customFormat="1" ht="25.5" x14ac:dyDescent="0.25">
      <c r="A32" s="9"/>
      <c r="B32" s="727"/>
      <c r="C32" s="702"/>
      <c r="D32" s="702"/>
      <c r="E32" s="698"/>
      <c r="F32" s="661"/>
      <c r="G32" s="702"/>
      <c r="H32" s="669"/>
      <c r="I32" s="669"/>
      <c r="J32" s="194" t="s">
        <v>137</v>
      </c>
      <c r="K32" s="195" t="s">
        <v>136</v>
      </c>
      <c r="L32" s="193" t="s">
        <v>115</v>
      </c>
      <c r="M32" s="193" t="s">
        <v>624</v>
      </c>
      <c r="N32" s="661"/>
      <c r="O32" s="661"/>
      <c r="P32" s="661"/>
      <c r="Q32" s="661"/>
      <c r="R32" s="661"/>
      <c r="S32" s="661"/>
      <c r="T32" s="731"/>
      <c r="U32" s="677"/>
      <c r="V32" s="675"/>
      <c r="W32" s="677"/>
      <c r="X32" s="675"/>
      <c r="Y32" s="677"/>
      <c r="Z32" s="679"/>
      <c r="AA32" s="681"/>
      <c r="AB32" s="679"/>
      <c r="AC32" s="661"/>
      <c r="AD32" s="661"/>
      <c r="AE32" s="661"/>
      <c r="AF32" s="670"/>
      <c r="AG32" s="661"/>
      <c r="AH32" s="721"/>
      <c r="AI32" s="721"/>
      <c r="AJ32" s="733"/>
    </row>
    <row r="33" spans="1:36" s="104" customFormat="1" ht="38.25" x14ac:dyDescent="0.25">
      <c r="A33" s="9"/>
      <c r="B33" s="727"/>
      <c r="C33" s="702"/>
      <c r="D33" s="702"/>
      <c r="E33" s="698"/>
      <c r="F33" s="661"/>
      <c r="G33" s="702"/>
      <c r="H33" s="669"/>
      <c r="I33" s="669"/>
      <c r="J33" s="194" t="s">
        <v>139</v>
      </c>
      <c r="K33" s="194" t="s">
        <v>138</v>
      </c>
      <c r="L33" s="193" t="s">
        <v>143</v>
      </c>
      <c r="M33" s="193" t="s">
        <v>150</v>
      </c>
      <c r="N33" s="661"/>
      <c r="O33" s="661"/>
      <c r="P33" s="661"/>
      <c r="Q33" s="661"/>
      <c r="R33" s="661"/>
      <c r="S33" s="661"/>
      <c r="T33" s="731"/>
      <c r="U33" s="677"/>
      <c r="V33" s="675"/>
      <c r="W33" s="677"/>
      <c r="X33" s="675"/>
      <c r="Y33" s="677"/>
      <c r="Z33" s="679"/>
      <c r="AA33" s="681"/>
      <c r="AB33" s="679"/>
      <c r="AC33" s="661"/>
      <c r="AD33" s="661"/>
      <c r="AE33" s="661"/>
      <c r="AF33" s="670"/>
      <c r="AG33" s="661"/>
      <c r="AH33" s="721"/>
      <c r="AI33" s="721"/>
      <c r="AJ33" s="733"/>
    </row>
    <row r="34" spans="1:36" s="104" customFormat="1" ht="63.95" customHeight="1" thickBot="1" x14ac:dyDescent="0.3">
      <c r="A34" s="9"/>
      <c r="B34" s="728"/>
      <c r="C34" s="729"/>
      <c r="D34" s="729"/>
      <c r="E34" s="697"/>
      <c r="F34" s="661"/>
      <c r="G34" s="729"/>
      <c r="H34" s="669"/>
      <c r="I34" s="669"/>
      <c r="J34" s="194" t="s">
        <v>141</v>
      </c>
      <c r="K34" s="194" t="s">
        <v>140</v>
      </c>
      <c r="L34" s="196" t="s">
        <v>144</v>
      </c>
      <c r="M34" s="193" t="s">
        <v>151</v>
      </c>
      <c r="N34" s="661"/>
      <c r="O34" s="661"/>
      <c r="P34" s="661"/>
      <c r="Q34" s="661"/>
      <c r="R34" s="661"/>
      <c r="S34" s="661"/>
      <c r="T34" s="707"/>
      <c r="U34" s="677"/>
      <c r="V34" s="675"/>
      <c r="W34" s="677"/>
      <c r="X34" s="675"/>
      <c r="Y34" s="677"/>
      <c r="Z34" s="679"/>
      <c r="AA34" s="681"/>
      <c r="AB34" s="679"/>
      <c r="AC34" s="661"/>
      <c r="AD34" s="662"/>
      <c r="AE34" s="661"/>
      <c r="AF34" s="670"/>
      <c r="AG34" s="661"/>
      <c r="AH34" s="736"/>
      <c r="AI34" s="736"/>
      <c r="AJ34" s="734"/>
    </row>
    <row r="35" spans="1:36" s="104" customFormat="1" ht="48.6" customHeight="1" x14ac:dyDescent="0.25">
      <c r="B35" s="726" t="s">
        <v>510</v>
      </c>
      <c r="C35" s="701" t="s">
        <v>511</v>
      </c>
      <c r="D35" s="701" t="s">
        <v>131</v>
      </c>
      <c r="E35" s="703" t="s">
        <v>132</v>
      </c>
      <c r="F35" s="661" t="s">
        <v>311</v>
      </c>
      <c r="G35" s="701" t="s">
        <v>133</v>
      </c>
      <c r="H35" s="669" t="s">
        <v>134</v>
      </c>
      <c r="I35" s="669" t="s">
        <v>134</v>
      </c>
      <c r="J35" s="190" t="s">
        <v>783</v>
      </c>
      <c r="K35" s="194" t="s">
        <v>135</v>
      </c>
      <c r="L35" s="193" t="s">
        <v>142</v>
      </c>
      <c r="M35" s="192" t="s">
        <v>156</v>
      </c>
      <c r="N35" s="661" t="s">
        <v>147</v>
      </c>
      <c r="O35" s="661" t="s">
        <v>159</v>
      </c>
      <c r="P35" s="661" t="s">
        <v>162</v>
      </c>
      <c r="Q35" s="661" t="s">
        <v>89</v>
      </c>
      <c r="R35" s="661" t="s">
        <v>90</v>
      </c>
      <c r="S35" s="661" t="s">
        <v>91</v>
      </c>
      <c r="T35" s="730">
        <f>U35</f>
        <v>1194783.3700000001</v>
      </c>
      <c r="U35" s="677">
        <f>V35+Y35</f>
        <v>1194783.3700000001</v>
      </c>
      <c r="V35" s="675">
        <v>796522.25</v>
      </c>
      <c r="W35" s="677">
        <v>0</v>
      </c>
      <c r="X35" s="675">
        <v>0</v>
      </c>
      <c r="Y35" s="677">
        <v>398261.12</v>
      </c>
      <c r="Z35" s="679">
        <v>0</v>
      </c>
      <c r="AA35" s="681">
        <v>0</v>
      </c>
      <c r="AB35" s="679">
        <v>398261.13</v>
      </c>
      <c r="AC35" s="661" t="s">
        <v>148</v>
      </c>
      <c r="AD35" s="677">
        <f>U35</f>
        <v>1194783.3700000001</v>
      </c>
      <c r="AE35" s="661"/>
      <c r="AF35" s="670"/>
      <c r="AG35" s="661"/>
      <c r="AH35" s="737" t="s">
        <v>836</v>
      </c>
      <c r="AI35" s="737" t="s">
        <v>837</v>
      </c>
      <c r="AJ35" s="724">
        <v>45670</v>
      </c>
    </row>
    <row r="36" spans="1:36" s="104" customFormat="1" ht="43.5" customHeight="1" x14ac:dyDescent="0.25">
      <c r="B36" s="727"/>
      <c r="C36" s="702"/>
      <c r="D36" s="702"/>
      <c r="E36" s="698"/>
      <c r="F36" s="661"/>
      <c r="G36" s="702"/>
      <c r="H36" s="669"/>
      <c r="I36" s="669"/>
      <c r="J36" s="194" t="s">
        <v>137</v>
      </c>
      <c r="K36" s="195" t="s">
        <v>136</v>
      </c>
      <c r="L36" s="193" t="s">
        <v>115</v>
      </c>
      <c r="M36" s="193" t="s">
        <v>838</v>
      </c>
      <c r="N36" s="661"/>
      <c r="O36" s="661"/>
      <c r="P36" s="661"/>
      <c r="Q36" s="661"/>
      <c r="R36" s="661"/>
      <c r="S36" s="661"/>
      <c r="T36" s="731"/>
      <c r="U36" s="677"/>
      <c r="V36" s="675"/>
      <c r="W36" s="677"/>
      <c r="X36" s="675"/>
      <c r="Y36" s="677"/>
      <c r="Z36" s="679"/>
      <c r="AA36" s="681"/>
      <c r="AB36" s="679"/>
      <c r="AC36" s="661"/>
      <c r="AD36" s="661"/>
      <c r="AE36" s="661"/>
      <c r="AF36" s="670"/>
      <c r="AG36" s="661"/>
      <c r="AH36" s="721"/>
      <c r="AI36" s="721"/>
      <c r="AJ36" s="733"/>
    </row>
    <row r="37" spans="1:36" s="104" customFormat="1" ht="47.1" customHeight="1" x14ac:dyDescent="0.25">
      <c r="B37" s="727"/>
      <c r="C37" s="702"/>
      <c r="D37" s="702"/>
      <c r="E37" s="698"/>
      <c r="F37" s="661"/>
      <c r="G37" s="702"/>
      <c r="H37" s="669"/>
      <c r="I37" s="669"/>
      <c r="J37" s="194" t="s">
        <v>139</v>
      </c>
      <c r="K37" s="194" t="s">
        <v>138</v>
      </c>
      <c r="L37" s="193" t="s">
        <v>143</v>
      </c>
      <c r="M37" s="193" t="s">
        <v>156</v>
      </c>
      <c r="N37" s="661"/>
      <c r="O37" s="661"/>
      <c r="P37" s="661"/>
      <c r="Q37" s="661"/>
      <c r="R37" s="661"/>
      <c r="S37" s="661"/>
      <c r="T37" s="731"/>
      <c r="U37" s="677"/>
      <c r="V37" s="675"/>
      <c r="W37" s="677"/>
      <c r="X37" s="675"/>
      <c r="Y37" s="677"/>
      <c r="Z37" s="679"/>
      <c r="AA37" s="681"/>
      <c r="AB37" s="679"/>
      <c r="AC37" s="661"/>
      <c r="AD37" s="661"/>
      <c r="AE37" s="661"/>
      <c r="AF37" s="670"/>
      <c r="AG37" s="661"/>
      <c r="AH37" s="721"/>
      <c r="AI37" s="721"/>
      <c r="AJ37" s="733"/>
    </row>
    <row r="38" spans="1:36" s="104" customFormat="1" ht="56.1" customHeight="1" thickBot="1" x14ac:dyDescent="0.3">
      <c r="B38" s="728"/>
      <c r="C38" s="729"/>
      <c r="D38" s="729"/>
      <c r="E38" s="697"/>
      <c r="F38" s="662"/>
      <c r="G38" s="729"/>
      <c r="H38" s="689"/>
      <c r="I38" s="689"/>
      <c r="J38" s="199" t="s">
        <v>141</v>
      </c>
      <c r="K38" s="199" t="s">
        <v>140</v>
      </c>
      <c r="L38" s="200" t="s">
        <v>144</v>
      </c>
      <c r="M38" s="197" t="s">
        <v>625</v>
      </c>
      <c r="N38" s="662"/>
      <c r="O38" s="662"/>
      <c r="P38" s="662"/>
      <c r="Q38" s="662"/>
      <c r="R38" s="662"/>
      <c r="S38" s="662"/>
      <c r="T38" s="707"/>
      <c r="U38" s="682"/>
      <c r="V38" s="683"/>
      <c r="W38" s="682"/>
      <c r="X38" s="683"/>
      <c r="Y38" s="682"/>
      <c r="Z38" s="684"/>
      <c r="AA38" s="685"/>
      <c r="AB38" s="684"/>
      <c r="AC38" s="662"/>
      <c r="AD38" s="662"/>
      <c r="AE38" s="662"/>
      <c r="AF38" s="671"/>
      <c r="AG38" s="662"/>
      <c r="AH38" s="738"/>
      <c r="AI38" s="738"/>
      <c r="AJ38" s="739"/>
    </row>
    <row r="39" spans="1:36" s="208" customFormat="1" ht="38.25" x14ac:dyDescent="0.25">
      <c r="B39" s="740" t="s">
        <v>626</v>
      </c>
      <c r="C39" s="742" t="s">
        <v>627</v>
      </c>
      <c r="D39" s="742" t="s">
        <v>628</v>
      </c>
      <c r="E39" s="742" t="s">
        <v>629</v>
      </c>
      <c r="F39" s="660" t="s">
        <v>630</v>
      </c>
      <c r="G39" s="660" t="s">
        <v>631</v>
      </c>
      <c r="H39" s="660" t="s">
        <v>83</v>
      </c>
      <c r="I39" s="660" t="s">
        <v>83</v>
      </c>
      <c r="J39" s="190" t="s">
        <v>632</v>
      </c>
      <c r="K39" s="190" t="s">
        <v>633</v>
      </c>
      <c r="L39" s="189" t="s">
        <v>535</v>
      </c>
      <c r="M39" s="188" t="s">
        <v>634</v>
      </c>
      <c r="N39" s="660" t="s">
        <v>147</v>
      </c>
      <c r="O39" s="657" t="s">
        <v>114</v>
      </c>
      <c r="P39" s="660" t="s">
        <v>162</v>
      </c>
      <c r="Q39" s="660" t="s">
        <v>89</v>
      </c>
      <c r="R39" s="660" t="s">
        <v>90</v>
      </c>
      <c r="S39" s="660" t="s">
        <v>170</v>
      </c>
      <c r="T39" s="676">
        <f>U39</f>
        <v>2134649.2000000002</v>
      </c>
      <c r="U39" s="676">
        <f>+V39+Y39</f>
        <v>2134649.2000000002</v>
      </c>
      <c r="V39" s="676">
        <v>1255676</v>
      </c>
      <c r="W39" s="676">
        <v>0</v>
      </c>
      <c r="X39" s="676">
        <v>0</v>
      </c>
      <c r="Y39" s="676">
        <v>878973.2</v>
      </c>
      <c r="Z39" s="676">
        <v>0</v>
      </c>
      <c r="AA39" s="676">
        <v>0</v>
      </c>
      <c r="AB39" s="674">
        <v>376702.8</v>
      </c>
      <c r="AC39" s="676" t="s">
        <v>92</v>
      </c>
      <c r="AD39" s="676">
        <f>U39</f>
        <v>2134649.2000000002</v>
      </c>
      <c r="AE39" s="676"/>
      <c r="AF39" s="676"/>
      <c r="AG39" s="676"/>
      <c r="AH39" s="730" t="s">
        <v>425</v>
      </c>
      <c r="AI39" s="730" t="s">
        <v>469</v>
      </c>
      <c r="AJ39" s="686"/>
    </row>
    <row r="40" spans="1:36" s="208" customFormat="1" ht="58.5" customHeight="1" thickBot="1" x14ac:dyDescent="0.3">
      <c r="B40" s="741"/>
      <c r="C40" s="743"/>
      <c r="D40" s="743"/>
      <c r="E40" s="743"/>
      <c r="F40" s="662"/>
      <c r="G40" s="662"/>
      <c r="H40" s="662"/>
      <c r="I40" s="662"/>
      <c r="J40" s="209" t="s">
        <v>635</v>
      </c>
      <c r="K40" s="209" t="s">
        <v>636</v>
      </c>
      <c r="L40" s="197" t="s">
        <v>243</v>
      </c>
      <c r="M40" s="198" t="s">
        <v>637</v>
      </c>
      <c r="N40" s="662"/>
      <c r="O40" s="659"/>
      <c r="P40" s="662"/>
      <c r="Q40" s="662"/>
      <c r="R40" s="662"/>
      <c r="S40" s="662"/>
      <c r="T40" s="682"/>
      <c r="U40" s="682"/>
      <c r="V40" s="682"/>
      <c r="W40" s="682"/>
      <c r="X40" s="682"/>
      <c r="Y40" s="682"/>
      <c r="Z40" s="682"/>
      <c r="AA40" s="682"/>
      <c r="AB40" s="683"/>
      <c r="AC40" s="682"/>
      <c r="AD40" s="682"/>
      <c r="AE40" s="682"/>
      <c r="AF40" s="682"/>
      <c r="AG40" s="682"/>
      <c r="AH40" s="744"/>
      <c r="AI40" s="744"/>
      <c r="AJ40" s="688"/>
    </row>
    <row r="41" spans="1:36" s="208" customFormat="1" ht="39" thickBot="1" x14ac:dyDescent="0.3">
      <c r="B41" s="740" t="s">
        <v>638</v>
      </c>
      <c r="C41" s="742" t="s">
        <v>627</v>
      </c>
      <c r="D41" s="742" t="s">
        <v>628</v>
      </c>
      <c r="E41" s="742" t="s">
        <v>629</v>
      </c>
      <c r="F41" s="660" t="s">
        <v>639</v>
      </c>
      <c r="G41" s="660" t="s">
        <v>631</v>
      </c>
      <c r="H41" s="660" t="s">
        <v>83</v>
      </c>
      <c r="I41" s="660" t="s">
        <v>83</v>
      </c>
      <c r="J41" s="190" t="s">
        <v>632</v>
      </c>
      <c r="K41" s="190" t="s">
        <v>633</v>
      </c>
      <c r="L41" s="189" t="s">
        <v>535</v>
      </c>
      <c r="M41" s="188" t="s">
        <v>640</v>
      </c>
      <c r="N41" s="660" t="s">
        <v>147</v>
      </c>
      <c r="O41" s="657" t="s">
        <v>121</v>
      </c>
      <c r="P41" s="660" t="s">
        <v>162</v>
      </c>
      <c r="Q41" s="660" t="s">
        <v>89</v>
      </c>
      <c r="R41" s="660" t="s">
        <v>90</v>
      </c>
      <c r="S41" s="660" t="s">
        <v>170</v>
      </c>
      <c r="T41" s="676">
        <f>U41</f>
        <v>340000</v>
      </c>
      <c r="U41" s="676">
        <f>+V41+Y41</f>
        <v>340000</v>
      </c>
      <c r="V41" s="676">
        <v>200000</v>
      </c>
      <c r="W41" s="676">
        <v>0</v>
      </c>
      <c r="X41" s="676">
        <v>0</v>
      </c>
      <c r="Y41" s="676">
        <v>140000</v>
      </c>
      <c r="Z41" s="676">
        <v>0</v>
      </c>
      <c r="AA41" s="676">
        <v>0</v>
      </c>
      <c r="AB41" s="674">
        <v>60000</v>
      </c>
      <c r="AC41" s="676" t="s">
        <v>92</v>
      </c>
      <c r="AD41" s="676">
        <f>U41</f>
        <v>340000</v>
      </c>
      <c r="AE41" s="676"/>
      <c r="AF41" s="676"/>
      <c r="AG41" s="676"/>
      <c r="AH41" s="730" t="s">
        <v>784</v>
      </c>
      <c r="AI41" s="730" t="s">
        <v>785</v>
      </c>
      <c r="AJ41" s="745"/>
    </row>
    <row r="42" spans="1:36" s="208" customFormat="1" ht="58.5" customHeight="1" thickBot="1" x14ac:dyDescent="0.3">
      <c r="B42" s="741"/>
      <c r="C42" s="743"/>
      <c r="D42" s="743"/>
      <c r="E42" s="743"/>
      <c r="F42" s="662"/>
      <c r="G42" s="662"/>
      <c r="H42" s="662"/>
      <c r="I42" s="662"/>
      <c r="J42" s="209" t="s">
        <v>635</v>
      </c>
      <c r="K42" s="209" t="s">
        <v>636</v>
      </c>
      <c r="L42" s="197" t="s">
        <v>243</v>
      </c>
      <c r="M42" s="188" t="s">
        <v>640</v>
      </c>
      <c r="N42" s="662"/>
      <c r="O42" s="659"/>
      <c r="P42" s="662"/>
      <c r="Q42" s="662"/>
      <c r="R42" s="662"/>
      <c r="S42" s="662"/>
      <c r="T42" s="682"/>
      <c r="U42" s="682"/>
      <c r="V42" s="682"/>
      <c r="W42" s="682"/>
      <c r="X42" s="682"/>
      <c r="Y42" s="682"/>
      <c r="Z42" s="682"/>
      <c r="AA42" s="682"/>
      <c r="AB42" s="683"/>
      <c r="AC42" s="682"/>
      <c r="AD42" s="682"/>
      <c r="AE42" s="682"/>
      <c r="AF42" s="682"/>
      <c r="AG42" s="682"/>
      <c r="AH42" s="744"/>
      <c r="AI42" s="744"/>
      <c r="AJ42" s="746"/>
    </row>
    <row r="43" spans="1:36" s="210" customFormat="1" ht="39" thickBot="1" x14ac:dyDescent="0.3">
      <c r="B43" s="747" t="s">
        <v>641</v>
      </c>
      <c r="C43" s="742" t="s">
        <v>627</v>
      </c>
      <c r="D43" s="742" t="s">
        <v>628</v>
      </c>
      <c r="E43" s="742" t="s">
        <v>629</v>
      </c>
      <c r="F43" s="660" t="s">
        <v>642</v>
      </c>
      <c r="G43" s="660" t="s">
        <v>631</v>
      </c>
      <c r="H43" s="660" t="s">
        <v>83</v>
      </c>
      <c r="I43" s="660" t="s">
        <v>83</v>
      </c>
      <c r="J43" s="190" t="s">
        <v>632</v>
      </c>
      <c r="K43" s="190" t="s">
        <v>633</v>
      </c>
      <c r="L43" s="189" t="s">
        <v>535</v>
      </c>
      <c r="M43" s="188" t="s">
        <v>643</v>
      </c>
      <c r="N43" s="660" t="s">
        <v>147</v>
      </c>
      <c r="O43" s="657" t="s">
        <v>118</v>
      </c>
      <c r="P43" s="660" t="s">
        <v>162</v>
      </c>
      <c r="Q43" s="660" t="s">
        <v>89</v>
      </c>
      <c r="R43" s="660" t="s">
        <v>90</v>
      </c>
      <c r="S43" s="660" t="s">
        <v>170</v>
      </c>
      <c r="T43" s="676">
        <f>U43</f>
        <v>164900</v>
      </c>
      <c r="U43" s="676">
        <f>+V43+Y43</f>
        <v>164900</v>
      </c>
      <c r="V43" s="676">
        <v>97000</v>
      </c>
      <c r="W43" s="676">
        <v>0</v>
      </c>
      <c r="X43" s="676">
        <v>0</v>
      </c>
      <c r="Y43" s="676">
        <v>67900</v>
      </c>
      <c r="Z43" s="676">
        <v>0</v>
      </c>
      <c r="AA43" s="676">
        <v>0</v>
      </c>
      <c r="AB43" s="674">
        <v>29100</v>
      </c>
      <c r="AC43" s="676" t="s">
        <v>92</v>
      </c>
      <c r="AD43" s="676">
        <f>U43</f>
        <v>164900</v>
      </c>
      <c r="AE43" s="676"/>
      <c r="AF43" s="676"/>
      <c r="AG43" s="676"/>
      <c r="AH43" s="730" t="s">
        <v>644</v>
      </c>
      <c r="AI43" s="730" t="s">
        <v>645</v>
      </c>
      <c r="AJ43" s="745">
        <v>45761</v>
      </c>
    </row>
    <row r="44" spans="1:36" s="210" customFormat="1" ht="58.5" customHeight="1" thickBot="1" x14ac:dyDescent="0.3">
      <c r="B44" s="748"/>
      <c r="C44" s="743"/>
      <c r="D44" s="743"/>
      <c r="E44" s="743"/>
      <c r="F44" s="662"/>
      <c r="G44" s="662"/>
      <c r="H44" s="662"/>
      <c r="I44" s="662"/>
      <c r="J44" s="209" t="s">
        <v>635</v>
      </c>
      <c r="K44" s="209" t="s">
        <v>636</v>
      </c>
      <c r="L44" s="197" t="s">
        <v>243</v>
      </c>
      <c r="M44" s="188" t="s">
        <v>643</v>
      </c>
      <c r="N44" s="662"/>
      <c r="O44" s="659"/>
      <c r="P44" s="662"/>
      <c r="Q44" s="662"/>
      <c r="R44" s="662"/>
      <c r="S44" s="662"/>
      <c r="T44" s="682"/>
      <c r="U44" s="682"/>
      <c r="V44" s="682"/>
      <c r="W44" s="682"/>
      <c r="X44" s="682"/>
      <c r="Y44" s="682"/>
      <c r="Z44" s="682"/>
      <c r="AA44" s="682"/>
      <c r="AB44" s="683"/>
      <c r="AC44" s="682"/>
      <c r="AD44" s="682"/>
      <c r="AE44" s="682"/>
      <c r="AF44" s="682"/>
      <c r="AG44" s="682"/>
      <c r="AH44" s="744"/>
      <c r="AI44" s="744"/>
      <c r="AJ44" s="746"/>
    </row>
    <row r="45" spans="1:36" s="208" customFormat="1" ht="51.75" thickBot="1" x14ac:dyDescent="0.3">
      <c r="B45" s="747" t="s">
        <v>646</v>
      </c>
      <c r="C45" s="742" t="s">
        <v>627</v>
      </c>
      <c r="D45" s="742" t="s">
        <v>628</v>
      </c>
      <c r="E45" s="742" t="s">
        <v>629</v>
      </c>
      <c r="F45" s="660" t="s">
        <v>647</v>
      </c>
      <c r="G45" s="660" t="s">
        <v>631</v>
      </c>
      <c r="H45" s="660" t="s">
        <v>83</v>
      </c>
      <c r="I45" s="660" t="s">
        <v>83</v>
      </c>
      <c r="J45" s="190" t="s">
        <v>632</v>
      </c>
      <c r="K45" s="190" t="s">
        <v>633</v>
      </c>
      <c r="L45" s="189" t="s">
        <v>535</v>
      </c>
      <c r="M45" s="188" t="s">
        <v>839</v>
      </c>
      <c r="N45" s="660" t="s">
        <v>147</v>
      </c>
      <c r="O45" s="657" t="s">
        <v>102</v>
      </c>
      <c r="P45" s="660" t="s">
        <v>162</v>
      </c>
      <c r="Q45" s="660" t="s">
        <v>89</v>
      </c>
      <c r="R45" s="660" t="s">
        <v>90</v>
      </c>
      <c r="S45" s="660" t="s">
        <v>170</v>
      </c>
      <c r="T45" s="676">
        <f>U45</f>
        <v>884000.85</v>
      </c>
      <c r="U45" s="676">
        <f>+V45+Y45</f>
        <v>884000.85</v>
      </c>
      <c r="V45" s="676">
        <v>520000.5</v>
      </c>
      <c r="W45" s="676">
        <v>0</v>
      </c>
      <c r="X45" s="676">
        <v>0</v>
      </c>
      <c r="Y45" s="676">
        <v>364000.35</v>
      </c>
      <c r="Z45" s="676">
        <v>0</v>
      </c>
      <c r="AA45" s="676">
        <v>0</v>
      </c>
      <c r="AB45" s="674">
        <v>156000.15</v>
      </c>
      <c r="AC45" s="676" t="s">
        <v>92</v>
      </c>
      <c r="AD45" s="676">
        <f>U45</f>
        <v>884000.85</v>
      </c>
      <c r="AE45" s="676"/>
      <c r="AF45" s="676"/>
      <c r="AG45" s="676"/>
      <c r="AH45" s="730" t="s">
        <v>855</v>
      </c>
      <c r="AI45" s="730" t="s">
        <v>495</v>
      </c>
      <c r="AJ45" s="745"/>
    </row>
    <row r="46" spans="1:36" s="208" customFormat="1" ht="58.5" customHeight="1" thickBot="1" x14ac:dyDescent="0.3">
      <c r="B46" s="748"/>
      <c r="C46" s="743"/>
      <c r="D46" s="743"/>
      <c r="E46" s="743"/>
      <c r="F46" s="662"/>
      <c r="G46" s="662"/>
      <c r="H46" s="662"/>
      <c r="I46" s="662"/>
      <c r="J46" s="209" t="s">
        <v>635</v>
      </c>
      <c r="K46" s="209" t="s">
        <v>636</v>
      </c>
      <c r="L46" s="197" t="s">
        <v>243</v>
      </c>
      <c r="M46" s="188" t="s">
        <v>839</v>
      </c>
      <c r="N46" s="662"/>
      <c r="O46" s="659"/>
      <c r="P46" s="662"/>
      <c r="Q46" s="662"/>
      <c r="R46" s="662"/>
      <c r="S46" s="662"/>
      <c r="T46" s="682"/>
      <c r="U46" s="682"/>
      <c r="V46" s="682"/>
      <c r="W46" s="682"/>
      <c r="X46" s="682"/>
      <c r="Y46" s="682"/>
      <c r="Z46" s="682"/>
      <c r="AA46" s="682"/>
      <c r="AB46" s="683"/>
      <c r="AC46" s="682"/>
      <c r="AD46" s="682"/>
      <c r="AE46" s="682"/>
      <c r="AF46" s="682"/>
      <c r="AG46" s="682"/>
      <c r="AH46" s="744"/>
      <c r="AI46" s="744"/>
      <c r="AJ46" s="746"/>
    </row>
    <row r="47" spans="1:36" s="210" customFormat="1" ht="38.25" x14ac:dyDescent="0.25">
      <c r="B47" s="747" t="s">
        <v>648</v>
      </c>
      <c r="C47" s="742" t="s">
        <v>627</v>
      </c>
      <c r="D47" s="742" t="s">
        <v>628</v>
      </c>
      <c r="E47" s="742" t="s">
        <v>629</v>
      </c>
      <c r="F47" s="660" t="s">
        <v>649</v>
      </c>
      <c r="G47" s="660" t="s">
        <v>631</v>
      </c>
      <c r="H47" s="660" t="s">
        <v>83</v>
      </c>
      <c r="I47" s="660" t="s">
        <v>83</v>
      </c>
      <c r="J47" s="190" t="s">
        <v>632</v>
      </c>
      <c r="K47" s="190" t="s">
        <v>633</v>
      </c>
      <c r="L47" s="189" t="s">
        <v>535</v>
      </c>
      <c r="M47" s="188" t="s">
        <v>650</v>
      </c>
      <c r="N47" s="660" t="s">
        <v>147</v>
      </c>
      <c r="O47" s="657" t="s">
        <v>118</v>
      </c>
      <c r="P47" s="660" t="s">
        <v>162</v>
      </c>
      <c r="Q47" s="660" t="s">
        <v>89</v>
      </c>
      <c r="R47" s="660" t="s">
        <v>90</v>
      </c>
      <c r="S47" s="660" t="s">
        <v>170</v>
      </c>
      <c r="T47" s="676">
        <f>U47</f>
        <v>1020000</v>
      </c>
      <c r="U47" s="676">
        <f>+V47+Y47</f>
        <v>1020000</v>
      </c>
      <c r="V47" s="676">
        <v>600000</v>
      </c>
      <c r="W47" s="676">
        <v>0</v>
      </c>
      <c r="X47" s="676">
        <v>0</v>
      </c>
      <c r="Y47" s="676">
        <v>420000</v>
      </c>
      <c r="Z47" s="676">
        <v>0</v>
      </c>
      <c r="AA47" s="676">
        <v>0</v>
      </c>
      <c r="AB47" s="674">
        <v>180000</v>
      </c>
      <c r="AC47" s="676" t="s">
        <v>92</v>
      </c>
      <c r="AD47" s="676">
        <f>U47</f>
        <v>1020000</v>
      </c>
      <c r="AE47" s="676"/>
      <c r="AF47" s="676"/>
      <c r="AG47" s="676"/>
      <c r="AH47" s="730" t="s">
        <v>651</v>
      </c>
      <c r="AI47" s="730" t="s">
        <v>652</v>
      </c>
      <c r="AJ47" s="745"/>
    </row>
    <row r="48" spans="1:36" s="210" customFormat="1" ht="58.5" customHeight="1" thickBot="1" x14ac:dyDescent="0.3">
      <c r="B48" s="748"/>
      <c r="C48" s="743"/>
      <c r="D48" s="743"/>
      <c r="E48" s="743"/>
      <c r="F48" s="662"/>
      <c r="G48" s="662"/>
      <c r="H48" s="662"/>
      <c r="I48" s="662"/>
      <c r="J48" s="209" t="s">
        <v>635</v>
      </c>
      <c r="K48" s="209" t="s">
        <v>636</v>
      </c>
      <c r="L48" s="197" t="s">
        <v>243</v>
      </c>
      <c r="M48" s="198" t="s">
        <v>653</v>
      </c>
      <c r="N48" s="662"/>
      <c r="O48" s="659"/>
      <c r="P48" s="662"/>
      <c r="Q48" s="662"/>
      <c r="R48" s="662"/>
      <c r="S48" s="662"/>
      <c r="T48" s="682"/>
      <c r="U48" s="682"/>
      <c r="V48" s="682"/>
      <c r="W48" s="682"/>
      <c r="X48" s="682"/>
      <c r="Y48" s="682"/>
      <c r="Z48" s="682"/>
      <c r="AA48" s="682"/>
      <c r="AB48" s="683"/>
      <c r="AC48" s="682"/>
      <c r="AD48" s="682"/>
      <c r="AE48" s="682"/>
      <c r="AF48" s="682"/>
      <c r="AG48" s="682"/>
      <c r="AH48" s="744"/>
      <c r="AI48" s="744"/>
      <c r="AJ48" s="746"/>
    </row>
    <row r="49" spans="2:36" s="208" customFormat="1" ht="38.25" x14ac:dyDescent="0.25">
      <c r="B49" s="747" t="s">
        <v>654</v>
      </c>
      <c r="C49" s="742" t="s">
        <v>627</v>
      </c>
      <c r="D49" s="742" t="s">
        <v>628</v>
      </c>
      <c r="E49" s="742" t="s">
        <v>629</v>
      </c>
      <c r="F49" s="660" t="s">
        <v>655</v>
      </c>
      <c r="G49" s="660" t="s">
        <v>631</v>
      </c>
      <c r="H49" s="660" t="s">
        <v>83</v>
      </c>
      <c r="I49" s="660" t="s">
        <v>83</v>
      </c>
      <c r="J49" s="190" t="s">
        <v>632</v>
      </c>
      <c r="K49" s="190" t="s">
        <v>633</v>
      </c>
      <c r="L49" s="189" t="s">
        <v>535</v>
      </c>
      <c r="M49" s="188" t="s">
        <v>656</v>
      </c>
      <c r="N49" s="660" t="s">
        <v>147</v>
      </c>
      <c r="O49" s="657" t="s">
        <v>111</v>
      </c>
      <c r="P49" s="660" t="s">
        <v>162</v>
      </c>
      <c r="Q49" s="660" t="s">
        <v>89</v>
      </c>
      <c r="R49" s="660" t="s">
        <v>90</v>
      </c>
      <c r="S49" s="660" t="s">
        <v>170</v>
      </c>
      <c r="T49" s="676">
        <f>U49</f>
        <v>850000</v>
      </c>
      <c r="U49" s="676">
        <f>+V49+Y49</f>
        <v>850000</v>
      </c>
      <c r="V49" s="676">
        <v>500000</v>
      </c>
      <c r="W49" s="676">
        <v>0</v>
      </c>
      <c r="X49" s="676">
        <v>0</v>
      </c>
      <c r="Y49" s="676">
        <v>350000</v>
      </c>
      <c r="Z49" s="676">
        <v>0</v>
      </c>
      <c r="AA49" s="676">
        <v>0</v>
      </c>
      <c r="AB49" s="674">
        <v>602000</v>
      </c>
      <c r="AC49" s="676" t="s">
        <v>92</v>
      </c>
      <c r="AD49" s="676">
        <f>U49</f>
        <v>850000</v>
      </c>
      <c r="AE49" s="676"/>
      <c r="AF49" s="676"/>
      <c r="AG49" s="676"/>
      <c r="AH49" s="730" t="s">
        <v>657</v>
      </c>
      <c r="AI49" s="730" t="s">
        <v>658</v>
      </c>
      <c r="AJ49" s="745"/>
    </row>
    <row r="50" spans="2:36" s="208" customFormat="1" ht="58.5" customHeight="1" thickBot="1" x14ac:dyDescent="0.3">
      <c r="B50" s="748"/>
      <c r="C50" s="743"/>
      <c r="D50" s="743"/>
      <c r="E50" s="743"/>
      <c r="F50" s="662"/>
      <c r="G50" s="662"/>
      <c r="H50" s="662"/>
      <c r="I50" s="662"/>
      <c r="J50" s="209" t="s">
        <v>635</v>
      </c>
      <c r="K50" s="209" t="s">
        <v>636</v>
      </c>
      <c r="L50" s="197" t="s">
        <v>243</v>
      </c>
      <c r="M50" s="198" t="s">
        <v>656</v>
      </c>
      <c r="N50" s="662"/>
      <c r="O50" s="659"/>
      <c r="P50" s="662"/>
      <c r="Q50" s="662"/>
      <c r="R50" s="662"/>
      <c r="S50" s="662"/>
      <c r="T50" s="682"/>
      <c r="U50" s="682"/>
      <c r="V50" s="682"/>
      <c r="W50" s="682"/>
      <c r="X50" s="682"/>
      <c r="Y50" s="682"/>
      <c r="Z50" s="682"/>
      <c r="AA50" s="682"/>
      <c r="AB50" s="683"/>
      <c r="AC50" s="682"/>
      <c r="AD50" s="682"/>
      <c r="AE50" s="682"/>
      <c r="AF50" s="682"/>
      <c r="AG50" s="682"/>
      <c r="AH50" s="744"/>
      <c r="AI50" s="744"/>
      <c r="AJ50" s="746"/>
    </row>
    <row r="51" spans="2:36" s="210" customFormat="1" ht="38.25" x14ac:dyDescent="0.25">
      <c r="B51" s="747" t="s">
        <v>659</v>
      </c>
      <c r="C51" s="742" t="s">
        <v>627</v>
      </c>
      <c r="D51" s="742" t="s">
        <v>628</v>
      </c>
      <c r="E51" s="742" t="s">
        <v>629</v>
      </c>
      <c r="F51" s="660" t="s">
        <v>660</v>
      </c>
      <c r="G51" s="660" t="s">
        <v>631</v>
      </c>
      <c r="H51" s="660" t="s">
        <v>83</v>
      </c>
      <c r="I51" s="660" t="s">
        <v>83</v>
      </c>
      <c r="J51" s="190" t="s">
        <v>632</v>
      </c>
      <c r="K51" s="190" t="s">
        <v>633</v>
      </c>
      <c r="L51" s="189" t="s">
        <v>535</v>
      </c>
      <c r="M51" s="188" t="s">
        <v>661</v>
      </c>
      <c r="N51" s="660" t="s">
        <v>147</v>
      </c>
      <c r="O51" s="657" t="s">
        <v>118</v>
      </c>
      <c r="P51" s="660" t="s">
        <v>162</v>
      </c>
      <c r="Q51" s="660" t="s">
        <v>89</v>
      </c>
      <c r="R51" s="660" t="s">
        <v>90</v>
      </c>
      <c r="S51" s="660" t="s">
        <v>170</v>
      </c>
      <c r="T51" s="676">
        <f>U51</f>
        <v>1147500</v>
      </c>
      <c r="U51" s="676">
        <f>+V51+Y51</f>
        <v>1147500</v>
      </c>
      <c r="V51" s="676">
        <v>675000</v>
      </c>
      <c r="W51" s="676">
        <v>0</v>
      </c>
      <c r="X51" s="676">
        <v>0</v>
      </c>
      <c r="Y51" s="676">
        <v>472500</v>
      </c>
      <c r="Z51" s="676">
        <v>0</v>
      </c>
      <c r="AA51" s="676">
        <v>0</v>
      </c>
      <c r="AB51" s="674">
        <v>202500</v>
      </c>
      <c r="AC51" s="676" t="s">
        <v>92</v>
      </c>
      <c r="AD51" s="676">
        <f>U51</f>
        <v>1147500</v>
      </c>
      <c r="AE51" s="676"/>
      <c r="AF51" s="676"/>
      <c r="AG51" s="676"/>
      <c r="AH51" s="730" t="s">
        <v>657</v>
      </c>
      <c r="AI51" s="730" t="s">
        <v>658</v>
      </c>
      <c r="AJ51" s="745"/>
    </row>
    <row r="52" spans="2:36" s="210" customFormat="1" ht="58.5" customHeight="1" thickBot="1" x14ac:dyDescent="0.3">
      <c r="B52" s="748"/>
      <c r="C52" s="743"/>
      <c r="D52" s="743"/>
      <c r="E52" s="743"/>
      <c r="F52" s="662"/>
      <c r="G52" s="662"/>
      <c r="H52" s="662"/>
      <c r="I52" s="662"/>
      <c r="J52" s="209" t="s">
        <v>635</v>
      </c>
      <c r="K52" s="209" t="s">
        <v>636</v>
      </c>
      <c r="L52" s="197" t="s">
        <v>243</v>
      </c>
      <c r="M52" s="198" t="s">
        <v>662</v>
      </c>
      <c r="N52" s="662"/>
      <c r="O52" s="659"/>
      <c r="P52" s="662"/>
      <c r="Q52" s="662"/>
      <c r="R52" s="662"/>
      <c r="S52" s="662"/>
      <c r="T52" s="682"/>
      <c r="U52" s="682"/>
      <c r="V52" s="682"/>
      <c r="W52" s="682"/>
      <c r="X52" s="682"/>
      <c r="Y52" s="682"/>
      <c r="Z52" s="682"/>
      <c r="AA52" s="682"/>
      <c r="AB52" s="683"/>
      <c r="AC52" s="682"/>
      <c r="AD52" s="682"/>
      <c r="AE52" s="682"/>
      <c r="AF52" s="682"/>
      <c r="AG52" s="682"/>
      <c r="AH52" s="744"/>
      <c r="AI52" s="744"/>
      <c r="AJ52" s="746"/>
    </row>
    <row r="53" spans="2:36" s="210" customFormat="1" ht="38.25" x14ac:dyDescent="0.25">
      <c r="B53" s="747" t="s">
        <v>663</v>
      </c>
      <c r="C53" s="742" t="s">
        <v>627</v>
      </c>
      <c r="D53" s="742" t="s">
        <v>628</v>
      </c>
      <c r="E53" s="742" t="s">
        <v>629</v>
      </c>
      <c r="F53" s="660" t="s">
        <v>664</v>
      </c>
      <c r="G53" s="660" t="s">
        <v>631</v>
      </c>
      <c r="H53" s="660" t="s">
        <v>83</v>
      </c>
      <c r="I53" s="660" t="s">
        <v>83</v>
      </c>
      <c r="J53" s="190" t="s">
        <v>632</v>
      </c>
      <c r="K53" s="190" t="s">
        <v>633</v>
      </c>
      <c r="L53" s="189" t="s">
        <v>535</v>
      </c>
      <c r="M53" s="188" t="s">
        <v>665</v>
      </c>
      <c r="N53" s="660" t="s">
        <v>147</v>
      </c>
      <c r="O53" s="657" t="s">
        <v>123</v>
      </c>
      <c r="P53" s="660" t="s">
        <v>162</v>
      </c>
      <c r="Q53" s="660" t="s">
        <v>89</v>
      </c>
      <c r="R53" s="660" t="s">
        <v>90</v>
      </c>
      <c r="S53" s="660" t="s">
        <v>170</v>
      </c>
      <c r="T53" s="676">
        <f>U53</f>
        <v>2566818.58</v>
      </c>
      <c r="U53" s="676">
        <f>+V53+Y53</f>
        <v>2566818.58</v>
      </c>
      <c r="V53" s="676">
        <v>1509893.28</v>
      </c>
      <c r="W53" s="676">
        <v>0</v>
      </c>
      <c r="X53" s="676">
        <v>0</v>
      </c>
      <c r="Y53" s="676">
        <v>1056925.3</v>
      </c>
      <c r="Z53" s="676">
        <v>0</v>
      </c>
      <c r="AA53" s="676">
        <v>0</v>
      </c>
      <c r="AB53" s="674">
        <v>452967.99</v>
      </c>
      <c r="AC53" s="676" t="s">
        <v>92</v>
      </c>
      <c r="AD53" s="676">
        <f>U53</f>
        <v>2566818.58</v>
      </c>
      <c r="AE53" s="676"/>
      <c r="AF53" s="676"/>
      <c r="AG53" s="676"/>
      <c r="AH53" s="730" t="s">
        <v>657</v>
      </c>
      <c r="AI53" s="730" t="s">
        <v>658</v>
      </c>
      <c r="AJ53" s="745"/>
    </row>
    <row r="54" spans="2:36" s="210" customFormat="1" ht="58.5" customHeight="1" thickBot="1" x14ac:dyDescent="0.3">
      <c r="B54" s="748"/>
      <c r="C54" s="743"/>
      <c r="D54" s="743"/>
      <c r="E54" s="743"/>
      <c r="F54" s="662"/>
      <c r="G54" s="662"/>
      <c r="H54" s="662"/>
      <c r="I54" s="662"/>
      <c r="J54" s="209" t="s">
        <v>635</v>
      </c>
      <c r="K54" s="209" t="s">
        <v>636</v>
      </c>
      <c r="L54" s="197" t="s">
        <v>243</v>
      </c>
      <c r="M54" s="198" t="s">
        <v>666</v>
      </c>
      <c r="N54" s="662"/>
      <c r="O54" s="659"/>
      <c r="P54" s="662"/>
      <c r="Q54" s="662"/>
      <c r="R54" s="662"/>
      <c r="S54" s="662"/>
      <c r="T54" s="682"/>
      <c r="U54" s="682"/>
      <c r="V54" s="682"/>
      <c r="W54" s="682"/>
      <c r="X54" s="682"/>
      <c r="Y54" s="682"/>
      <c r="Z54" s="682"/>
      <c r="AA54" s="682"/>
      <c r="AB54" s="683"/>
      <c r="AC54" s="682"/>
      <c r="AD54" s="682"/>
      <c r="AE54" s="682"/>
      <c r="AF54" s="682"/>
      <c r="AG54" s="682"/>
      <c r="AH54" s="744"/>
      <c r="AI54" s="744"/>
      <c r="AJ54" s="746"/>
    </row>
    <row r="55" spans="2:36" s="208" customFormat="1" ht="38.25" x14ac:dyDescent="0.25">
      <c r="B55" s="747" t="s">
        <v>667</v>
      </c>
      <c r="C55" s="742" t="s">
        <v>627</v>
      </c>
      <c r="D55" s="742" t="s">
        <v>628</v>
      </c>
      <c r="E55" s="742" t="s">
        <v>629</v>
      </c>
      <c r="F55" s="660" t="s">
        <v>668</v>
      </c>
      <c r="G55" s="660" t="s">
        <v>631</v>
      </c>
      <c r="H55" s="660" t="s">
        <v>83</v>
      </c>
      <c r="I55" s="660" t="s">
        <v>83</v>
      </c>
      <c r="J55" s="190" t="s">
        <v>632</v>
      </c>
      <c r="K55" s="190" t="s">
        <v>633</v>
      </c>
      <c r="L55" s="189" t="s">
        <v>535</v>
      </c>
      <c r="M55" s="188" t="s">
        <v>669</v>
      </c>
      <c r="N55" s="660" t="s">
        <v>147</v>
      </c>
      <c r="O55" s="657" t="s">
        <v>105</v>
      </c>
      <c r="P55" s="660" t="s">
        <v>162</v>
      </c>
      <c r="Q55" s="660" t="s">
        <v>89</v>
      </c>
      <c r="R55" s="660" t="s">
        <v>90</v>
      </c>
      <c r="S55" s="660" t="s">
        <v>170</v>
      </c>
      <c r="T55" s="676">
        <f>U55</f>
        <v>3391500</v>
      </c>
      <c r="U55" s="676">
        <f>+V55+Y55</f>
        <v>3391500</v>
      </c>
      <c r="V55" s="676">
        <v>1995000</v>
      </c>
      <c r="W55" s="676">
        <v>0</v>
      </c>
      <c r="X55" s="676">
        <v>0</v>
      </c>
      <c r="Y55" s="676">
        <v>1396500</v>
      </c>
      <c r="Z55" s="676">
        <v>0</v>
      </c>
      <c r="AA55" s="676">
        <v>0</v>
      </c>
      <c r="AB55" s="674">
        <v>598500</v>
      </c>
      <c r="AC55" s="676" t="s">
        <v>92</v>
      </c>
      <c r="AD55" s="676">
        <f>U55</f>
        <v>3391500</v>
      </c>
      <c r="AE55" s="676"/>
      <c r="AF55" s="676"/>
      <c r="AG55" s="676"/>
      <c r="AH55" s="730" t="s">
        <v>670</v>
      </c>
      <c r="AI55" s="730" t="s">
        <v>671</v>
      </c>
      <c r="AJ55" s="745"/>
    </row>
    <row r="56" spans="2:36" s="208" customFormat="1" ht="58.5" customHeight="1" thickBot="1" x14ac:dyDescent="0.3">
      <c r="B56" s="748"/>
      <c r="C56" s="743"/>
      <c r="D56" s="743"/>
      <c r="E56" s="743"/>
      <c r="F56" s="662"/>
      <c r="G56" s="662"/>
      <c r="H56" s="662"/>
      <c r="I56" s="662"/>
      <c r="J56" s="209" t="s">
        <v>635</v>
      </c>
      <c r="K56" s="209" t="s">
        <v>636</v>
      </c>
      <c r="L56" s="197" t="s">
        <v>243</v>
      </c>
      <c r="M56" s="198" t="s">
        <v>669</v>
      </c>
      <c r="N56" s="662"/>
      <c r="O56" s="659"/>
      <c r="P56" s="662"/>
      <c r="Q56" s="662"/>
      <c r="R56" s="662"/>
      <c r="S56" s="662"/>
      <c r="T56" s="682"/>
      <c r="U56" s="682"/>
      <c r="V56" s="682"/>
      <c r="W56" s="682"/>
      <c r="X56" s="682"/>
      <c r="Y56" s="682"/>
      <c r="Z56" s="682"/>
      <c r="AA56" s="682"/>
      <c r="AB56" s="683"/>
      <c r="AC56" s="682"/>
      <c r="AD56" s="682"/>
      <c r="AE56" s="682"/>
      <c r="AF56" s="682"/>
      <c r="AG56" s="682"/>
      <c r="AH56" s="744"/>
      <c r="AI56" s="744"/>
      <c r="AJ56" s="746"/>
    </row>
    <row r="57" spans="2:36" s="104" customFormat="1" ht="50.45" customHeight="1" x14ac:dyDescent="0.25">
      <c r="B57" s="726" t="s">
        <v>319</v>
      </c>
      <c r="C57" s="701" t="s">
        <v>512</v>
      </c>
      <c r="D57" s="701" t="s">
        <v>131</v>
      </c>
      <c r="E57" s="703" t="s">
        <v>132</v>
      </c>
      <c r="F57" s="661" t="s">
        <v>323</v>
      </c>
      <c r="G57" s="701" t="s">
        <v>133</v>
      </c>
      <c r="H57" s="669" t="s">
        <v>134</v>
      </c>
      <c r="I57" s="669" t="s">
        <v>134</v>
      </c>
      <c r="J57" s="190" t="s">
        <v>783</v>
      </c>
      <c r="K57" s="194" t="s">
        <v>135</v>
      </c>
      <c r="L57" s="193" t="s">
        <v>142</v>
      </c>
      <c r="M57" s="192" t="s">
        <v>856</v>
      </c>
      <c r="N57" s="661" t="s">
        <v>147</v>
      </c>
      <c r="O57" s="661" t="s">
        <v>324</v>
      </c>
      <c r="P57" s="661" t="s">
        <v>162</v>
      </c>
      <c r="Q57" s="661" t="s">
        <v>89</v>
      </c>
      <c r="R57" s="661" t="s">
        <v>90</v>
      </c>
      <c r="S57" s="661" t="s">
        <v>91</v>
      </c>
      <c r="T57" s="675">
        <f>U57</f>
        <v>1276938</v>
      </c>
      <c r="U57" s="677">
        <f>V57+Y57</f>
        <v>1276938</v>
      </c>
      <c r="V57" s="675">
        <v>751140</v>
      </c>
      <c r="W57" s="677">
        <v>0</v>
      </c>
      <c r="X57" s="675">
        <v>0</v>
      </c>
      <c r="Y57" s="677">
        <v>525798</v>
      </c>
      <c r="Z57" s="679">
        <v>0</v>
      </c>
      <c r="AA57" s="681">
        <v>0</v>
      </c>
      <c r="AB57" s="679">
        <v>225342</v>
      </c>
      <c r="AC57" s="661" t="s">
        <v>148</v>
      </c>
      <c r="AD57" s="661" t="s">
        <v>16</v>
      </c>
      <c r="AE57" s="661"/>
      <c r="AF57" s="670"/>
      <c r="AG57" s="661"/>
      <c r="AH57" s="693" t="s">
        <v>350</v>
      </c>
      <c r="AI57" s="693" t="s">
        <v>840</v>
      </c>
      <c r="AJ57" s="749"/>
    </row>
    <row r="58" spans="2:36" s="104" customFormat="1" ht="41.45" customHeight="1" x14ac:dyDescent="0.25">
      <c r="B58" s="727"/>
      <c r="C58" s="702"/>
      <c r="D58" s="702"/>
      <c r="E58" s="698"/>
      <c r="F58" s="661"/>
      <c r="G58" s="702"/>
      <c r="H58" s="669"/>
      <c r="I58" s="669"/>
      <c r="J58" s="194" t="s">
        <v>137</v>
      </c>
      <c r="K58" s="195" t="s">
        <v>136</v>
      </c>
      <c r="L58" s="193" t="s">
        <v>115</v>
      </c>
      <c r="M58" s="193" t="s">
        <v>857</v>
      </c>
      <c r="N58" s="661"/>
      <c r="O58" s="661"/>
      <c r="P58" s="661"/>
      <c r="Q58" s="661"/>
      <c r="R58" s="661"/>
      <c r="S58" s="661"/>
      <c r="T58" s="675"/>
      <c r="U58" s="677"/>
      <c r="V58" s="675"/>
      <c r="W58" s="677"/>
      <c r="X58" s="675"/>
      <c r="Y58" s="677"/>
      <c r="Z58" s="679"/>
      <c r="AA58" s="681"/>
      <c r="AB58" s="679"/>
      <c r="AC58" s="661"/>
      <c r="AD58" s="661"/>
      <c r="AE58" s="661"/>
      <c r="AF58" s="670"/>
      <c r="AG58" s="661"/>
      <c r="AH58" s="693"/>
      <c r="AI58" s="693"/>
      <c r="AJ58" s="749"/>
    </row>
    <row r="59" spans="2:36" s="104" customFormat="1" ht="45.95" customHeight="1" x14ac:dyDescent="0.25">
      <c r="B59" s="727"/>
      <c r="C59" s="702"/>
      <c r="D59" s="702"/>
      <c r="E59" s="698"/>
      <c r="F59" s="661"/>
      <c r="G59" s="702"/>
      <c r="H59" s="669"/>
      <c r="I59" s="669"/>
      <c r="J59" s="194" t="s">
        <v>139</v>
      </c>
      <c r="K59" s="194" t="s">
        <v>138</v>
      </c>
      <c r="L59" s="193" t="s">
        <v>143</v>
      </c>
      <c r="M59" s="193" t="s">
        <v>856</v>
      </c>
      <c r="N59" s="661"/>
      <c r="O59" s="661"/>
      <c r="P59" s="661"/>
      <c r="Q59" s="661"/>
      <c r="R59" s="661"/>
      <c r="S59" s="661"/>
      <c r="T59" s="675"/>
      <c r="U59" s="677"/>
      <c r="V59" s="675"/>
      <c r="W59" s="677"/>
      <c r="X59" s="675"/>
      <c r="Y59" s="677"/>
      <c r="Z59" s="679"/>
      <c r="AA59" s="681"/>
      <c r="AB59" s="679"/>
      <c r="AC59" s="661"/>
      <c r="AD59" s="661"/>
      <c r="AE59" s="661"/>
      <c r="AF59" s="670"/>
      <c r="AG59" s="661"/>
      <c r="AH59" s="693"/>
      <c r="AI59" s="693"/>
      <c r="AJ59" s="749"/>
    </row>
    <row r="60" spans="2:36" s="104" customFormat="1" ht="51.75" thickBot="1" x14ac:dyDescent="0.3">
      <c r="B60" s="728"/>
      <c r="C60" s="729"/>
      <c r="D60" s="729"/>
      <c r="E60" s="697"/>
      <c r="F60" s="662"/>
      <c r="G60" s="729"/>
      <c r="H60" s="689"/>
      <c r="I60" s="689"/>
      <c r="J60" s="199" t="s">
        <v>141</v>
      </c>
      <c r="K60" s="199" t="s">
        <v>140</v>
      </c>
      <c r="L60" s="200" t="s">
        <v>144</v>
      </c>
      <c r="M60" s="198" t="s">
        <v>858</v>
      </c>
      <c r="N60" s="662"/>
      <c r="O60" s="662"/>
      <c r="P60" s="662"/>
      <c r="Q60" s="662"/>
      <c r="R60" s="662"/>
      <c r="S60" s="662"/>
      <c r="T60" s="683"/>
      <c r="U60" s="682"/>
      <c r="V60" s="683"/>
      <c r="W60" s="682"/>
      <c r="X60" s="683"/>
      <c r="Y60" s="682"/>
      <c r="Z60" s="684"/>
      <c r="AA60" s="685"/>
      <c r="AB60" s="684"/>
      <c r="AC60" s="662"/>
      <c r="AD60" s="662"/>
      <c r="AE60" s="662"/>
      <c r="AF60" s="671"/>
      <c r="AG60" s="662"/>
      <c r="AH60" s="694"/>
      <c r="AI60" s="694"/>
      <c r="AJ60" s="750"/>
    </row>
    <row r="61" spans="2:36" s="104" customFormat="1" ht="43.5" customHeight="1" x14ac:dyDescent="0.25">
      <c r="B61" s="726" t="s">
        <v>514</v>
      </c>
      <c r="C61" s="701" t="s">
        <v>515</v>
      </c>
      <c r="D61" s="701" t="s">
        <v>131</v>
      </c>
      <c r="E61" s="703" t="s">
        <v>132</v>
      </c>
      <c r="F61" s="660" t="s">
        <v>321</v>
      </c>
      <c r="G61" s="701" t="s">
        <v>133</v>
      </c>
      <c r="H61" s="668" t="s">
        <v>134</v>
      </c>
      <c r="I61" s="668" t="s">
        <v>134</v>
      </c>
      <c r="J61" s="190" t="s">
        <v>783</v>
      </c>
      <c r="K61" s="191" t="s">
        <v>135</v>
      </c>
      <c r="L61" s="189" t="s">
        <v>142</v>
      </c>
      <c r="M61" s="188" t="s">
        <v>145</v>
      </c>
      <c r="N61" s="660" t="s">
        <v>147</v>
      </c>
      <c r="O61" s="660" t="s">
        <v>175</v>
      </c>
      <c r="P61" s="660" t="s">
        <v>162</v>
      </c>
      <c r="Q61" s="660" t="s">
        <v>89</v>
      </c>
      <c r="R61" s="660" t="s">
        <v>90</v>
      </c>
      <c r="S61" s="660" t="s">
        <v>91</v>
      </c>
      <c r="T61" s="675">
        <f>U61</f>
        <v>167092.15</v>
      </c>
      <c r="U61" s="676">
        <f>V61+Y61</f>
        <v>167092.15</v>
      </c>
      <c r="V61" s="674">
        <v>98289.5</v>
      </c>
      <c r="W61" s="676">
        <v>0</v>
      </c>
      <c r="X61" s="674">
        <v>0</v>
      </c>
      <c r="Y61" s="676">
        <v>68802.649999999994</v>
      </c>
      <c r="Z61" s="678">
        <v>0</v>
      </c>
      <c r="AA61" s="680">
        <v>0</v>
      </c>
      <c r="AB61" s="678">
        <v>29486.85</v>
      </c>
      <c r="AC61" s="660" t="s">
        <v>148</v>
      </c>
      <c r="AD61" s="660" t="s">
        <v>16</v>
      </c>
      <c r="AE61" s="660"/>
      <c r="AF61" s="690"/>
      <c r="AG61" s="660"/>
      <c r="AH61" s="753" t="s">
        <v>516</v>
      </c>
      <c r="AI61" s="753" t="s">
        <v>517</v>
      </c>
      <c r="AJ61" s="751"/>
    </row>
    <row r="62" spans="2:36" s="104" customFormat="1" ht="44.45" customHeight="1" x14ac:dyDescent="0.25">
      <c r="B62" s="727"/>
      <c r="C62" s="702"/>
      <c r="D62" s="702"/>
      <c r="E62" s="698"/>
      <c r="F62" s="661"/>
      <c r="G62" s="702"/>
      <c r="H62" s="669"/>
      <c r="I62" s="669"/>
      <c r="J62" s="194" t="s">
        <v>137</v>
      </c>
      <c r="K62" s="195" t="s">
        <v>136</v>
      </c>
      <c r="L62" s="193" t="s">
        <v>115</v>
      </c>
      <c r="M62" s="192" t="s">
        <v>146</v>
      </c>
      <c r="N62" s="661"/>
      <c r="O62" s="661"/>
      <c r="P62" s="661"/>
      <c r="Q62" s="661"/>
      <c r="R62" s="661"/>
      <c r="S62" s="661"/>
      <c r="T62" s="675"/>
      <c r="U62" s="677"/>
      <c r="V62" s="675"/>
      <c r="W62" s="677"/>
      <c r="X62" s="675"/>
      <c r="Y62" s="677"/>
      <c r="Z62" s="679"/>
      <c r="AA62" s="681"/>
      <c r="AB62" s="679"/>
      <c r="AC62" s="661"/>
      <c r="AD62" s="661"/>
      <c r="AE62" s="661"/>
      <c r="AF62" s="670"/>
      <c r="AG62" s="661"/>
      <c r="AH62" s="661"/>
      <c r="AI62" s="661"/>
      <c r="AJ62" s="752"/>
    </row>
    <row r="63" spans="2:36" s="104" customFormat="1" ht="47.45" customHeight="1" x14ac:dyDescent="0.25">
      <c r="B63" s="727"/>
      <c r="C63" s="702"/>
      <c r="D63" s="702"/>
      <c r="E63" s="698"/>
      <c r="F63" s="661"/>
      <c r="G63" s="702"/>
      <c r="H63" s="669"/>
      <c r="I63" s="669"/>
      <c r="J63" s="194" t="s">
        <v>139</v>
      </c>
      <c r="K63" s="194" t="s">
        <v>138</v>
      </c>
      <c r="L63" s="193" t="s">
        <v>143</v>
      </c>
      <c r="M63" s="193" t="s">
        <v>145</v>
      </c>
      <c r="N63" s="661"/>
      <c r="O63" s="661"/>
      <c r="P63" s="661"/>
      <c r="Q63" s="661"/>
      <c r="R63" s="661"/>
      <c r="S63" s="661"/>
      <c r="T63" s="675"/>
      <c r="U63" s="677"/>
      <c r="V63" s="675"/>
      <c r="W63" s="677"/>
      <c r="X63" s="675"/>
      <c r="Y63" s="677"/>
      <c r="Z63" s="679"/>
      <c r="AA63" s="681"/>
      <c r="AB63" s="679"/>
      <c r="AC63" s="661"/>
      <c r="AD63" s="661"/>
      <c r="AE63" s="661"/>
      <c r="AF63" s="670"/>
      <c r="AG63" s="661"/>
      <c r="AH63" s="661"/>
      <c r="AI63" s="661"/>
      <c r="AJ63" s="752"/>
    </row>
    <row r="64" spans="2:36" s="104" customFormat="1" ht="51.75" thickBot="1" x14ac:dyDescent="0.3">
      <c r="B64" s="728"/>
      <c r="C64" s="729"/>
      <c r="D64" s="729"/>
      <c r="E64" s="697"/>
      <c r="F64" s="661"/>
      <c r="G64" s="729"/>
      <c r="H64" s="669"/>
      <c r="I64" s="669"/>
      <c r="J64" s="194" t="s">
        <v>141</v>
      </c>
      <c r="K64" s="194" t="s">
        <v>140</v>
      </c>
      <c r="L64" s="196" t="s">
        <v>144</v>
      </c>
      <c r="M64" s="193" t="s">
        <v>151</v>
      </c>
      <c r="N64" s="661"/>
      <c r="O64" s="661"/>
      <c r="P64" s="661"/>
      <c r="Q64" s="661"/>
      <c r="R64" s="661"/>
      <c r="S64" s="661"/>
      <c r="T64" s="683"/>
      <c r="U64" s="677"/>
      <c r="V64" s="675"/>
      <c r="W64" s="677"/>
      <c r="X64" s="675"/>
      <c r="Y64" s="677"/>
      <c r="Z64" s="679"/>
      <c r="AA64" s="681"/>
      <c r="AB64" s="679"/>
      <c r="AC64" s="661"/>
      <c r="AD64" s="661"/>
      <c r="AE64" s="661"/>
      <c r="AF64" s="670"/>
      <c r="AG64" s="661"/>
      <c r="AH64" s="661"/>
      <c r="AI64" s="661"/>
      <c r="AJ64" s="752"/>
    </row>
  </sheetData>
  <autoFilter ref="A5:AJ6" xr:uid="{00000000-0009-0000-0000-000005000000}"/>
  <mergeCells count="588">
    <mergeCell ref="AJ61:AJ64"/>
    <mergeCell ref="AD61:AD64"/>
    <mergeCell ref="AE61:AE64"/>
    <mergeCell ref="AF61:AF64"/>
    <mergeCell ref="AG61:AG64"/>
    <mergeCell ref="AH61:AH64"/>
    <mergeCell ref="AI61:AI64"/>
    <mergeCell ref="X61:X64"/>
    <mergeCell ref="Y61:Y64"/>
    <mergeCell ref="Z61:Z64"/>
    <mergeCell ref="AA61:AA64"/>
    <mergeCell ref="AB61:AB64"/>
    <mergeCell ref="AC61:AC64"/>
    <mergeCell ref="R61:R64"/>
    <mergeCell ref="S61:S64"/>
    <mergeCell ref="T61:T64"/>
    <mergeCell ref="U61:U64"/>
    <mergeCell ref="V61:V64"/>
    <mergeCell ref="W61:W64"/>
    <mergeCell ref="H61:H64"/>
    <mergeCell ref="I61:I64"/>
    <mergeCell ref="N61:N64"/>
    <mergeCell ref="O61:O64"/>
    <mergeCell ref="P61:P64"/>
    <mergeCell ref="Q61:Q64"/>
    <mergeCell ref="AG57:AG60"/>
    <mergeCell ref="AH57:AH60"/>
    <mergeCell ref="AI57:AI60"/>
    <mergeCell ref="AJ57:AJ60"/>
    <mergeCell ref="B61:B64"/>
    <mergeCell ref="C61:C64"/>
    <mergeCell ref="D61:D64"/>
    <mergeCell ref="E61:E64"/>
    <mergeCell ref="F61:F64"/>
    <mergeCell ref="G61:G64"/>
    <mergeCell ref="AA57:AA60"/>
    <mergeCell ref="AB57:AB60"/>
    <mergeCell ref="AC57:AC60"/>
    <mergeCell ref="AD57:AD60"/>
    <mergeCell ref="AE57:AE60"/>
    <mergeCell ref="AF57:AF60"/>
    <mergeCell ref="U57:U60"/>
    <mergeCell ref="V57:V60"/>
    <mergeCell ref="W57:W60"/>
    <mergeCell ref="X57:X60"/>
    <mergeCell ref="Y57:Y60"/>
    <mergeCell ref="Z57:Z60"/>
    <mergeCell ref="O57:O60"/>
    <mergeCell ref="P57:P60"/>
    <mergeCell ref="Q57:Q60"/>
    <mergeCell ref="R57:R60"/>
    <mergeCell ref="S57:S60"/>
    <mergeCell ref="T57:T60"/>
    <mergeCell ref="AJ55:AJ56"/>
    <mergeCell ref="B57:B60"/>
    <mergeCell ref="C57:C60"/>
    <mergeCell ref="D57:D60"/>
    <mergeCell ref="E57:E60"/>
    <mergeCell ref="F57:F60"/>
    <mergeCell ref="G57:G60"/>
    <mergeCell ref="H57:H60"/>
    <mergeCell ref="I57:I60"/>
    <mergeCell ref="N57:N60"/>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AG53:AG54"/>
    <mergeCell ref="AH53:AH54"/>
    <mergeCell ref="AI53:AI54"/>
    <mergeCell ref="AJ53:AJ54"/>
    <mergeCell ref="B55:B56"/>
    <mergeCell ref="C55:C56"/>
    <mergeCell ref="D55:D56"/>
    <mergeCell ref="E55:E56"/>
    <mergeCell ref="F55:F56"/>
    <mergeCell ref="G55:G56"/>
    <mergeCell ref="AA53:AA54"/>
    <mergeCell ref="AB53:AB54"/>
    <mergeCell ref="AC53:AC54"/>
    <mergeCell ref="AD53:AD54"/>
    <mergeCell ref="AE53:AE54"/>
    <mergeCell ref="AF53:AF54"/>
    <mergeCell ref="U53:U54"/>
    <mergeCell ref="V53:V54"/>
    <mergeCell ref="W53:W54"/>
    <mergeCell ref="X53:X54"/>
    <mergeCell ref="Y53:Y54"/>
    <mergeCell ref="Z53:Z54"/>
    <mergeCell ref="O53:O54"/>
    <mergeCell ref="P53:P54"/>
    <mergeCell ref="Q53:Q54"/>
    <mergeCell ref="R53:R54"/>
    <mergeCell ref="S53:S54"/>
    <mergeCell ref="T53:T54"/>
    <mergeCell ref="AJ51:AJ52"/>
    <mergeCell ref="B53:B54"/>
    <mergeCell ref="C53:C54"/>
    <mergeCell ref="D53:D54"/>
    <mergeCell ref="E53:E54"/>
    <mergeCell ref="F53:F54"/>
    <mergeCell ref="G53:G54"/>
    <mergeCell ref="H53:H54"/>
    <mergeCell ref="I53:I54"/>
    <mergeCell ref="N53:N54"/>
    <mergeCell ref="AD51:AD52"/>
    <mergeCell ref="AE51:AE52"/>
    <mergeCell ref="AF51:AF52"/>
    <mergeCell ref="AG51:AG52"/>
    <mergeCell ref="AH51:AH52"/>
    <mergeCell ref="AI51:AI52"/>
    <mergeCell ref="X51:X52"/>
    <mergeCell ref="Y51:Y52"/>
    <mergeCell ref="Z51:Z52"/>
    <mergeCell ref="AA51:AA52"/>
    <mergeCell ref="AB51:AB52"/>
    <mergeCell ref="AC51:AC52"/>
    <mergeCell ref="R51:R52"/>
    <mergeCell ref="S51:S52"/>
    <mergeCell ref="T51:T52"/>
    <mergeCell ref="U51:U52"/>
    <mergeCell ref="V51:V52"/>
    <mergeCell ref="W51:W52"/>
    <mergeCell ref="H51:H52"/>
    <mergeCell ref="I51:I52"/>
    <mergeCell ref="N51:N52"/>
    <mergeCell ref="O51:O52"/>
    <mergeCell ref="P51:P52"/>
    <mergeCell ref="Q51:Q52"/>
    <mergeCell ref="AG49:AG50"/>
    <mergeCell ref="AH49:AH50"/>
    <mergeCell ref="AI49:AI50"/>
    <mergeCell ref="AJ49:AJ50"/>
    <mergeCell ref="B51:B52"/>
    <mergeCell ref="C51:C52"/>
    <mergeCell ref="D51:D52"/>
    <mergeCell ref="E51:E52"/>
    <mergeCell ref="F51:F52"/>
    <mergeCell ref="G51:G52"/>
    <mergeCell ref="AA49:AA50"/>
    <mergeCell ref="AB49:AB50"/>
    <mergeCell ref="AC49:AC50"/>
    <mergeCell ref="AD49:AD50"/>
    <mergeCell ref="AE49:AE50"/>
    <mergeCell ref="AF49:AF50"/>
    <mergeCell ref="U49:U50"/>
    <mergeCell ref="V49:V50"/>
    <mergeCell ref="W49:W50"/>
    <mergeCell ref="X49:X50"/>
    <mergeCell ref="Y49:Y50"/>
    <mergeCell ref="Z49:Z50"/>
    <mergeCell ref="O49:O50"/>
    <mergeCell ref="P49:P50"/>
    <mergeCell ref="Q49:Q50"/>
    <mergeCell ref="R49:R50"/>
    <mergeCell ref="S49:S50"/>
    <mergeCell ref="T49:T50"/>
    <mergeCell ref="AJ47:AJ48"/>
    <mergeCell ref="B49:B50"/>
    <mergeCell ref="C49:C50"/>
    <mergeCell ref="D49:D50"/>
    <mergeCell ref="E49:E50"/>
    <mergeCell ref="F49:F50"/>
    <mergeCell ref="G49:G50"/>
    <mergeCell ref="H49:H50"/>
    <mergeCell ref="I49:I50"/>
    <mergeCell ref="N49:N50"/>
    <mergeCell ref="AD47:AD48"/>
    <mergeCell ref="AE47:AE48"/>
    <mergeCell ref="AF47:AF48"/>
    <mergeCell ref="AG47:AG48"/>
    <mergeCell ref="AH47:AH48"/>
    <mergeCell ref="AI47:AI48"/>
    <mergeCell ref="X47:X48"/>
    <mergeCell ref="Y47:Y48"/>
    <mergeCell ref="Z47:Z48"/>
    <mergeCell ref="AA47:AA48"/>
    <mergeCell ref="AB47:AB48"/>
    <mergeCell ref="AC47:AC48"/>
    <mergeCell ref="R47:R48"/>
    <mergeCell ref="S47:S48"/>
    <mergeCell ref="T47:T48"/>
    <mergeCell ref="U47:U48"/>
    <mergeCell ref="V47:V48"/>
    <mergeCell ref="W47:W48"/>
    <mergeCell ref="H47:H48"/>
    <mergeCell ref="I47:I48"/>
    <mergeCell ref="N47:N48"/>
    <mergeCell ref="O47:O48"/>
    <mergeCell ref="P47:P48"/>
    <mergeCell ref="Q47:Q48"/>
    <mergeCell ref="AG45:AG46"/>
    <mergeCell ref="AH45:AH46"/>
    <mergeCell ref="AI45:AI46"/>
    <mergeCell ref="AJ45:AJ46"/>
    <mergeCell ref="B47:B48"/>
    <mergeCell ref="C47:C48"/>
    <mergeCell ref="D47:D48"/>
    <mergeCell ref="E47:E48"/>
    <mergeCell ref="F47:F48"/>
    <mergeCell ref="G47:G48"/>
    <mergeCell ref="AA45:AA46"/>
    <mergeCell ref="AB45:AB46"/>
    <mergeCell ref="AC45:AC46"/>
    <mergeCell ref="AD45:AD46"/>
    <mergeCell ref="AE45:AE46"/>
    <mergeCell ref="AF45:AF46"/>
    <mergeCell ref="U45:U46"/>
    <mergeCell ref="V45:V46"/>
    <mergeCell ref="W45:W46"/>
    <mergeCell ref="X45:X46"/>
    <mergeCell ref="Y45:Y46"/>
    <mergeCell ref="Z45:Z46"/>
    <mergeCell ref="O45:O46"/>
    <mergeCell ref="P45:P46"/>
    <mergeCell ref="Q45:Q46"/>
    <mergeCell ref="R45:R46"/>
    <mergeCell ref="S45:S46"/>
    <mergeCell ref="T45:T46"/>
    <mergeCell ref="AJ43:AJ44"/>
    <mergeCell ref="B45:B46"/>
    <mergeCell ref="C45:C46"/>
    <mergeCell ref="D45:D46"/>
    <mergeCell ref="E45:E46"/>
    <mergeCell ref="F45:F46"/>
    <mergeCell ref="G45:G46"/>
    <mergeCell ref="H45:H46"/>
    <mergeCell ref="I45:I46"/>
    <mergeCell ref="N45:N46"/>
    <mergeCell ref="AD43:AD44"/>
    <mergeCell ref="AE43:AE44"/>
    <mergeCell ref="AF43:AF44"/>
    <mergeCell ref="AG43:AG44"/>
    <mergeCell ref="AH43:AH44"/>
    <mergeCell ref="AI43:AI44"/>
    <mergeCell ref="X43:X44"/>
    <mergeCell ref="Y43:Y44"/>
    <mergeCell ref="Z43:Z44"/>
    <mergeCell ref="AA43:AA44"/>
    <mergeCell ref="AB43:AB44"/>
    <mergeCell ref="AC43:AC44"/>
    <mergeCell ref="R43:R44"/>
    <mergeCell ref="S43:S44"/>
    <mergeCell ref="T43:T44"/>
    <mergeCell ref="U43:U44"/>
    <mergeCell ref="V43:V44"/>
    <mergeCell ref="W43:W44"/>
    <mergeCell ref="H43:H44"/>
    <mergeCell ref="I43:I44"/>
    <mergeCell ref="N43:N44"/>
    <mergeCell ref="O43:O44"/>
    <mergeCell ref="P43:P44"/>
    <mergeCell ref="Q43:Q44"/>
    <mergeCell ref="AG41:AG42"/>
    <mergeCell ref="AH41:AH42"/>
    <mergeCell ref="AI41:AI42"/>
    <mergeCell ref="AJ41:AJ42"/>
    <mergeCell ref="B43:B44"/>
    <mergeCell ref="C43:C44"/>
    <mergeCell ref="D43:D44"/>
    <mergeCell ref="E43:E44"/>
    <mergeCell ref="F43:F44"/>
    <mergeCell ref="G43:G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Q41:Q42"/>
    <mergeCell ref="R41:R42"/>
    <mergeCell ref="S41:S42"/>
    <mergeCell ref="T41:T42"/>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B39:AB40"/>
    <mergeCell ref="AC39:AC40"/>
    <mergeCell ref="R39:R40"/>
    <mergeCell ref="S39:S40"/>
    <mergeCell ref="T39:T40"/>
    <mergeCell ref="U39:U40"/>
    <mergeCell ref="V39:V40"/>
    <mergeCell ref="W39:W40"/>
    <mergeCell ref="H39:H40"/>
    <mergeCell ref="I39:I40"/>
    <mergeCell ref="N39:N40"/>
    <mergeCell ref="O39:O40"/>
    <mergeCell ref="P39:P40"/>
    <mergeCell ref="Q39:Q40"/>
    <mergeCell ref="AG35:AG38"/>
    <mergeCell ref="AH35:AH38"/>
    <mergeCell ref="AI35:AI38"/>
    <mergeCell ref="AJ35:AJ38"/>
    <mergeCell ref="B39:B40"/>
    <mergeCell ref="C39:C40"/>
    <mergeCell ref="D39:D40"/>
    <mergeCell ref="E39:E40"/>
    <mergeCell ref="F39:F40"/>
    <mergeCell ref="G39:G40"/>
    <mergeCell ref="AA35:AA38"/>
    <mergeCell ref="AB35:AB38"/>
    <mergeCell ref="AC35:AC38"/>
    <mergeCell ref="AD35:AD38"/>
    <mergeCell ref="AE35:AE38"/>
    <mergeCell ref="AF35:AF38"/>
    <mergeCell ref="U35:U38"/>
    <mergeCell ref="V35:V38"/>
    <mergeCell ref="W35:W38"/>
    <mergeCell ref="X35:X38"/>
    <mergeCell ref="Y35:Y38"/>
    <mergeCell ref="Z35:Z38"/>
    <mergeCell ref="O35:O38"/>
    <mergeCell ref="P35:P38"/>
    <mergeCell ref="Q35:Q38"/>
    <mergeCell ref="R35:R38"/>
    <mergeCell ref="S35:S38"/>
    <mergeCell ref="T35:T38"/>
    <mergeCell ref="AJ31:AJ34"/>
    <mergeCell ref="B35:B38"/>
    <mergeCell ref="C35:C38"/>
    <mergeCell ref="D35:D38"/>
    <mergeCell ref="E35:E38"/>
    <mergeCell ref="F35:F38"/>
    <mergeCell ref="G35:G38"/>
    <mergeCell ref="H35:H38"/>
    <mergeCell ref="I35:I38"/>
    <mergeCell ref="N35:N38"/>
    <mergeCell ref="AD31:AD34"/>
    <mergeCell ref="AE31:AE34"/>
    <mergeCell ref="AF31:AF34"/>
    <mergeCell ref="AG31:AG34"/>
    <mergeCell ref="AH31:AH34"/>
    <mergeCell ref="AI31:AI34"/>
    <mergeCell ref="X31:X34"/>
    <mergeCell ref="Y31:Y34"/>
    <mergeCell ref="Z31:Z34"/>
    <mergeCell ref="AA31:AA34"/>
    <mergeCell ref="AB31:AB34"/>
    <mergeCell ref="AC31:AC34"/>
    <mergeCell ref="R31:R34"/>
    <mergeCell ref="S31:S34"/>
    <mergeCell ref="T31:T34"/>
    <mergeCell ref="U31:U34"/>
    <mergeCell ref="V31:V34"/>
    <mergeCell ref="W31:W34"/>
    <mergeCell ref="H31:H34"/>
    <mergeCell ref="I31:I34"/>
    <mergeCell ref="N31:N34"/>
    <mergeCell ref="O31:O34"/>
    <mergeCell ref="P31:P34"/>
    <mergeCell ref="Q31:Q34"/>
    <mergeCell ref="B31:B34"/>
    <mergeCell ref="C31:C34"/>
    <mergeCell ref="D31:D34"/>
    <mergeCell ref="E31:E34"/>
    <mergeCell ref="F31:F34"/>
    <mergeCell ref="G31:G34"/>
    <mergeCell ref="X27:X30"/>
    <mergeCell ref="Y27:Y30"/>
    <mergeCell ref="Z27:Z30"/>
    <mergeCell ref="AJ23:AJ30"/>
    <mergeCell ref="F27:F30"/>
    <mergeCell ref="H27:H30"/>
    <mergeCell ref="I27:I30"/>
    <mergeCell ref="N27:N30"/>
    <mergeCell ref="O27:O30"/>
    <mergeCell ref="P27:P30"/>
    <mergeCell ref="Q27:Q30"/>
    <mergeCell ref="R27:R30"/>
    <mergeCell ref="S27:S30"/>
    <mergeCell ref="AD23:AD26"/>
    <mergeCell ref="AE23:AE26"/>
    <mergeCell ref="AF23:AF26"/>
    <mergeCell ref="AG23:AG26"/>
    <mergeCell ref="AH23:AH30"/>
    <mergeCell ref="AI23:AI30"/>
    <mergeCell ref="AD27:AD30"/>
    <mergeCell ref="AE27:AE30"/>
    <mergeCell ref="AF27:AF30"/>
    <mergeCell ref="AG27:AG30"/>
    <mergeCell ref="X23:X26"/>
    <mergeCell ref="Y23:Y26"/>
    <mergeCell ref="Z23:Z26"/>
    <mergeCell ref="AA23:AA26"/>
    <mergeCell ref="AB23:AB26"/>
    <mergeCell ref="AC23:AC26"/>
    <mergeCell ref="R23:R26"/>
    <mergeCell ref="S23:S26"/>
    <mergeCell ref="T23:T30"/>
    <mergeCell ref="U23:U26"/>
    <mergeCell ref="V23:V26"/>
    <mergeCell ref="W23:W26"/>
    <mergeCell ref="U27:U30"/>
    <mergeCell ref="V27:V30"/>
    <mergeCell ref="W27:W30"/>
    <mergeCell ref="AA27:AA30"/>
    <mergeCell ref="AB27:AB30"/>
    <mergeCell ref="AC27:AC30"/>
    <mergeCell ref="H23:H26"/>
    <mergeCell ref="I23:I26"/>
    <mergeCell ref="N23:N26"/>
    <mergeCell ref="O23:O26"/>
    <mergeCell ref="P23:P26"/>
    <mergeCell ref="Q23:Q26"/>
    <mergeCell ref="B23:B30"/>
    <mergeCell ref="C23:C30"/>
    <mergeCell ref="D23:D30"/>
    <mergeCell ref="E23:E30"/>
    <mergeCell ref="F23:F26"/>
    <mergeCell ref="G23:G30"/>
    <mergeCell ref="AJ15:AJ22"/>
    <mergeCell ref="F19:F22"/>
    <mergeCell ref="H19:H22"/>
    <mergeCell ref="I19:I22"/>
    <mergeCell ref="N19:N22"/>
    <mergeCell ref="O19:O22"/>
    <mergeCell ref="P19:P22"/>
    <mergeCell ref="Q19:Q22"/>
    <mergeCell ref="R19:R22"/>
    <mergeCell ref="S19:S22"/>
    <mergeCell ref="AD15:AD18"/>
    <mergeCell ref="AE15:AE18"/>
    <mergeCell ref="AF15:AF18"/>
    <mergeCell ref="AG15:AG18"/>
    <mergeCell ref="AH15:AH22"/>
    <mergeCell ref="AI15:AI22"/>
    <mergeCell ref="AD19:AD22"/>
    <mergeCell ref="AE19:AE22"/>
    <mergeCell ref="AF19:AF22"/>
    <mergeCell ref="AG19:AG22"/>
    <mergeCell ref="X15:X18"/>
    <mergeCell ref="Y15:Y18"/>
    <mergeCell ref="Z15:Z18"/>
    <mergeCell ref="AA15:AA18"/>
    <mergeCell ref="AB15:AB18"/>
    <mergeCell ref="AC15:AC18"/>
    <mergeCell ref="R15:R18"/>
    <mergeCell ref="S15:S18"/>
    <mergeCell ref="T15:T22"/>
    <mergeCell ref="U15:U18"/>
    <mergeCell ref="V15:V18"/>
    <mergeCell ref="W15:W18"/>
    <mergeCell ref="U19:U22"/>
    <mergeCell ref="V19:V22"/>
    <mergeCell ref="W19:W22"/>
    <mergeCell ref="X19:X22"/>
    <mergeCell ref="Y19:Y22"/>
    <mergeCell ref="Z19:Z22"/>
    <mergeCell ref="AA19:AA22"/>
    <mergeCell ref="AB19:AB22"/>
    <mergeCell ref="AC19:AC22"/>
    <mergeCell ref="H15:H18"/>
    <mergeCell ref="I15:I18"/>
    <mergeCell ref="N15:N18"/>
    <mergeCell ref="O15:O18"/>
    <mergeCell ref="P15:P18"/>
    <mergeCell ref="Q15:Q18"/>
    <mergeCell ref="B15:B22"/>
    <mergeCell ref="C15:C22"/>
    <mergeCell ref="D15:D22"/>
    <mergeCell ref="E15:E22"/>
    <mergeCell ref="F15:F18"/>
    <mergeCell ref="G15:G22"/>
    <mergeCell ref="AA11:AA14"/>
    <mergeCell ref="AB11:AB14"/>
    <mergeCell ref="AC11:AC14"/>
    <mergeCell ref="AJ7:AJ14"/>
    <mergeCell ref="F11:F14"/>
    <mergeCell ref="H11:H14"/>
    <mergeCell ref="I11:I14"/>
    <mergeCell ref="N11:N14"/>
    <mergeCell ref="O11:O14"/>
    <mergeCell ref="P11:P14"/>
    <mergeCell ref="Q11:Q14"/>
    <mergeCell ref="R11:R14"/>
    <mergeCell ref="S11:S14"/>
    <mergeCell ref="AD7:AD10"/>
    <mergeCell ref="AE7:AE10"/>
    <mergeCell ref="AF7:AF10"/>
    <mergeCell ref="AG7:AG10"/>
    <mergeCell ref="AH7:AH14"/>
    <mergeCell ref="AI7:AI14"/>
    <mergeCell ref="AD11:AD14"/>
    <mergeCell ref="AE11:AE14"/>
    <mergeCell ref="Q7:Q10"/>
    <mergeCell ref="AG3:AG4"/>
    <mergeCell ref="AH3:AH4"/>
    <mergeCell ref="AI3:AI4"/>
    <mergeCell ref="AF11:AF14"/>
    <mergeCell ref="AG11:AG14"/>
    <mergeCell ref="X7:X10"/>
    <mergeCell ref="Y7:Y10"/>
    <mergeCell ref="Z7:Z10"/>
    <mergeCell ref="AA7:AA10"/>
    <mergeCell ref="AB7:AB10"/>
    <mergeCell ref="AC7:AC10"/>
    <mergeCell ref="R7:R10"/>
    <mergeCell ref="S7:S10"/>
    <mergeCell ref="T7:T14"/>
    <mergeCell ref="U7:U10"/>
    <mergeCell ref="V7:V10"/>
    <mergeCell ref="W7:W10"/>
    <mergeCell ref="U11:U14"/>
    <mergeCell ref="V11:V14"/>
    <mergeCell ref="W11:W14"/>
    <mergeCell ref="X11:X14"/>
    <mergeCell ref="Y11:Y14"/>
    <mergeCell ref="Z11:Z14"/>
    <mergeCell ref="AJ3:AJ4"/>
    <mergeCell ref="B7:B14"/>
    <mergeCell ref="C7:C14"/>
    <mergeCell ref="D7:D14"/>
    <mergeCell ref="E7:E14"/>
    <mergeCell ref="F7:F10"/>
    <mergeCell ref="G7:G14"/>
    <mergeCell ref="T3:T4"/>
    <mergeCell ref="U3:U4"/>
    <mergeCell ref="V3:AA3"/>
    <mergeCell ref="AB3:AB4"/>
    <mergeCell ref="AC3:AC4"/>
    <mergeCell ref="AD3:AF3"/>
    <mergeCell ref="N3:N4"/>
    <mergeCell ref="O3:O4"/>
    <mergeCell ref="P3:P4"/>
    <mergeCell ref="Q3:Q4"/>
    <mergeCell ref="R3:R4"/>
    <mergeCell ref="S3:S4"/>
    <mergeCell ref="H7:H10"/>
    <mergeCell ref="I7:I10"/>
    <mergeCell ref="N7:N10"/>
    <mergeCell ref="O7:O10"/>
    <mergeCell ref="P7:P10"/>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345" t="s">
        <v>40</v>
      </c>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37" t="s">
        <v>0</v>
      </c>
      <c r="C3" s="337" t="s">
        <v>1</v>
      </c>
      <c r="D3" s="337" t="s">
        <v>28</v>
      </c>
      <c r="E3" s="337" t="s">
        <v>29</v>
      </c>
      <c r="F3" s="337" t="s">
        <v>30</v>
      </c>
      <c r="G3" s="337" t="s">
        <v>3</v>
      </c>
      <c r="H3" s="337" t="s">
        <v>4</v>
      </c>
      <c r="I3" s="337" t="s">
        <v>5</v>
      </c>
      <c r="J3" s="338" t="s">
        <v>6</v>
      </c>
      <c r="K3" s="338"/>
      <c r="L3" s="338"/>
      <c r="M3" s="338"/>
      <c r="N3" s="335" t="s">
        <v>47</v>
      </c>
      <c r="O3" s="337" t="s">
        <v>31</v>
      </c>
      <c r="P3" s="344" t="s">
        <v>42</v>
      </c>
      <c r="Q3" s="344" t="s">
        <v>32</v>
      </c>
      <c r="R3" s="344" t="s">
        <v>37</v>
      </c>
      <c r="S3" s="344" t="s">
        <v>33</v>
      </c>
      <c r="T3" s="337" t="s">
        <v>55</v>
      </c>
      <c r="U3" s="337" t="s">
        <v>57</v>
      </c>
      <c r="V3" s="338" t="s">
        <v>59</v>
      </c>
      <c r="W3" s="338"/>
      <c r="X3" s="338"/>
      <c r="Y3" s="338"/>
      <c r="Z3" s="338"/>
      <c r="AA3" s="338"/>
      <c r="AB3" s="337" t="s">
        <v>69</v>
      </c>
      <c r="AC3" s="339" t="s">
        <v>75</v>
      </c>
      <c r="AD3" s="341" t="s">
        <v>77</v>
      </c>
      <c r="AE3" s="342"/>
      <c r="AF3" s="343"/>
      <c r="AG3" s="335" t="s">
        <v>27</v>
      </c>
      <c r="AH3" s="335" t="s">
        <v>36</v>
      </c>
      <c r="AI3" s="337" t="s">
        <v>34</v>
      </c>
      <c r="AJ3" s="335" t="s">
        <v>35</v>
      </c>
    </row>
    <row r="4" spans="1:36" ht="140.25" x14ac:dyDescent="0.25">
      <c r="A4" s="1"/>
      <c r="B4" s="337"/>
      <c r="C4" s="337"/>
      <c r="D4" s="337"/>
      <c r="E4" s="337"/>
      <c r="F4" s="337"/>
      <c r="G4" s="337"/>
      <c r="H4" s="337"/>
      <c r="I4" s="337"/>
      <c r="J4" s="3" t="s">
        <v>7</v>
      </c>
      <c r="K4" s="3" t="s">
        <v>8</v>
      </c>
      <c r="L4" s="3" t="s">
        <v>9</v>
      </c>
      <c r="M4" s="11" t="s">
        <v>10</v>
      </c>
      <c r="N4" s="336"/>
      <c r="O4" s="337"/>
      <c r="P4" s="344"/>
      <c r="Q4" s="344"/>
      <c r="R4" s="344"/>
      <c r="S4" s="344"/>
      <c r="T4" s="337"/>
      <c r="U4" s="337"/>
      <c r="V4" s="3" t="s">
        <v>61</v>
      </c>
      <c r="W4" s="3" t="s">
        <v>62</v>
      </c>
      <c r="X4" s="3" t="s">
        <v>15</v>
      </c>
      <c r="Y4" s="3" t="s">
        <v>63</v>
      </c>
      <c r="Z4" s="3" t="s">
        <v>60</v>
      </c>
      <c r="AA4" s="3" t="s">
        <v>25</v>
      </c>
      <c r="AB4" s="337"/>
      <c r="AC4" s="340"/>
      <c r="AD4" s="3" t="s">
        <v>16</v>
      </c>
      <c r="AE4" s="3" t="s">
        <v>17</v>
      </c>
      <c r="AF4" s="3" t="s">
        <v>26</v>
      </c>
      <c r="AG4" s="336"/>
      <c r="AH4" s="336"/>
      <c r="AI4" s="337"/>
      <c r="AJ4" s="33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754" t="s">
        <v>24</v>
      </c>
      <c r="C14" s="754"/>
      <c r="D14" s="754"/>
      <c r="E14" s="754"/>
      <c r="F14" s="754"/>
      <c r="G14" s="754"/>
      <c r="H14" s="754"/>
      <c r="I14" s="754"/>
      <c r="J14" s="754"/>
      <c r="K14" s="754"/>
      <c r="L14" s="754"/>
      <c r="M14" s="754"/>
      <c r="N14" s="754"/>
      <c r="O14" s="754"/>
      <c r="P14" s="754"/>
      <c r="Q14" s="754"/>
      <c r="R14" s="754"/>
      <c r="S14" s="754"/>
      <c r="T14" s="754"/>
      <c r="U14" s="754"/>
      <c r="V14" s="754"/>
      <c r="W14" s="754"/>
      <c r="X14" s="754"/>
      <c r="Y14" s="754"/>
      <c r="Z14" s="754"/>
      <c r="AA14" s="754"/>
      <c r="AB14" s="754"/>
      <c r="AC14" s="754"/>
      <c r="AD14" s="754"/>
      <c r="AE14" s="754"/>
      <c r="AF14" s="754"/>
      <c r="AG14" s="754"/>
      <c r="AH14" s="754"/>
      <c r="AI14" s="754"/>
      <c r="AJ14" s="754"/>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VRM</vt:lpstr>
      <vt:lpstr>AM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2025-07-24T07:19:09Z</dcterms:modified>
</cp:coreProperties>
</file>