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7F6B528-5538-49F7-AD8E-890844EDC26A}" xr6:coauthVersionLast="47" xr6:coauthVersionMax="47" xr10:uidLastSave="{00000000-0000-0000-0000-000000000000}"/>
  <bookViews>
    <workbookView xWindow="-28920" yWindow="-120" windowWidth="29040" windowHeight="15720" activeTab="4" xr2:uid="{00000000-000D-0000-FFFF-FFFF00000000}"/>
  </bookViews>
  <sheets>
    <sheet name="ŠMSM" sheetId="25" r:id="rId1"/>
    <sheet name="SM" sheetId="26" r:id="rId2"/>
    <sheet name="AM" sheetId="20" r:id="rId3"/>
    <sheet name="VRM" sheetId="27" r:id="rId4"/>
    <sheet name="SADM" sheetId="28" r:id="rId5"/>
    <sheet name="SAM" sheetId="16" r:id="rId6"/>
    <sheet name="JUNGTINIAI" sheetId="7" r:id="rId7"/>
  </sheets>
  <definedNames>
    <definedName name="_xlnm._FilterDatabase" localSheetId="0" hidden="1">ŠMSM!$B$15:$AK$46</definedName>
    <definedName name="_xlnm._FilterDatabase" localSheetId="3" hidden="1">VRM!$B$8:$AJ$153</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6" i="28" l="1"/>
  <c r="U46" i="28"/>
  <c r="T46" i="28"/>
  <c r="AE44" i="28"/>
  <c r="U44" i="28"/>
  <c r="T44" i="28"/>
  <c r="AE38" i="28"/>
  <c r="U38" i="28"/>
  <c r="T38" i="28"/>
  <c r="AE36" i="28"/>
  <c r="U36" i="28"/>
  <c r="T36" i="28"/>
  <c r="AE34" i="28"/>
  <c r="U34" i="28"/>
  <c r="T34" i="28" s="1"/>
  <c r="AE32" i="28"/>
  <c r="U32" i="28"/>
  <c r="AE28" i="28"/>
  <c r="U28" i="28"/>
  <c r="AE26" i="28"/>
  <c r="U26" i="28"/>
  <c r="AE24" i="28"/>
  <c r="U24" i="28"/>
  <c r="T24" i="28"/>
  <c r="AE22" i="28"/>
  <c r="U22" i="28"/>
  <c r="AE20" i="28"/>
  <c r="U20" i="28"/>
  <c r="AE18" i="28"/>
  <c r="U18" i="28"/>
  <c r="AE16" i="28"/>
  <c r="U16" i="28"/>
  <c r="T16" i="28"/>
  <c r="AE14" i="28"/>
  <c r="U14" i="28"/>
  <c r="T14" i="28"/>
  <c r="AE12" i="28"/>
  <c r="U12" i="28"/>
  <c r="T12" i="28"/>
  <c r="AE10" i="28"/>
  <c r="U10" i="28"/>
  <c r="AE8" i="28"/>
  <c r="U8" i="28"/>
  <c r="AE6" i="28"/>
  <c r="U6" i="28"/>
  <c r="T6" i="28"/>
  <c r="AE151" i="27"/>
  <c r="V151" i="27"/>
  <c r="T151" i="27"/>
  <c r="AE148" i="27"/>
  <c r="V148" i="27"/>
  <c r="T148" i="27"/>
  <c r="AE145" i="27"/>
  <c r="V145" i="27"/>
  <c r="T145" i="27"/>
  <c r="AE142" i="27"/>
  <c r="V142" i="27"/>
  <c r="T142" i="27"/>
  <c r="AE137" i="27"/>
  <c r="V137" i="27"/>
  <c r="T137" i="27"/>
  <c r="AE134" i="27"/>
  <c r="V134" i="27"/>
  <c r="AE131" i="27"/>
  <c r="V131" i="27"/>
  <c r="AE128" i="27"/>
  <c r="V128" i="27"/>
  <c r="AE125" i="27"/>
  <c r="V125" i="27"/>
  <c r="T125" i="27"/>
  <c r="AE116" i="27"/>
  <c r="V116" i="27"/>
  <c r="T116" i="27"/>
  <c r="AE113" i="27"/>
  <c r="V113" i="27"/>
  <c r="T113" i="27"/>
  <c r="AE111" i="27"/>
  <c r="V111" i="27"/>
  <c r="AE109" i="27"/>
  <c r="V109" i="27"/>
  <c r="AE105" i="27"/>
  <c r="U105" i="27"/>
  <c r="T105" i="27"/>
  <c r="AE103" i="27"/>
  <c r="U103" i="27"/>
  <c r="T103" i="27"/>
  <c r="AE98" i="27"/>
  <c r="V98" i="27"/>
  <c r="T98" i="27"/>
  <c r="AE95" i="27"/>
  <c r="V95" i="27"/>
  <c r="T95" i="27"/>
  <c r="AE92" i="27"/>
  <c r="V92" i="27"/>
  <c r="AE89" i="27"/>
  <c r="V89" i="27"/>
  <c r="T89" i="27"/>
  <c r="AE86" i="27"/>
  <c r="V86" i="27"/>
  <c r="AE83" i="27"/>
  <c r="V83" i="27"/>
  <c r="AE80" i="27"/>
  <c r="V80" i="27"/>
  <c r="T80" i="27"/>
  <c r="AE78" i="27"/>
  <c r="V78" i="27"/>
  <c r="AE76" i="27"/>
  <c r="V76" i="27"/>
  <c r="AE74" i="27"/>
  <c r="V74" i="27"/>
  <c r="T74" i="27"/>
  <c r="AE72" i="27"/>
  <c r="V72" i="27"/>
  <c r="T72" i="27"/>
  <c r="AE63" i="27"/>
  <c r="V63" i="27"/>
  <c r="T63" i="27"/>
  <c r="AE60" i="27"/>
  <c r="V60" i="27"/>
  <c r="T60" i="27"/>
  <c r="AE57" i="27"/>
  <c r="U57" i="27"/>
  <c r="AE52" i="27"/>
  <c r="V52" i="27"/>
  <c r="T52" i="27"/>
  <c r="AE47" i="27"/>
  <c r="V47" i="27"/>
  <c r="AE42" i="27"/>
  <c r="V42" i="27"/>
  <c r="AE39" i="27"/>
  <c r="V39" i="27"/>
  <c r="T39" i="27"/>
  <c r="AE36" i="27"/>
  <c r="V36" i="27"/>
  <c r="T36" i="27"/>
  <c r="AE33" i="27"/>
  <c r="V33" i="27"/>
  <c r="AE30" i="27"/>
  <c r="V30" i="27"/>
  <c r="T30" i="27"/>
  <c r="AE27" i="27"/>
  <c r="V27" i="27"/>
  <c r="T27" i="27"/>
  <c r="U24" i="27"/>
  <c r="AE24" i="27" s="1"/>
  <c r="AE21" i="27"/>
  <c r="V21" i="27"/>
  <c r="AE18" i="27"/>
  <c r="V18" i="27"/>
  <c r="AE9" i="27"/>
  <c r="V9" i="27"/>
  <c r="T9" i="27"/>
  <c r="AE47" i="25"/>
  <c r="U47" i="25"/>
  <c r="T47" i="25"/>
  <c r="AE43" i="25"/>
  <c r="AE40" i="25"/>
  <c r="U40" i="25"/>
  <c r="T40" i="25"/>
  <c r="AE37" i="25"/>
  <c r="U37" i="25"/>
  <c r="T37" i="25"/>
  <c r="AE33" i="25"/>
  <c r="U33" i="25"/>
  <c r="T33" i="25"/>
  <c r="AE29" i="25"/>
  <c r="AE25" i="25"/>
  <c r="U25" i="25"/>
  <c r="AE22" i="25"/>
  <c r="U22" i="25"/>
  <c r="AE19" i="25"/>
  <c r="AE16" i="25"/>
  <c r="U16" i="25"/>
  <c r="T16" i="25"/>
  <c r="T24" i="27" l="1"/>
  <c r="AE46" i="16" l="1"/>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tc={6ED93F40-67C6-4834-83F0-28B986CDE665}</author>
    <author>tc={A1188E15-4BFC-4E30-9697-211DD4383391}</author>
    <author>tc={E929B290-9F0A-4DD5-818F-28FF9EAFDD65}</author>
    <author>Jurgita Bartkevičienė</author>
  </authors>
  <commentList>
    <comment ref="F12" authorId="0" shapeId="0" xr:uid="{6ED93F40-67C6-4834-83F0-28B986CDE665}">
      <text>
        <t>[Threaded comment]
Your version of Excel allows you to read this threaded comment; however, any edits to it will get removed if the file is opened in a newer version of Excel. Learn more: https://go.microsoft.com/fwlink/?linkid=870924
Comment:
    Naujas nr 2,29</t>
      </text>
    </comment>
    <comment ref="F15" authorId="1" shapeId="0" xr:uid="{A1188E15-4BFC-4E30-9697-211DD4383391}">
      <text>
        <t>[Threaded comment]
Your version of Excel allows you to read this threaded comment; however, any edits to it will get removed if the file is opened in a newer version of Excel. Learn more: https://go.microsoft.com/fwlink/?linkid=870924
Comment:
    2,30
Reply:
    Pradzia projekto 2025 III ketv (skelbt kvietimus)</t>
      </text>
    </comment>
    <comment ref="B24" authorId="2" shapeId="0" xr:uid="{E929B290-9F0A-4DD5-818F-28FF9EAFDD65}">
      <text>
        <t>[Threaded comment]
Your version of Excel allows you to read this threaded comment; however, any edits to it will get removed if the file is opened in a newer version of Excel. Learn more: https://go.microsoft.com/fwlink/?linkid=870924
Comment:
    I6keltas 2.19 projekrtas t nauja kvietima 28-325</t>
      </text>
    </comment>
    <comment ref="F66" authorId="3" shapeId="0" xr:uid="{2496A5C7-64C3-4EBE-8A37-3FECFDC921E4}">
      <text>
        <r>
          <rPr>
            <b/>
            <sz val="9"/>
            <color indexed="81"/>
            <rFont val="Tahoma"/>
            <family val="2"/>
            <charset val="186"/>
          </rPr>
          <t>Jurgita Bartkevičienė:</t>
        </r>
        <r>
          <rPr>
            <sz val="9"/>
            <color indexed="81"/>
            <rFont val="Tahoma"/>
            <family val="2"/>
            <charset val="186"/>
          </rPr>
          <t xml:space="preserve">
Nauja 3.7 poveiklė ir naujas kvietimas 28-332-P</t>
        </r>
      </text>
    </comment>
    <comment ref="F69" authorId="3" shapeId="0" xr:uid="{B651962B-807F-458A-8EFB-5D41629B1F03}">
      <text>
        <r>
          <rPr>
            <b/>
            <sz val="9"/>
            <color indexed="81"/>
            <rFont val="Tahoma"/>
            <family val="2"/>
            <charset val="186"/>
          </rPr>
          <t>Jurgita Bartkevičienė:</t>
        </r>
        <r>
          <rPr>
            <sz val="9"/>
            <color indexed="81"/>
            <rFont val="Tahoma"/>
            <family val="2"/>
            <charset val="186"/>
          </rPr>
          <t xml:space="preserve">
Nauja 3.7 poveiklė ir naujas kvietimas 28-332-P</t>
        </r>
      </text>
    </comment>
    <comment ref="U116" authorId="3" shapeId="0" xr:uid="{3961BD91-874E-4176-AB35-31998EE708B4}">
      <text>
        <r>
          <rPr>
            <b/>
            <sz val="9"/>
            <color indexed="81"/>
            <rFont val="Tahoma"/>
            <family val="2"/>
            <charset val="186"/>
          </rPr>
          <t>Jurgita Bartkevičienė:</t>
        </r>
        <r>
          <rPr>
            <sz val="9"/>
            <color indexed="81"/>
            <rFont val="Tahoma"/>
            <family val="2"/>
            <charset val="186"/>
          </rPr>
          <t xml:space="preserve">
Buvo 689920</t>
        </r>
      </text>
    </comment>
    <comment ref="AB116" authorId="3" shapeId="0" xr:uid="{A8A9EB18-3D30-4189-97B2-CA5760E51838}">
      <text>
        <r>
          <rPr>
            <b/>
            <sz val="9"/>
            <color indexed="81"/>
            <rFont val="Tahoma"/>
            <family val="2"/>
            <charset val="186"/>
          </rPr>
          <t>Jurgita Bartkevičienė:</t>
        </r>
        <r>
          <rPr>
            <sz val="9"/>
            <color indexed="81"/>
            <rFont val="Tahoma"/>
            <family val="2"/>
            <charset val="186"/>
          </rPr>
          <t xml:space="preserve">
Buvo 121751. padidėjo</t>
        </r>
      </text>
    </comment>
    <comment ref="F119" authorId="3" shapeId="0" xr:uid="{7561D9BD-378F-4B7E-9280-E293F064F329}">
      <text>
        <r>
          <rPr>
            <b/>
            <sz val="9"/>
            <color indexed="81"/>
            <rFont val="Tahoma"/>
            <family val="2"/>
            <charset val="186"/>
          </rPr>
          <t>Jurgita Bartkevičienė:</t>
        </r>
        <r>
          <rPr>
            <sz val="9"/>
            <color indexed="81"/>
            <rFont val="Tahoma"/>
            <family val="2"/>
            <charset val="186"/>
          </rPr>
          <t xml:space="preserve">
nauja 2.32 poveiklė ir 28-330-P kvietimas</t>
        </r>
      </text>
    </comment>
    <comment ref="F122" authorId="3" shapeId="0" xr:uid="{F3C4DC20-E9B9-4750-B2BA-75B1F1FE0B4E}">
      <text>
        <r>
          <rPr>
            <b/>
            <sz val="9"/>
            <color indexed="81"/>
            <rFont val="Tahoma"/>
            <family val="2"/>
            <charset val="186"/>
          </rPr>
          <t>Jurgita Bartkevičienė:</t>
        </r>
        <r>
          <rPr>
            <sz val="9"/>
            <color indexed="81"/>
            <rFont val="Tahoma"/>
            <family val="2"/>
            <charset val="186"/>
          </rPr>
          <t xml:space="preserve">
nauja 2.32 poveiklė ir 28-330-P kvietimas</t>
        </r>
      </text>
    </comment>
  </commentList>
</comments>
</file>

<file path=xl/sharedStrings.xml><?xml version="1.0" encoding="utf-8"?>
<sst xmlns="http://schemas.openxmlformats.org/spreadsheetml/2006/main" count="2993" uniqueCount="632">
  <si>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</si>
  <si>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</si>
  <si>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</si>
  <si>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</si>
  <si>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</si>
  <si>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</si>
  <si>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</si>
  <si>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</si>
  <si>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</si>
  <si>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</si>
  <si>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</si>
  <si>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</si>
  <si>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</si>
  <si>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</si>
  <si>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</si>
  <si>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</si>
  <si>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</si>
  <si>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</si>
  <si>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</si>
  <si>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</si>
  <si>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</si>
  <si>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</si>
  <si>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</si>
  <si>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</si>
  <si>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</si>
  <si>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</si>
  <si>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</si>
  <si>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</si>
  <si>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</si>
  <si>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</si>
  <si>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</si>
  <si>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</si>
  <si>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</si>
  <si>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</si>
  <si>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</si>
  <si>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</si>
  <si>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</si>
  <si>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</si>
  <si>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</si>
  <si>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</si>
  <si>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</si>
  <si>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</si>
  <si>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</si>
  <si>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</si>
  <si>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</si>
  <si>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</si>
  <si>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</si>
  <si>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</si>
  <si>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</si>
  <si>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</si>
  <si>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</si>
  <si>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</si>
  <si>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</si>
  <si>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</si>
  <si>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</si>
  <si>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</si>
  <si>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</si>
  <si>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</si>
  <si>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</si>
  <si>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</si>
  <si>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</si>
  <si>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</si>
  <si>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</si>
  <si>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</si>
  <si>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</si>
  <si>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</si>
  <si>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</si>
  <si>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</si>
  <si>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</si>
  <si>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</si>
  <si>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</si>
  <si>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</si>
  <si>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</si>
  <si>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</si>
  <si>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</si>
  <si>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</si>
  <si>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</si>
  <si>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</si>
  <si>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</si>
  <si>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</si>
  <si>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</si>
  <si>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</si>
  <si>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</si>
  <si>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</si>
  <si>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</si>
  <si>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</si>
  <si>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</si>
  <si>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</si>
  <si>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</si>
  <si>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</si>
  <si>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</si>
  <si>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</si>
  <si>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</si>
  <si>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</si>
  <si>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</si>
  <si>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</si>
  <si>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</si>
  <si>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</si>
  <si>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</si>
  <si>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</si>
  <si>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</si>
  <si>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</si>
  <si>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</si>
  <si>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</si>
  <si>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</si>
  <si>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</si>
  <si>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</si>
  <si>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</si>
  <si>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</si>
  <si>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</si>
  <si>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</si>
  <si>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</si>
  <si>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</si>
  <si>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</si>
  <si>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</si>
  <si>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</si>
  <si>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</si>
  <si>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</si>
  <si>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</si>
  <si>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</si>
  <si>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</si>
  <si>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</si>
  <si>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</si>
  <si>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</si>
  <si>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</si>
  <si>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</si>
  <si>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</si>
  <si>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</si>
  <si>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</si>
  <si>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</si>
  <si>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</si>
  <si>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</si>
  <si>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</si>
  <si>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</si>
  <si>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</si>
  <si>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</si>
  <si>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</si>
  <si>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</si>
  <si>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</si>
  <si>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</si>
  <si>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</si>
  <si>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</si>
  <si>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</si>
  <si>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</si>
  <si>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</si>
  <si>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</si>
  <si>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</si>
  <si>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</si>
  <si>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</si>
  <si>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</si>
  <si>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</si>
  <si>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</si>
  <si>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</si>
  <si>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</si>
  <si>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</si>
  <si>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</si>
  <si>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</si>
  <si>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</si>
  <si>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</si>
  <si>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</si>
  <si>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</si>
  <si>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</si>
  <si>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</si>
  <si>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</si>
  <si>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</si>
  <si>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</si>
  <si>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</si>
  <si>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</si>
  <si>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</si>
  <si>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</si>
  <si>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</si>
  <si>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</si>
  <si>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</si>
  <si>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</si>
  <si>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</si>
  <si>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</si>
  <si>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</si>
  <si>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</si>
  <si>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</si>
  <si>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</si>
  <si>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</si>
  <si>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</si>
  <si>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</si>
  <si>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</si>
  <si>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</si>
  <si>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</si>
  <si>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</si>
  <si>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</si>
  <si>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</si>
  <si>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</si>
  <si>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</si>
  <si>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</si>
  <si>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</si>
  <si>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</si>
  <si>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</si>
  <si>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</si>
  <si>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</si>
  <si>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</si>
  <si>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</si>
  <si>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</si>
  <si>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</si>
  <si>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</si>
  <si>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</si>
  <si>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</si>
  <si>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</si>
  <si>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</si>
  <si>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</si>
  <si>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</si>
  <si>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</si>
  <si>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</si>
  <si>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</si>
  <si>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</si>
  <si>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</si>
  <si>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</si>
  <si>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</si>
  <si>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</si>
  <si>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</si>
  <si>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</si>
  <si>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</si>
  <si>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</si>
  <si>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</si>
  <si>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</si>
  <si>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</si>
  <si>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</si>
  <si>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SM</t>
  </si>
  <si>
    <t xml:space="preserve">Dotacija </t>
  </si>
  <si>
    <t>-</t>
  </si>
  <si>
    <t xml:space="preserve">Dviračiams skirta infrastruktūra, kuriai
suteikta parama </t>
  </si>
  <si>
    <t>P.B.2.0058</t>
  </si>
  <si>
    <t>Kilometrai</t>
  </si>
  <si>
    <t xml:space="preserve">28-102-P </t>
  </si>
  <si>
    <t>Dviračių takų  Mažeikių m., V. Kudirkos ir Žemaitės gatvėse įrengimas</t>
  </si>
  <si>
    <t xml:space="preserve">28-103-P </t>
  </si>
  <si>
    <t xml:space="preserve">Dviračiams skirtos infrastruktūros plėtra, sujungiant esamus takus į vieną bendrą tinklą Mažeikių mieste </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</si>
  <si>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</si>
  <si>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</si>
  <si>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</si>
  <si>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</si>
  <si>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</si>
  <si>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</si>
  <si>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</si>
  <si>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</si>
  <si>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</si>
  <si>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</si>
  <si>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</si>
  <si>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</si>
  <si>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</si>
  <si>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</si>
  <si>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</si>
  <si>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</si>
  <si>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</si>
  <si>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</si>
  <si>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</si>
  <si>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</si>
  <si>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</si>
  <si>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</si>
  <si>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</si>
  <si>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</si>
  <si>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</si>
  <si>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</si>
  <si>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</si>
  <si>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</si>
  <si>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</si>
  <si>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</si>
  <si>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</si>
  <si>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</si>
  <si>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</si>
  <si>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</si>
  <si>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</si>
  <si>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</si>
  <si>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</si>
  <si>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</si>
  <si>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</si>
  <si>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</si>
  <si>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</si>
  <si>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</si>
  <si>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</si>
  <si>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</si>
  <si>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</si>
  <si>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</si>
  <si>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</si>
  <si>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</si>
  <si>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</si>
  <si>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</si>
  <si>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</si>
  <si>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</si>
  <si>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</si>
  <si>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</si>
  <si>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</si>
  <si>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</si>
  <si>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</si>
  <si>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</si>
  <si>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</si>
  <si>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</si>
  <si>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</si>
  <si>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</si>
  <si>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</si>
  <si>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</si>
  <si>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</si>
  <si>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</si>
  <si>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</si>
  <si>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</si>
  <si>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</si>
  <si>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</si>
  <si>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</si>
  <si>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</si>
  <si>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</si>
  <si>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</si>
  <si>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</si>
  <si>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</si>
  <si>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</si>
  <si>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</si>
  <si>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</si>
  <si>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</si>
  <si>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</si>
  <si>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</si>
  <si>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</si>
  <si>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</si>
  <si>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</si>
  <si>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</si>
  <si>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</si>
  <si>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</si>
  <si>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</si>
  <si>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</si>
  <si>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</si>
  <si>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</si>
  <si>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</si>
  <si>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</si>
  <si>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</si>
  <si>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</si>
  <si>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</si>
  <si>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</si>
  <si>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</si>
  <si>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</si>
  <si>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</si>
  <si>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</si>
  <si>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</si>
  <si>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</si>
  <si>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</si>
  <si>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</si>
  <si>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</si>
  <si>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</si>
  <si>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</si>
  <si>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</si>
  <si>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</si>
  <si>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</si>
  <si>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</si>
  <si>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</si>
  <si>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</si>
  <si>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</si>
  <si>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</si>
  <si>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</si>
  <si>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</si>
  <si>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</si>
  <si>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</si>
  <si>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</si>
  <si>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</si>
  <si>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</si>
  <si>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</si>
  <si>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</si>
  <si>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</si>
  <si>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</si>
  <si>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</si>
  <si>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</si>
  <si>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</si>
  <si>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</si>
  <si>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</si>
  <si>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</si>
  <si>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</si>
  <si>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</si>
  <si>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</si>
  <si>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</si>
  <si>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</si>
  <si>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</si>
  <si>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</si>
  <si>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</si>
  <si>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</si>
  <si>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</si>
  <si>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</si>
  <si>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</si>
  <si>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</si>
  <si>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</si>
  <si>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</si>
  <si>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</si>
  <si>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</si>
  <si>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</si>
  <si>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</si>
  <si>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</si>
  <si>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</si>
  <si>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</si>
  <si>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</si>
  <si>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</si>
  <si>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</si>
  <si>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</si>
  <si>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</si>
  <si>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</si>
  <si>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</si>
  <si>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</si>
  <si>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</si>
  <si>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</si>
  <si>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</si>
  <si>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</si>
  <si>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</si>
  <si>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</si>
  <si>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</si>
  <si>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</si>
  <si>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</si>
  <si>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</si>
  <si>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</si>
  <si>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</si>
  <si>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</si>
  <si>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</si>
  <si>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</si>
  <si>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</si>
  <si>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</si>
  <si>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</si>
  <si>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</si>
  <si>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</si>
  <si>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</si>
  <si>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</si>
  <si>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</si>
  <si>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</si>
  <si>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</si>
  <si>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</si>
  <si>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</si>
  <si>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</si>
  <si>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</si>
  <si>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</si>
  <si>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</si>
  <si>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</si>
  <si>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</si>
  <si>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</si>
  <si>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</si>
  <si>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</si>
  <si>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</si>
  <si>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</si>
  <si>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</si>
  <si>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</si>
  <si>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</si>
  <si>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</si>
  <si>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</si>
  <si>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</si>
  <si>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</si>
  <si>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</si>
  <si>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</si>
  <si>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</si>
  <si>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28-304-P</t>
  </si>
  <si>
    <t>Regiono turistinio patrauklumo didinimas (IV etapas)</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</si>
  <si>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</si>
  <si>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</si>
  <si>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</si>
  <si>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</si>
  <si>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</si>
  <si>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</si>
  <si>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</si>
  <si>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</si>
  <si>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</si>
  <si>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</si>
  <si>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</si>
  <si>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</si>
  <si>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</si>
  <si>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</si>
  <si>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</si>
  <si>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2026-03</t>
  </si>
  <si>
    <t>2026-05</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</si>
  <si>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</si>
  <si>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</si>
  <si>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</si>
  <si>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</si>
  <si>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</si>
  <si>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</si>
  <si>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</si>
  <si>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</si>
  <si>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</si>
  <si>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</si>
  <si>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</si>
  <si>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</si>
  <si>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</si>
  <si>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</si>
  <si>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</si>
  <si>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</si>
  <si>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</si>
  <si>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</si>
  <si>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</si>
  <si>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</si>
  <si>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</si>
  <si>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</si>
  <si>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</si>
  <si>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</si>
  <si>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</si>
  <si>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</si>
  <si>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</si>
  <si>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</si>
  <si>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</si>
  <si>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</si>
  <si>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</si>
  <si>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</si>
  <si>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</si>
  <si>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</si>
  <si>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</si>
  <si>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</si>
  <si>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</si>
  <si>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</si>
  <si>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</si>
  <si>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</si>
  <si>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</si>
  <si>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</si>
  <si>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</si>
  <si>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</si>
  <si>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</si>
  <si>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</si>
  <si>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</si>
  <si>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</si>
  <si>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</si>
  <si>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</si>
  <si>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</si>
  <si>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</si>
  <si>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</si>
  <si>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</si>
  <si>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</si>
  <si>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</si>
  <si>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</si>
  <si>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</si>
  <si>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</si>
  <si>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</si>
  <si>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</si>
  <si>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</si>
  <si>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</si>
  <si>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</si>
  <si>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</si>
  <si>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</si>
  <si>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</si>
  <si>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</si>
  <si>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</si>
  <si>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</si>
  <si>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</si>
  <si>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</si>
  <si>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</si>
  <si>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</si>
  <si>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</si>
  <si>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</si>
  <si>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</si>
  <si>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</si>
  <si>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</si>
  <si>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</si>
  <si>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</si>
  <si>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</si>
  <si>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</si>
  <si>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</si>
  <si>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</si>
  <si>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</si>
  <si>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</si>
  <si>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</si>
  <si>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</si>
  <si>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</si>
  <si>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</si>
  <si>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</si>
  <si>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</si>
  <si>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</si>
  <si>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</si>
  <si>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</si>
  <si>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</si>
  <si>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</si>
  <si>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</si>
  <si>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</si>
  <si>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</si>
  <si>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</si>
  <si>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</si>
  <si>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</si>
  <si>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</si>
  <si>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</si>
  <si>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</si>
  <si>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</si>
  <si>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</si>
  <si>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</si>
  <si>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</si>
  <si>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</si>
  <si>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</si>
  <si>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</si>
  <si>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</si>
  <si>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</si>
  <si>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</si>
  <si>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</si>
  <si>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</si>
  <si>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</si>
  <si>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</si>
  <si>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</si>
  <si>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</si>
  <si>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</si>
  <si>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</si>
  <si>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</si>
  <si>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</si>
  <si>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</si>
  <si>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</si>
  <si>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</si>
  <si>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</si>
  <si>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</si>
  <si>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</si>
  <si>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</si>
  <si>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</si>
  <si>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2025-01-31    (PĮP nebus teikiamas - projektas naikinamas po RPPL pakeitimo (2025-06-25 sprendimas Nr. K/S-8)</t>
  </si>
  <si>
    <t>2025-03-31     (PĮP nebus teikiamas - projektas naikinamas po RPPL pakeitimo (2025-06-25 sprendimas Nr. K/S-8)</t>
  </si>
  <si>
    <t>28-007-P</t>
  </si>
  <si>
    <t>Švietimo paslaugų prieinamumo gerinimas Plungės rajone</t>
  </si>
  <si>
    <t>1.8 Švietimo paslaugų kokybės ir prieinamumo gerinimas Plungės rajono savivaldybėje</t>
  </si>
  <si>
    <t xml:space="preserve"> 2025-07</t>
  </si>
  <si>
    <t>2024 m. 03 mėn.</t>
  </si>
  <si>
    <t>2024 m. 05 mėn.</t>
  </si>
  <si>
    <t>2024 m. 06 mėn.</t>
  </si>
  <si>
    <t>2026 m. 02 mėn.</t>
  </si>
  <si>
    <t>28-311-P (nebegalioja)</t>
  </si>
  <si>
    <t>NEBEVYDKOMAS</t>
  </si>
  <si>
    <t>28-321-P (nebegalioja)</t>
  </si>
  <si>
    <t>Regiono investicinio patrauklumo didinimas (V etapas)</t>
  </si>
  <si>
    <t>28-326-P (nebegalioja)</t>
  </si>
  <si>
    <t>28-328-P</t>
  </si>
  <si>
    <t>Regiono turistinio patrauklumo didinimas (XIV etapas)</t>
  </si>
  <si>
    <t>2.31„Bendrame regioniniame maršrute „Žemaitijos piliakalniai“ esančių Gandingos ir Varkalių, Nausodžio piliakalnių kompleksų pritaikymas lankymui Plungės rajono savivaldybėje*</t>
  </si>
  <si>
    <t>28-329-P</t>
  </si>
  <si>
    <t>Regiono turistinio patrauklumo didinimas (XV etapas)</t>
  </si>
  <si>
    <t xml:space="preserve">2.34 Bendrame regioniniame maršrute „Oginskių paveldo pažintinis maršrutas“ esančios Plungės dvaro sodybos pritaikymas lankymui, aktualizuojant M. K. Čiurlionio kelią Plungės rajono savivaldybėje“. </t>
  </si>
  <si>
    <t>28-330-P</t>
  </si>
  <si>
    <t>Regiono turistinio patrauklumo didinimas (XVI etapas)</t>
  </si>
  <si>
    <t xml:space="preserve">2.32. Bendruose regioniniuose maršrutuose „Žemaitijos piliakalniai“ ir „Gamtos peizažai“ esančių objektų pritaikymas lankymui Rietavo savivaldybėje  </t>
  </si>
  <si>
    <t>28-331-P</t>
  </si>
  <si>
    <t>Regiono turistinio patrauklumo didinimas (XVII etapas)</t>
  </si>
  <si>
    <t>2.33. Bendrame regioniniame maršrute „Gamtos peizažai“ esančio Platelių ežero pritaikymas lankymui Plungės rajono savivaldybėje, Šeirės ir „Obelėlės“ etapas</t>
  </si>
  <si>
    <t>28-332-P</t>
  </si>
  <si>
    <t>Regiono investicinio patrauklumo didinimas (VI etapas)</t>
  </si>
  <si>
    <t>3.7. Plungės miesto pramoninės teritorijos (Salantų g. ir Pramonės pr.) pritaikymas verslo plėtrai ir naujų investuotojų įsikūrimui</t>
  </si>
  <si>
    <t>2026 02</t>
  </si>
  <si>
    <t>2026 04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</si>
</sst>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
    <numFmt numFmtId="167" formatCode="#,##0;[Red]#,##0"/>
    <numFmt numFmtId="168" formatCode="yyyy\-mm\-dd;@"/>
  </numFmts>
  <fonts count="5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b/>
      <i/>
      <sz val="10"/>
      <name val="Times New Roman"/>
      <family val="1"/>
      <charset val="186"/>
    </font>
    <font>
      <sz val="10"/>
      <name val="Times"/>
      <charset val="186"/>
    </font>
    <font>
      <b/>
      <sz val="9"/>
      <color indexed="81"/>
      <name val="Tahoma"/>
      <family val="2"/>
      <charset val="186"/>
    </font>
    <font>
      <sz val="9"/>
      <color indexed="81"/>
      <name val="Tahoma"/>
      <family val="2"/>
      <charset val="186"/>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9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4" fontId="0" fillId="0" borderId="0" xfId="0" applyNumberForma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5"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1" xfId="0" applyFont="1" applyFill="1" applyBorder="1" applyAlignment="1">
      <alignment vertical="center" wrapText="1"/>
    </xf>
    <xf numFmtId="0" fontId="40" fillId="0" borderId="0" xfId="0" applyFont="1" applyAlignment="1">
      <alignment wrapText="1"/>
    </xf>
    <xf numFmtId="0" fontId="3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8" fillId="0" borderId="10"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6" xfId="0" applyFont="1" applyBorder="1" applyAlignment="1">
      <alignment horizontal="center" vertical="center" wrapText="1"/>
    </xf>
    <xf numFmtId="17" fontId="4" fillId="0" borderId="0" xfId="0" applyNumberFormat="1" applyFont="1"/>
    <xf numFmtId="2" fontId="0" fillId="0" borderId="10" xfId="0" applyNumberFormat="1" applyBorder="1" applyAlignment="1">
      <alignment vertical="center"/>
    </xf>
    <xf numFmtId="0" fontId="17" fillId="0" borderId="2" xfId="0" applyFont="1" applyBorder="1" applyAlignment="1">
      <alignment vertical="center"/>
    </xf>
    <xf numFmtId="2" fontId="13" fillId="0" borderId="2" xfId="0" applyNumberFormat="1" applyFont="1" applyBorder="1" applyAlignment="1">
      <alignment vertical="center"/>
    </xf>
    <xf numFmtId="49" fontId="13" fillId="0" borderId="2" xfId="0" applyNumberFormat="1" applyFont="1" applyBorder="1" applyAlignment="1">
      <alignment vertical="center"/>
    </xf>
    <xf numFmtId="0" fontId="0" fillId="0" borderId="2" xfId="0" applyBorder="1" applyAlignment="1">
      <alignment vertical="center"/>
    </xf>
    <xf numFmtId="0" fontId="13" fillId="0" borderId="42" xfId="0" applyFont="1" applyBorder="1" applyAlignment="1">
      <alignment vertical="center" wrapText="1"/>
    </xf>
    <xf numFmtId="0" fontId="13" fillId="0" borderId="30" xfId="0" applyFont="1" applyBorder="1" applyAlignment="1">
      <alignment vertical="center"/>
    </xf>
    <xf numFmtId="0" fontId="13" fillId="0" borderId="41" xfId="0" applyFont="1" applyBorder="1" applyAlignment="1">
      <alignment vertical="center"/>
    </xf>
    <xf numFmtId="2" fontId="13" fillId="0" borderId="42" xfId="0" applyNumberFormat="1" applyFont="1" applyBorder="1" applyAlignment="1">
      <alignment vertical="center"/>
    </xf>
    <xf numFmtId="49" fontId="13" fillId="0" borderId="42" xfId="0" applyNumberFormat="1" applyFont="1" applyBorder="1" applyAlignment="1">
      <alignment vertical="center"/>
    </xf>
    <xf numFmtId="0" fontId="42" fillId="0" borderId="1" xfId="0" applyFont="1" applyBorder="1" applyAlignment="1">
      <alignment horizontal="center" vertical="center"/>
    </xf>
    <xf numFmtId="0" fontId="14" fillId="0" borderId="1" xfId="0" applyFont="1" applyBorder="1" applyAlignment="1">
      <alignment horizontal="center"/>
    </xf>
    <xf numFmtId="0" fontId="8" fillId="0" borderId="1" xfId="0" applyFont="1" applyBorder="1" applyAlignment="1">
      <alignment vertical="center" wrapText="1"/>
    </xf>
    <xf numFmtId="2" fontId="8"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2" fontId="8" fillId="0" borderId="1" xfId="0" applyNumberFormat="1" applyFont="1" applyBorder="1" applyAlignment="1">
      <alignment horizontal="center" vertical="center" wrapText="1"/>
    </xf>
    <xf numFmtId="0" fontId="17" fillId="0" borderId="1" xfId="0" applyFont="1" applyBorder="1"/>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9" fillId="0" borderId="29" xfId="0" applyFont="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30" xfId="0" applyFont="1" applyBorder="1" applyAlignment="1">
      <alignment horizontal="center" vertical="center" wrapText="1"/>
    </xf>
    <xf numFmtId="1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8" fillId="0" borderId="0" xfId="0" applyFont="1" applyAlignment="1">
      <alignment horizontal="center"/>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49" fontId="27" fillId="0" borderId="3" xfId="0" applyNumberFormat="1" applyFont="1" applyBorder="1" applyAlignment="1">
      <alignment horizontal="center" vertical="center"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4"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14" fontId="8" fillId="2" borderId="1" xfId="0"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1" xfId="0" applyBorder="1" applyAlignment="1">
      <alignment horizontal="center" vertical="center"/>
    </xf>
    <xf numFmtId="0" fontId="17" fillId="0" borderId="1" xfId="0" applyFont="1" applyBorder="1" applyAlignment="1">
      <alignment horizontal="center"/>
    </xf>
    <xf numFmtId="0" fontId="17" fillId="0" borderId="1" xfId="0" applyFont="1" applyBorder="1" applyAlignment="1">
      <alignment horizontal="center" vertical="center"/>
    </xf>
    <xf numFmtId="164" fontId="42" fillId="0" borderId="1" xfId="0" applyNumberFormat="1" applyFont="1" applyBorder="1" applyAlignment="1">
      <alignment horizontal="center" vertical="center"/>
    </xf>
    <xf numFmtId="164" fontId="47" fillId="0" borderId="2" xfId="0" applyNumberFormat="1" applyFont="1" applyBorder="1" applyAlignment="1">
      <alignment horizontal="center" vertical="center" wrapText="1"/>
    </xf>
    <xf numFmtId="164" fontId="42" fillId="0" borderId="10" xfId="0" applyNumberFormat="1" applyFont="1" applyBorder="1" applyAlignment="1">
      <alignment horizontal="center" vertical="center"/>
    </xf>
    <xf numFmtId="164" fontId="42" fillId="0" borderId="3" xfId="0" applyNumberFormat="1" applyFont="1" applyBorder="1" applyAlignment="1">
      <alignment horizontal="center" vertical="center"/>
    </xf>
    <xf numFmtId="164" fontId="42" fillId="2" borderId="1" xfId="0" applyNumberFormat="1" applyFont="1" applyFill="1" applyBorder="1" applyAlignment="1">
      <alignment horizontal="center" vertical="center"/>
    </xf>
    <xf numFmtId="14" fontId="17"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4" fontId="8" fillId="2"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xf>
    <xf numFmtId="4" fontId="42" fillId="2" borderId="1" xfId="0" applyNumberFormat="1" applyFont="1" applyFill="1" applyBorder="1" applyAlignment="1">
      <alignment horizontal="center" vertical="center"/>
    </xf>
    <xf numFmtId="0" fontId="4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46" fillId="4"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0" borderId="1" xfId="0" applyNumberFormat="1" applyFont="1" applyBorder="1" applyAlignment="1">
      <alignment horizontal="center" vertical="center"/>
    </xf>
    <xf numFmtId="49" fontId="8" fillId="2" borderId="1" xfId="0" applyNumberFormat="1" applyFont="1" applyFill="1" applyBorder="1" applyAlignment="1">
      <alignment horizontal="center" vertical="center"/>
    </xf>
    <xf numFmtId="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35" fillId="2" borderId="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34" fillId="2" borderId="1" xfId="0" applyFont="1" applyFill="1" applyBorder="1" applyAlignment="1">
      <alignment horizontal="center" vertical="center"/>
    </xf>
    <xf numFmtId="0" fontId="11"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2" borderId="1" xfId="0" applyNumberFormat="1" applyFont="1" applyFill="1" applyBorder="1" applyAlignment="1">
      <alignment horizontal="center" vertical="center"/>
    </xf>
    <xf numFmtId="0" fontId="34" fillId="2" borderId="1" xfId="0" applyFont="1" applyFill="1" applyBorder="1" applyAlignment="1">
      <alignment horizontal="center" vertical="center" wrapText="1"/>
    </xf>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11" fillId="2" borderId="1" xfId="0" applyFont="1" applyFill="1" applyBorder="1" applyAlignment="1">
      <alignment horizontal="center" vertic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4" fontId="17" fillId="0" borderId="1" xfId="0" applyNumberFormat="1" applyFont="1" applyBorder="1" applyAlignment="1">
      <alignment horizontal="center" vertical="center"/>
    </xf>
    <xf numFmtId="49" fontId="8" fillId="2" borderId="2"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9" fillId="2" borderId="1" xfId="0"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xf>
    <xf numFmtId="0" fontId="8" fillId="4" borderId="1" xfId="0" applyFont="1" applyFill="1" applyBorder="1" applyAlignment="1">
      <alignment horizontal="center" vertical="center" wrapText="1"/>
    </xf>
    <xf numFmtId="0" fontId="15" fillId="3" borderId="1" xfId="0" applyFont="1" applyFill="1" applyBorder="1" applyAlignment="1">
      <alignment horizontal="center" wrapText="1"/>
    </xf>
    <xf numFmtId="164" fontId="43" fillId="0" borderId="12" xfId="0" applyNumberFormat="1" applyFont="1" applyBorder="1" applyAlignment="1">
      <alignment horizontal="center" vertical="center" wrapText="1"/>
    </xf>
    <xf numFmtId="164" fontId="43" fillId="0" borderId="10"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14" fontId="45" fillId="0" borderId="13" xfId="0" applyNumberFormat="1" applyFont="1" applyBorder="1" applyAlignment="1">
      <alignment horizontal="center" vertical="center" wrapText="1"/>
    </xf>
    <xf numFmtId="0" fontId="45" fillId="0" borderId="15" xfId="0" applyFont="1" applyBorder="1" applyAlignment="1">
      <alignment horizontal="center" vertical="center" wrapText="1"/>
    </xf>
    <xf numFmtId="0" fontId="45" fillId="0" borderId="26" xfId="0" applyFont="1" applyBorder="1" applyAlignment="1">
      <alignment horizontal="center" vertical="center" wrapText="1"/>
    </xf>
    <xf numFmtId="0" fontId="32" fillId="0" borderId="0" xfId="0" applyFont="1" applyAlignment="1">
      <alignment horizontal="left"/>
    </xf>
    <xf numFmtId="0" fontId="40" fillId="0" borderId="0" xfId="0" applyFont="1" applyAlignment="1">
      <alignment horizontal="left"/>
    </xf>
    <xf numFmtId="4" fontId="43" fillId="0" borderId="12" xfId="0" applyNumberFormat="1" applyFont="1" applyBorder="1" applyAlignment="1">
      <alignment horizontal="center" vertical="center" wrapText="1"/>
    </xf>
    <xf numFmtId="4" fontId="43" fillId="0" borderId="10" xfId="0" applyNumberFormat="1" applyFont="1" applyBorder="1" applyAlignment="1">
      <alignment horizontal="center" vertical="center" wrapText="1"/>
    </xf>
    <xf numFmtId="4" fontId="43" fillId="0" borderId="25" xfId="0" applyNumberFormat="1" applyFont="1" applyBorder="1" applyAlignment="1">
      <alignment horizontal="center" vertical="center" wrapText="1"/>
    </xf>
    <xf numFmtId="0" fontId="44" fillId="0" borderId="12" xfId="0" applyFont="1" applyBorder="1" applyAlignment="1">
      <alignment horizontal="center" vertical="top" wrapText="1"/>
    </xf>
    <xf numFmtId="0" fontId="44" fillId="0" borderId="10" xfId="0" applyFont="1" applyBorder="1" applyAlignment="1">
      <alignment horizontal="center" vertical="top" wrapText="1"/>
    </xf>
    <xf numFmtId="0" fontId="44" fillId="0" borderId="25" xfId="0" applyFont="1" applyBorder="1" applyAlignment="1">
      <alignment horizontal="center" vertical="top" wrapText="1"/>
    </xf>
    <xf numFmtId="0" fontId="43" fillId="0" borderId="12"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5" xfId="0"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43" fillId="0" borderId="2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4" xfId="0"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9" fillId="0" borderId="12" xfId="0" applyFont="1" applyBorder="1" applyAlignment="1">
      <alignment horizontal="center" vertical="top" wrapText="1"/>
    </xf>
    <xf numFmtId="164" fontId="4" fillId="0" borderId="12" xfId="0" applyNumberFormat="1" applyFont="1" applyBorder="1" applyAlignment="1">
      <alignment horizontal="center" vertical="center" wrapText="1"/>
    </xf>
    <xf numFmtId="0" fontId="9" fillId="0" borderId="13" xfId="0" applyFont="1" applyBorder="1" applyAlignment="1">
      <alignment horizontal="center" vertical="top"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0" fontId="8" fillId="0" borderId="10"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vertical="top"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4" fontId="8"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4" fontId="0" fillId="2" borderId="1" xfId="0" applyNumberFormat="1" applyFill="1" applyBorder="1" applyAlignment="1">
      <alignment horizontal="center" vertical="center" wrapText="1"/>
    </xf>
    <xf numFmtId="0" fontId="36" fillId="2" borderId="1" xfId="0"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0" fillId="2" borderId="1" xfId="0" quotePrefix="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 fontId="36" fillId="0" borderId="3" xfId="0"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4" fontId="36"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1" xfId="0" applyNumberFormat="1" applyFont="1" applyBorder="1" applyAlignment="1">
      <alignment horizontal="center" vertical="center"/>
    </xf>
    <xf numFmtId="168" fontId="8" fillId="0" borderId="13" xfId="0" applyNumberFormat="1" applyFont="1" applyBorder="1" applyAlignment="1">
      <alignment horizontal="center" vertical="center"/>
    </xf>
    <xf numFmtId="168" fontId="8" fillId="0" borderId="15" xfId="0" applyNumberFormat="1" applyFont="1" applyBorder="1" applyAlignment="1">
      <alignment horizontal="center" vertical="center"/>
    </xf>
    <xf numFmtId="168" fontId="8" fillId="0" borderId="26"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164" fontId="40" fillId="0" borderId="12" xfId="0" applyNumberFormat="1" applyFont="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25"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6A9CC3E4-E5ED-417F-9872-443B45769DB4}"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5-04-02T06:58:40.76" personId="{6A9CC3E4-E5ED-417F-9872-443B45769DB4}" id="{6ED93F40-67C6-4834-83F0-28B986CDE665}">
    <text>Naujas nr 2,29</text>
  </threadedComment>
  <threadedComment ref="F15" dT="2025-04-02T06:58:52.30" personId="{6A9CC3E4-E5ED-417F-9872-443B45769DB4}" id="{A1188E15-4BFC-4E30-9697-211DD4383391}">
    <text>2,30</text>
  </threadedComment>
  <threadedComment ref="F15" dT="2025-04-02T06:59:16.82" personId="{6A9CC3E4-E5ED-417F-9872-443B45769DB4}" id="{60337ECC-FEB1-4273-BE7F-2905F2156D42}" parentId="{A1188E15-4BFC-4E30-9697-211DD4383391}">
    <text>Pradzia projekto 2025 III ketv (skelbt kvietimus)</text>
  </threadedComment>
  <threadedComment ref="B24" dT="2025-03-19T12:33:33.93" personId="{6A9CC3E4-E5ED-417F-9872-443B45769DB4}" id="{E929B290-9F0A-4DD5-818F-28FF9EAFDD65}">
    <text>I6keltas 2.19 projekrtas t nauja kvietima 28-325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8B54-27EF-4EB1-9472-EF2DD1B9152D}">
  <sheetPr>
    <pageSetUpPr fitToPage="1"/>
  </sheetPr>
  <dimension ref="B1:AK55"/>
  <sheetViews>
    <sheetView topLeftCell="A8" zoomScale="80" zoomScaleNormal="80" workbookViewId="0">
      <pane xSplit="6" ySplit="8" topLeftCell="G45" activePane="bottomRight" state="frozen"/>
      <selection activeCell="A8" sqref="A8"/>
      <selection pane="topRight" activeCell="G8" sqref="G8"/>
      <selection pane="bottomLeft" activeCell="A16" sqref="A16"/>
      <selection pane="bottomRight" activeCell="H50" sqref="H5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76" t="s">
        <v>243</v>
      </c>
      <c r="AE1" s="176"/>
      <c r="AF1" s="176"/>
      <c r="AG1" s="176"/>
      <c r="AH1" s="176"/>
      <c r="AI1" s="176"/>
    </row>
    <row r="2" spans="2:37" hidden="1" x14ac:dyDescent="0.25">
      <c r="AD2" s="176"/>
      <c r="AE2" s="176"/>
      <c r="AF2" s="176"/>
      <c r="AG2" s="176"/>
      <c r="AH2" s="176"/>
      <c r="AI2" s="176"/>
    </row>
    <row r="3" spans="2:37" hidden="1" x14ac:dyDescent="0.25">
      <c r="AD3" s="176"/>
      <c r="AE3" s="176"/>
      <c r="AF3" s="176"/>
      <c r="AG3" s="176"/>
      <c r="AH3" s="176"/>
      <c r="AI3" s="176"/>
    </row>
    <row r="4" spans="2:37" hidden="1" x14ac:dyDescent="0.25">
      <c r="Z4" s="38"/>
      <c r="AA4" s="38"/>
      <c r="AD4" s="176"/>
      <c r="AE4" s="176"/>
      <c r="AF4" s="176"/>
      <c r="AG4" s="176"/>
      <c r="AH4" s="176"/>
      <c r="AI4" s="176"/>
    </row>
    <row r="5" spans="2:37" hidden="1" x14ac:dyDescent="0.25">
      <c r="AD5" s="176"/>
      <c r="AE5" s="176"/>
      <c r="AF5" s="176"/>
      <c r="AG5" s="176"/>
      <c r="AH5" s="176"/>
      <c r="AI5" s="176"/>
    </row>
    <row r="6" spans="2:37" hidden="1" x14ac:dyDescent="0.25">
      <c r="B6" s="177" t="s">
        <v>244</v>
      </c>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row>
    <row r="7" spans="2:37" hidden="1" x14ac:dyDescent="0.25"/>
    <row r="8" spans="2:37" ht="15.75" x14ac:dyDescent="0.25">
      <c r="B8" s="178" t="s">
        <v>40</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row>
    <row r="10" spans="2:37" hidden="1" x14ac:dyDescent="0.25"/>
    <row r="11" spans="2:37" hidden="1" x14ac:dyDescent="0.25">
      <c r="J11" s="179" t="s">
        <v>78</v>
      </c>
      <c r="K11" s="179"/>
      <c r="L11" s="179"/>
      <c r="M11" s="179"/>
      <c r="N11" s="179"/>
      <c r="O11" s="179"/>
      <c r="P11" s="15"/>
      <c r="Q11" s="15"/>
      <c r="R11" s="15"/>
      <c r="S11" s="15"/>
    </row>
    <row r="12" spans="2:37" hidden="1" x14ac:dyDescent="0.25"/>
    <row r="13" spans="2:37" ht="89.25" customHeight="1" x14ac:dyDescent="0.25">
      <c r="B13" s="168" t="s">
        <v>0</v>
      </c>
      <c r="C13" s="168" t="s">
        <v>1</v>
      </c>
      <c r="D13" s="168" t="s">
        <v>28</v>
      </c>
      <c r="E13" s="168" t="s">
        <v>79</v>
      </c>
      <c r="F13" s="168" t="s">
        <v>30</v>
      </c>
      <c r="G13" s="168" t="s">
        <v>3</v>
      </c>
      <c r="H13" s="168" t="s">
        <v>4</v>
      </c>
      <c r="I13" s="168" t="s">
        <v>80</v>
      </c>
      <c r="J13" s="182" t="s">
        <v>6</v>
      </c>
      <c r="K13" s="182"/>
      <c r="L13" s="182"/>
      <c r="M13" s="182"/>
      <c r="N13" s="171" t="s">
        <v>47</v>
      </c>
      <c r="O13" s="168" t="s">
        <v>81</v>
      </c>
      <c r="P13" s="171" t="s">
        <v>42</v>
      </c>
      <c r="Q13" s="171" t="s">
        <v>32</v>
      </c>
      <c r="R13" s="171" t="s">
        <v>37</v>
      </c>
      <c r="S13" s="171" t="s">
        <v>33</v>
      </c>
      <c r="T13" s="168" t="s">
        <v>82</v>
      </c>
      <c r="U13" s="168" t="s">
        <v>57</v>
      </c>
      <c r="V13" s="169" t="s">
        <v>59</v>
      </c>
      <c r="W13" s="180"/>
      <c r="X13" s="180"/>
      <c r="Y13" s="180"/>
      <c r="Z13" s="180"/>
      <c r="AA13" s="181"/>
      <c r="AB13" s="168" t="s">
        <v>69</v>
      </c>
      <c r="AC13" s="171" t="s">
        <v>75</v>
      </c>
      <c r="AD13" s="173" t="s">
        <v>83</v>
      </c>
      <c r="AE13" s="174"/>
      <c r="AF13" s="175"/>
      <c r="AG13" s="171" t="s">
        <v>84</v>
      </c>
      <c r="AH13" s="168" t="s">
        <v>85</v>
      </c>
      <c r="AI13" s="168" t="s">
        <v>86</v>
      </c>
      <c r="AJ13" s="169" t="s">
        <v>35</v>
      </c>
      <c r="AK13" s="170"/>
    </row>
    <row r="14" spans="2:37" ht="87" customHeight="1" x14ac:dyDescent="0.25">
      <c r="B14" s="168"/>
      <c r="C14" s="168"/>
      <c r="D14" s="168"/>
      <c r="E14" s="168"/>
      <c r="F14" s="168"/>
      <c r="G14" s="168"/>
      <c r="H14" s="168"/>
      <c r="I14" s="168"/>
      <c r="J14" s="16" t="s">
        <v>7</v>
      </c>
      <c r="K14" s="16" t="s">
        <v>8</v>
      </c>
      <c r="L14" s="16" t="s">
        <v>9</v>
      </c>
      <c r="M14" s="16" t="s">
        <v>10</v>
      </c>
      <c r="N14" s="172"/>
      <c r="O14" s="168"/>
      <c r="P14" s="172"/>
      <c r="Q14" s="172"/>
      <c r="R14" s="172"/>
      <c r="S14" s="172"/>
      <c r="T14" s="168"/>
      <c r="U14" s="168"/>
      <c r="V14" s="16" t="s">
        <v>87</v>
      </c>
      <c r="W14" s="16" t="s">
        <v>62</v>
      </c>
      <c r="X14" s="16" t="s">
        <v>15</v>
      </c>
      <c r="Y14" s="16" t="s">
        <v>88</v>
      </c>
      <c r="Z14" s="16" t="s">
        <v>60</v>
      </c>
      <c r="AA14" s="16" t="s">
        <v>25</v>
      </c>
      <c r="AB14" s="168"/>
      <c r="AC14" s="172"/>
      <c r="AD14" s="16" t="s">
        <v>16</v>
      </c>
      <c r="AE14" s="16" t="s">
        <v>89</v>
      </c>
      <c r="AF14" s="16" t="s">
        <v>26</v>
      </c>
      <c r="AG14" s="172"/>
      <c r="AH14" s="168"/>
      <c r="AI14" s="168"/>
      <c r="AJ14" s="169"/>
      <c r="AK14" s="170"/>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263</v>
      </c>
      <c r="D16" s="41" t="s">
        <v>245</v>
      </c>
      <c r="E16" s="40" t="s">
        <v>246</v>
      </c>
      <c r="F16" s="40" t="s">
        <v>247</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248</v>
      </c>
      <c r="AI16" s="44" t="s">
        <v>249</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250</v>
      </c>
      <c r="G19" s="41" t="s">
        <v>92</v>
      </c>
      <c r="H19" s="42" t="s">
        <v>93</v>
      </c>
      <c r="I19" s="42" t="s">
        <v>93</v>
      </c>
      <c r="J19" s="18" t="s">
        <v>94</v>
      </c>
      <c r="K19" s="19" t="s">
        <v>95</v>
      </c>
      <c r="L19" s="20" t="s">
        <v>96</v>
      </c>
      <c r="M19" s="21">
        <v>282</v>
      </c>
      <c r="N19" s="39" t="s">
        <v>97</v>
      </c>
      <c r="O19" s="40" t="s">
        <v>98</v>
      </c>
      <c r="P19" s="40"/>
      <c r="Q19" s="40"/>
      <c r="R19" s="40"/>
      <c r="S19" s="40"/>
      <c r="T19" s="43"/>
      <c r="U19" s="43" t="s">
        <v>537</v>
      </c>
      <c r="V19" s="43" t="s">
        <v>537</v>
      </c>
      <c r="W19" s="43" t="s">
        <v>103</v>
      </c>
      <c r="X19" s="43" t="s">
        <v>103</v>
      </c>
      <c r="Y19" s="43" t="s">
        <v>103</v>
      </c>
      <c r="Z19" s="43" t="s">
        <v>103</v>
      </c>
      <c r="AA19" s="43" t="s">
        <v>103</v>
      </c>
      <c r="AB19" s="43" t="s">
        <v>537</v>
      </c>
      <c r="AC19" s="43" t="s">
        <v>104</v>
      </c>
      <c r="AD19" s="43"/>
      <c r="AE19" s="43" t="str">
        <f>U19</f>
        <v xml:space="preserve"> - </v>
      </c>
      <c r="AF19" s="43"/>
      <c r="AG19" s="43"/>
      <c r="AH19" s="44"/>
      <c r="AI19" s="44"/>
      <c r="AJ19" s="111" t="s">
        <v>538</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251</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252</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245</v>
      </c>
      <c r="E29" s="40" t="s">
        <v>246</v>
      </c>
      <c r="F29" s="40" t="s">
        <v>306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255</v>
      </c>
      <c r="AI29" s="44" t="s">
        <v>256</v>
      </c>
      <c r="AJ29" s="112" t="s">
        <v>539</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253</v>
      </c>
      <c r="D33" s="41" t="s">
        <v>245</v>
      </c>
      <c r="E33" s="40" t="s">
        <v>246</v>
      </c>
      <c r="F33" s="40" t="s">
        <v>254</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255</v>
      </c>
      <c r="AI33" s="44" t="s">
        <v>256</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1"/>
    </row>
    <row r="37" spans="2:37" ht="154.5" customHeight="1" x14ac:dyDescent="0.25">
      <c r="B37" s="42" t="s">
        <v>257</v>
      </c>
      <c r="C37" s="40" t="s">
        <v>262</v>
      </c>
      <c r="D37" s="41" t="s">
        <v>245</v>
      </c>
      <c r="E37" s="40" t="s">
        <v>246</v>
      </c>
      <c r="F37" s="40" t="s">
        <v>258</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259</v>
      </c>
      <c r="AI37" s="44" t="s">
        <v>260</v>
      </c>
      <c r="AJ37" s="45"/>
      <c r="AK37" s="102"/>
    </row>
    <row r="38" spans="2:37" ht="30" x14ac:dyDescent="0.25">
      <c r="B38" s="46" t="s">
        <v>257</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257</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13" t="s">
        <v>452</v>
      </c>
      <c r="C40" s="40" t="s">
        <v>540</v>
      </c>
      <c r="D40" s="40"/>
      <c r="E40" s="40"/>
      <c r="F40" s="40" t="s">
        <v>250</v>
      </c>
      <c r="G40" s="41" t="s">
        <v>92</v>
      </c>
      <c r="H40" s="42" t="s">
        <v>93</v>
      </c>
      <c r="I40" s="42" t="s">
        <v>93</v>
      </c>
      <c r="J40" s="18" t="s">
        <v>94</v>
      </c>
      <c r="K40" s="19" t="s">
        <v>95</v>
      </c>
      <c r="L40" s="20" t="s">
        <v>96</v>
      </c>
      <c r="M40" s="21">
        <v>277</v>
      </c>
      <c r="N40" s="39" t="s">
        <v>97</v>
      </c>
      <c r="O40" s="40" t="s">
        <v>98</v>
      </c>
      <c r="P40" s="40"/>
      <c r="Q40" s="40"/>
      <c r="R40" s="40"/>
      <c r="S40" s="40"/>
      <c r="T40" s="43" t="str">
        <f>U40</f>
        <v xml:space="preserve"> -</v>
      </c>
      <c r="U40" s="43" t="str">
        <f>V40</f>
        <v xml:space="preserve"> -</v>
      </c>
      <c r="V40" s="150" t="s">
        <v>103</v>
      </c>
      <c r="W40" s="43" t="s">
        <v>103</v>
      </c>
      <c r="X40" s="43" t="s">
        <v>103</v>
      </c>
      <c r="Y40" s="43" t="s">
        <v>103</v>
      </c>
      <c r="Z40" s="43" t="s">
        <v>103</v>
      </c>
      <c r="AA40" s="43" t="s">
        <v>103</v>
      </c>
      <c r="AB40" s="43" t="s">
        <v>103</v>
      </c>
      <c r="AC40" s="43" t="s">
        <v>104</v>
      </c>
      <c r="AD40" s="43"/>
      <c r="AE40" s="43" t="str">
        <f>U40</f>
        <v xml:space="preserve"> -</v>
      </c>
      <c r="AF40" s="43"/>
      <c r="AG40" s="43"/>
      <c r="AH40" s="44" t="s">
        <v>397</v>
      </c>
      <c r="AI40" s="44" t="s">
        <v>398</v>
      </c>
      <c r="AJ40" s="112" t="s">
        <v>600</v>
      </c>
    </row>
    <row r="41" spans="2:37" ht="30" x14ac:dyDescent="0.25">
      <c r="B41" s="46" t="s">
        <v>452</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452</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456</v>
      </c>
      <c r="C43" s="40" t="s">
        <v>541</v>
      </c>
      <c r="D43" s="41" t="s">
        <v>245</v>
      </c>
      <c r="E43" s="40" t="s">
        <v>246</v>
      </c>
      <c r="F43" s="40" t="s">
        <v>306</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t="s">
        <v>103</v>
      </c>
      <c r="U43" s="43" t="s">
        <v>103</v>
      </c>
      <c r="V43" s="43" t="s">
        <v>103</v>
      </c>
      <c r="W43" s="43" t="s">
        <v>103</v>
      </c>
      <c r="X43" s="43" t="s">
        <v>103</v>
      </c>
      <c r="Y43" s="43" t="s">
        <v>103</v>
      </c>
      <c r="Z43" s="43" t="s">
        <v>103</v>
      </c>
      <c r="AA43" s="43" t="s">
        <v>103</v>
      </c>
      <c r="AB43" s="43" t="s">
        <v>103</v>
      </c>
      <c r="AC43" s="43" t="s">
        <v>104</v>
      </c>
      <c r="AD43" s="43"/>
      <c r="AE43" s="43" t="str">
        <f>U43</f>
        <v xml:space="preserve"> -</v>
      </c>
      <c r="AF43" s="43"/>
      <c r="AG43" s="43"/>
      <c r="AH43" s="44" t="s">
        <v>542</v>
      </c>
      <c r="AI43" s="44" t="s">
        <v>543</v>
      </c>
      <c r="AJ43" s="112" t="s">
        <v>601</v>
      </c>
    </row>
    <row r="44" spans="2:37" ht="45" x14ac:dyDescent="0.25">
      <c r="B44" s="46" t="s">
        <v>456</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456</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456</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ht="225" x14ac:dyDescent="0.25">
      <c r="B47" s="151" t="s">
        <v>602</v>
      </c>
      <c r="C47" s="115" t="s">
        <v>603</v>
      </c>
      <c r="D47" s="41" t="s">
        <v>245</v>
      </c>
      <c r="E47" s="40" t="s">
        <v>246</v>
      </c>
      <c r="F47" s="115" t="s">
        <v>604</v>
      </c>
      <c r="G47" s="41" t="s">
        <v>92</v>
      </c>
      <c r="H47" s="42" t="s">
        <v>93</v>
      </c>
      <c r="I47" s="42" t="s">
        <v>93</v>
      </c>
      <c r="J47" s="18" t="s">
        <v>94</v>
      </c>
      <c r="K47" s="19" t="s">
        <v>95</v>
      </c>
      <c r="L47" s="20" t="s">
        <v>96</v>
      </c>
      <c r="M47" s="21">
        <v>65</v>
      </c>
      <c r="N47" s="39" t="s">
        <v>97</v>
      </c>
      <c r="O47" s="40" t="s">
        <v>98</v>
      </c>
      <c r="P47" s="41" t="s">
        <v>99</v>
      </c>
      <c r="Q47" s="41" t="s">
        <v>100</v>
      </c>
      <c r="R47" s="41" t="s">
        <v>101</v>
      </c>
      <c r="S47" s="41" t="s">
        <v>102</v>
      </c>
      <c r="T47" s="121">
        <f>U47</f>
        <v>1079999</v>
      </c>
      <c r="U47" s="152">
        <f>V47</f>
        <v>1079999</v>
      </c>
      <c r="V47" s="121">
        <v>1079999</v>
      </c>
      <c r="W47" s="152"/>
      <c r="X47" s="121"/>
      <c r="Y47" s="152"/>
      <c r="Z47" s="121"/>
      <c r="AA47" s="152"/>
      <c r="AB47" s="121">
        <v>190589</v>
      </c>
      <c r="AC47" s="43" t="s">
        <v>104</v>
      </c>
      <c r="AD47" s="121"/>
      <c r="AE47" s="152">
        <f>U47</f>
        <v>1079999</v>
      </c>
      <c r="AF47" s="121"/>
      <c r="AG47" s="152"/>
      <c r="AH47" s="122" t="s">
        <v>605</v>
      </c>
      <c r="AI47" s="153" t="s">
        <v>345</v>
      </c>
      <c r="AJ47" s="154"/>
    </row>
    <row r="48" spans="2:37" ht="30" x14ac:dyDescent="0.25">
      <c r="B48" s="46" t="s">
        <v>602</v>
      </c>
      <c r="C48" s="115"/>
      <c r="D48" s="40"/>
      <c r="E48" s="115"/>
      <c r="F48" s="40"/>
      <c r="G48" s="115"/>
      <c r="H48" s="42"/>
      <c r="I48" s="116"/>
      <c r="J48" s="18" t="s">
        <v>105</v>
      </c>
      <c r="K48" s="19" t="s">
        <v>106</v>
      </c>
      <c r="L48" s="20" t="s">
        <v>107</v>
      </c>
      <c r="M48" s="21">
        <v>40</v>
      </c>
      <c r="N48" s="116"/>
      <c r="O48" s="40"/>
      <c r="P48" s="115"/>
      <c r="Q48" s="40"/>
      <c r="R48" s="115"/>
      <c r="S48" s="40"/>
      <c r="T48" s="121"/>
      <c r="U48" s="43"/>
      <c r="V48" s="121"/>
      <c r="W48" s="43"/>
      <c r="X48" s="121"/>
      <c r="Y48" s="43"/>
      <c r="Z48" s="121"/>
      <c r="AA48" s="43"/>
      <c r="AB48" s="121"/>
      <c r="AC48" s="43"/>
      <c r="AD48" s="121"/>
      <c r="AE48" s="43"/>
      <c r="AF48" s="121"/>
      <c r="AG48" s="43"/>
      <c r="AH48" s="122"/>
      <c r="AI48" s="44"/>
      <c r="AJ48" s="45"/>
    </row>
    <row r="49" spans="2:36" ht="60" x14ac:dyDescent="0.25">
      <c r="B49" s="46" t="s">
        <v>602</v>
      </c>
      <c r="C49" s="115"/>
      <c r="D49" s="40"/>
      <c r="E49" s="115"/>
      <c r="F49" s="40"/>
      <c r="G49" s="115"/>
      <c r="H49" s="42"/>
      <c r="I49" s="116"/>
      <c r="J49" s="18" t="s">
        <v>108</v>
      </c>
      <c r="K49" s="19" t="s">
        <v>109</v>
      </c>
      <c r="L49" s="20" t="s">
        <v>110</v>
      </c>
      <c r="M49" s="21">
        <v>70</v>
      </c>
      <c r="N49" s="116"/>
      <c r="O49" s="40"/>
      <c r="P49" s="115"/>
      <c r="Q49" s="40"/>
      <c r="R49" s="115"/>
      <c r="S49" s="40"/>
      <c r="T49" s="121"/>
      <c r="U49" s="43"/>
      <c r="V49" s="121"/>
      <c r="W49" s="43"/>
      <c r="X49" s="121"/>
      <c r="Y49" s="43"/>
      <c r="Z49" s="121"/>
      <c r="AA49" s="43"/>
      <c r="AB49" s="121"/>
      <c r="AC49" s="43"/>
      <c r="AD49" s="121"/>
      <c r="AE49" s="43"/>
      <c r="AF49" s="121"/>
      <c r="AG49" s="43"/>
      <c r="AH49" s="122"/>
      <c r="AI49" s="44"/>
      <c r="AJ49" s="45"/>
    </row>
    <row r="50" spans="2:36" ht="105" x14ac:dyDescent="0.25">
      <c r="B50" s="46" t="s">
        <v>602</v>
      </c>
      <c r="C50" s="115"/>
      <c r="D50" s="40"/>
      <c r="E50" s="115"/>
      <c r="F50" s="40"/>
      <c r="G50" s="115"/>
      <c r="H50" s="42"/>
      <c r="I50" s="116"/>
      <c r="J50" s="22" t="s">
        <v>114</v>
      </c>
      <c r="K50" s="23" t="s">
        <v>115</v>
      </c>
      <c r="L50" s="21" t="s">
        <v>116</v>
      </c>
      <c r="M50" s="21">
        <v>18.18</v>
      </c>
      <c r="N50" s="116"/>
      <c r="O50" s="40"/>
      <c r="P50" s="115"/>
      <c r="Q50" s="40"/>
      <c r="R50" s="115"/>
      <c r="S50" s="40"/>
      <c r="T50" s="121"/>
      <c r="U50" s="43"/>
      <c r="V50" s="121"/>
      <c r="W50" s="43"/>
      <c r="X50" s="121"/>
      <c r="Y50" s="43"/>
      <c r="Z50" s="121"/>
      <c r="AA50" s="43"/>
      <c r="AB50" s="121"/>
      <c r="AC50" s="43"/>
      <c r="AD50" s="121"/>
      <c r="AE50" s="43"/>
      <c r="AF50" s="121"/>
      <c r="AG50" s="43"/>
      <c r="AH50" s="122"/>
      <c r="AI50" s="44"/>
      <c r="AJ50" s="45"/>
    </row>
    <row r="51" spans="2:36" ht="45" x14ac:dyDescent="0.25">
      <c r="B51" s="46" t="s">
        <v>602</v>
      </c>
      <c r="C51" s="115"/>
      <c r="D51" s="40"/>
      <c r="E51" s="115"/>
      <c r="F51" s="40"/>
      <c r="G51" s="115"/>
      <c r="H51" s="42"/>
      <c r="I51" s="116"/>
      <c r="J51" s="22" t="s">
        <v>117</v>
      </c>
      <c r="K51" s="23" t="s">
        <v>118</v>
      </c>
      <c r="L51" s="21" t="s">
        <v>96</v>
      </c>
      <c r="M51" s="21">
        <v>845</v>
      </c>
      <c r="N51" s="116"/>
      <c r="O51" s="40"/>
      <c r="P51" s="115"/>
      <c r="Q51" s="40"/>
      <c r="R51" s="115"/>
      <c r="S51" s="40"/>
      <c r="T51" s="121"/>
      <c r="U51" s="43"/>
      <c r="V51" s="121"/>
      <c r="W51" s="43"/>
      <c r="X51" s="121"/>
      <c r="Y51" s="43"/>
      <c r="Z51" s="121"/>
      <c r="AA51" s="43"/>
      <c r="AB51" s="121"/>
      <c r="AC51" s="43"/>
      <c r="AD51" s="121"/>
      <c r="AE51" s="43"/>
      <c r="AF51" s="121"/>
      <c r="AG51" s="43"/>
      <c r="AH51" s="122"/>
      <c r="AI51" s="44"/>
      <c r="AJ51" s="45"/>
    </row>
    <row r="52" spans="2:36" ht="45" x14ac:dyDescent="0.25">
      <c r="B52" s="46" t="s">
        <v>602</v>
      </c>
      <c r="C52" s="115"/>
      <c r="D52" s="40"/>
      <c r="E52" s="115"/>
      <c r="F52" s="40"/>
      <c r="G52" s="115"/>
      <c r="H52" s="42"/>
      <c r="I52" s="116"/>
      <c r="J52" s="22" t="s">
        <v>119</v>
      </c>
      <c r="K52" s="23" t="s">
        <v>120</v>
      </c>
      <c r="L52" s="21" t="s">
        <v>110</v>
      </c>
      <c r="M52" s="21">
        <v>845</v>
      </c>
      <c r="N52" s="116"/>
      <c r="O52" s="40"/>
      <c r="P52" s="115"/>
      <c r="Q52" s="40"/>
      <c r="R52" s="115"/>
      <c r="S52" s="40"/>
      <c r="T52" s="121"/>
      <c r="U52" s="43"/>
      <c r="V52" s="121"/>
      <c r="W52" s="43"/>
      <c r="X52" s="121"/>
      <c r="Y52" s="43"/>
      <c r="Z52" s="121"/>
      <c r="AA52" s="43"/>
      <c r="AB52" s="121"/>
      <c r="AC52" s="43"/>
      <c r="AD52" s="121"/>
      <c r="AE52" s="43"/>
      <c r="AF52" s="121"/>
      <c r="AG52" s="43"/>
      <c r="AH52" s="122"/>
      <c r="AI52" s="44"/>
      <c r="AJ52" s="45"/>
    </row>
    <row r="53" spans="2:36" ht="75" x14ac:dyDescent="0.25">
      <c r="B53" s="50" t="s">
        <v>602</v>
      </c>
      <c r="C53" s="155"/>
      <c r="D53" s="47"/>
      <c r="E53" s="155"/>
      <c r="F53" s="47"/>
      <c r="G53" s="155"/>
      <c r="H53" s="48"/>
      <c r="I53" s="156"/>
      <c r="J53" s="22" t="s">
        <v>121</v>
      </c>
      <c r="K53" s="23" t="s">
        <v>122</v>
      </c>
      <c r="L53" s="21" t="s">
        <v>107</v>
      </c>
      <c r="M53" s="21">
        <v>1</v>
      </c>
      <c r="N53" s="157"/>
      <c r="O53" s="47"/>
      <c r="P53" s="155"/>
      <c r="Q53" s="47"/>
      <c r="R53" s="155"/>
      <c r="S53" s="47"/>
      <c r="T53" s="158"/>
      <c r="U53" s="49"/>
      <c r="V53" s="158"/>
      <c r="W53" s="49"/>
      <c r="X53" s="158"/>
      <c r="Y53" s="49"/>
      <c r="Z53" s="158"/>
      <c r="AA53" s="49"/>
      <c r="AB53" s="158"/>
      <c r="AC53" s="49"/>
      <c r="AD53" s="158"/>
      <c r="AE53" s="49"/>
      <c r="AF53" s="158"/>
      <c r="AG53" s="49"/>
      <c r="AH53" s="159"/>
      <c r="AI53" s="51"/>
      <c r="AJ53" s="52"/>
    </row>
    <row r="54" spans="2:36" x14ac:dyDescent="0.25">
      <c r="B54" s="114"/>
      <c r="C54" s="115"/>
      <c r="D54" s="115"/>
      <c r="E54" s="115"/>
      <c r="F54" s="115"/>
      <c r="G54" s="115"/>
      <c r="H54" s="116"/>
      <c r="I54" s="116"/>
      <c r="J54" s="117"/>
      <c r="K54" s="118"/>
      <c r="L54" s="119"/>
      <c r="M54" s="120"/>
      <c r="N54" s="116"/>
      <c r="O54" s="115"/>
      <c r="P54" s="115"/>
      <c r="Q54" s="115"/>
      <c r="R54" s="115"/>
      <c r="S54" s="115"/>
      <c r="T54" s="121"/>
      <c r="U54" s="121"/>
      <c r="V54" s="121"/>
      <c r="W54" s="121"/>
      <c r="X54" s="121"/>
      <c r="Y54" s="121"/>
      <c r="Z54" s="121"/>
      <c r="AA54" s="121"/>
      <c r="AB54" s="121"/>
      <c r="AC54" s="121"/>
      <c r="AD54" s="121"/>
      <c r="AE54" s="121"/>
      <c r="AF54" s="121"/>
      <c r="AG54" s="121"/>
      <c r="AH54" s="122"/>
      <c r="AI54" s="122"/>
      <c r="AJ54" s="100"/>
    </row>
    <row r="55" spans="2:36" x14ac:dyDescent="0.25">
      <c r="K55" s="53" t="s">
        <v>261</v>
      </c>
      <c r="U55" s="24"/>
    </row>
  </sheetData>
  <autoFilter ref="B15:AK46" xr:uid="{00000000-0001-0000-0000-000000000000}"/>
  <mergeCells count="30">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 ref="P13:P14"/>
    <mergeCell ref="Q13:Q14"/>
    <mergeCell ref="R13:R14"/>
    <mergeCell ref="S13:S14"/>
    <mergeCell ref="T13:T14"/>
    <mergeCell ref="U13:U14"/>
    <mergeCell ref="AJ13:AJ14"/>
    <mergeCell ref="AK13:AK14"/>
    <mergeCell ref="AB13:AB14"/>
    <mergeCell ref="AC13:AC14"/>
    <mergeCell ref="AD13:AF13"/>
    <mergeCell ref="AG13:AG14"/>
    <mergeCell ref="AH13:AH14"/>
    <mergeCell ref="AI13:AI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7CA2-2665-4ECA-9EA3-BE955BDCFFFD}">
  <dimension ref="A1:AJ41"/>
  <sheetViews>
    <sheetView zoomScale="90" zoomScaleNormal="90" workbookViewId="0">
      <pane xSplit="3" ySplit="1" topLeftCell="R25" activePane="bottomRight" state="frozen"/>
      <selection pane="topRight" activeCell="D1" sqref="D1"/>
      <selection pane="bottomLeft" activeCell="A2" sqref="A2"/>
      <selection pane="bottomRight" activeCell="AF32" sqref="AF32"/>
    </sheetView>
  </sheetViews>
  <sheetFormatPr defaultRowHeight="15" x14ac:dyDescent="0.25"/>
  <cols>
    <col min="1" max="1" width="5" customWidth="1"/>
    <col min="2" max="2" width="21" customWidth="1"/>
    <col min="3" max="3" width="17.85546875" style="138" customWidth="1"/>
    <col min="4" max="5" width="13.85546875" customWidth="1"/>
    <col min="6" max="6" width="18.140625" style="138"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0" customWidth="1"/>
  </cols>
  <sheetData>
    <row r="1" spans="1:36" x14ac:dyDescent="0.25">
      <c r="A1" s="1"/>
      <c r="B1" s="183" t="s">
        <v>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97"/>
    </row>
    <row r="2" spans="1:36" x14ac:dyDescent="0.25">
      <c r="A2" s="1"/>
      <c r="B2" s="1"/>
      <c r="C2" s="133"/>
      <c r="D2" s="1"/>
      <c r="E2" s="1"/>
      <c r="F2" s="133"/>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7"/>
    </row>
    <row r="3" spans="1:36" ht="39" customHeight="1" x14ac:dyDescent="0.25">
      <c r="A3" s="1"/>
      <c r="B3" s="184" t="s">
        <v>0</v>
      </c>
      <c r="C3" s="184" t="s">
        <v>1</v>
      </c>
      <c r="D3" s="184" t="s">
        <v>28</v>
      </c>
      <c r="E3" s="184" t="s">
        <v>29</v>
      </c>
      <c r="F3" s="184" t="s">
        <v>30</v>
      </c>
      <c r="G3" s="184" t="s">
        <v>3</v>
      </c>
      <c r="H3" s="185" t="s">
        <v>553</v>
      </c>
      <c r="I3" s="184" t="s">
        <v>403</v>
      </c>
      <c r="J3" s="187" t="s">
        <v>6</v>
      </c>
      <c r="K3" s="187"/>
      <c r="L3" s="187"/>
      <c r="M3" s="187"/>
      <c r="N3" s="188" t="s">
        <v>47</v>
      </c>
      <c r="O3" s="184" t="s">
        <v>31</v>
      </c>
      <c r="P3" s="197" t="s">
        <v>42</v>
      </c>
      <c r="Q3" s="197" t="s">
        <v>32</v>
      </c>
      <c r="R3" s="197" t="s">
        <v>37</v>
      </c>
      <c r="S3" s="197" t="s">
        <v>33</v>
      </c>
      <c r="T3" s="184" t="s">
        <v>55</v>
      </c>
      <c r="U3" s="184" t="s">
        <v>57</v>
      </c>
      <c r="V3" s="187" t="s">
        <v>59</v>
      </c>
      <c r="W3" s="187"/>
      <c r="X3" s="187"/>
      <c r="Y3" s="187"/>
      <c r="Z3" s="187"/>
      <c r="AA3" s="187"/>
      <c r="AB3" s="184" t="s">
        <v>69</v>
      </c>
      <c r="AC3" s="192" t="s">
        <v>75</v>
      </c>
      <c r="AD3" s="194" t="s">
        <v>77</v>
      </c>
      <c r="AE3" s="195"/>
      <c r="AF3" s="196"/>
      <c r="AG3" s="188" t="s">
        <v>27</v>
      </c>
      <c r="AH3" s="188" t="s">
        <v>36</v>
      </c>
      <c r="AI3" s="184" t="s">
        <v>34</v>
      </c>
      <c r="AJ3" s="188" t="s">
        <v>35</v>
      </c>
    </row>
    <row r="4" spans="1:36" ht="168.75" customHeight="1" x14ac:dyDescent="0.25">
      <c r="A4" s="1"/>
      <c r="B4" s="184"/>
      <c r="C4" s="184"/>
      <c r="D4" s="184"/>
      <c r="E4" s="184"/>
      <c r="F4" s="184"/>
      <c r="G4" s="184"/>
      <c r="H4" s="186"/>
      <c r="I4" s="185"/>
      <c r="J4" s="3" t="s">
        <v>7</v>
      </c>
      <c r="K4" s="3" t="s">
        <v>8</v>
      </c>
      <c r="L4" s="3" t="s">
        <v>9</v>
      </c>
      <c r="M4" s="11" t="s">
        <v>10</v>
      </c>
      <c r="N4" s="189"/>
      <c r="O4" s="184"/>
      <c r="P4" s="197"/>
      <c r="Q4" s="197"/>
      <c r="R4" s="197"/>
      <c r="S4" s="197"/>
      <c r="T4" s="184"/>
      <c r="U4" s="184"/>
      <c r="V4" s="3" t="s">
        <v>61</v>
      </c>
      <c r="W4" s="3" t="s">
        <v>62</v>
      </c>
      <c r="X4" s="3" t="s">
        <v>15</v>
      </c>
      <c r="Y4" s="3" t="s">
        <v>63</v>
      </c>
      <c r="Z4" s="3" t="s">
        <v>60</v>
      </c>
      <c r="AA4" s="3" t="s">
        <v>25</v>
      </c>
      <c r="AB4" s="184"/>
      <c r="AC4" s="193"/>
      <c r="AD4" s="3" t="s">
        <v>16</v>
      </c>
      <c r="AE4" s="3" t="s">
        <v>17</v>
      </c>
      <c r="AF4" s="3" t="s">
        <v>26</v>
      </c>
      <c r="AG4" s="189"/>
      <c r="AH4" s="189"/>
      <c r="AI4" s="184"/>
      <c r="AJ4" s="189"/>
    </row>
    <row r="5" spans="1:36" ht="14.25" customHeight="1" x14ac:dyDescent="0.25">
      <c r="A5" s="1"/>
      <c r="B5" s="2">
        <v>1</v>
      </c>
      <c r="C5" s="98">
        <v>2</v>
      </c>
      <c r="D5" s="2">
        <v>3</v>
      </c>
      <c r="E5" s="2">
        <v>4</v>
      </c>
      <c r="F5" s="98">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8">
        <v>35</v>
      </c>
    </row>
    <row r="6" spans="1:36" ht="72" customHeight="1" x14ac:dyDescent="0.25">
      <c r="A6" s="1"/>
      <c r="B6" s="190" t="s">
        <v>218</v>
      </c>
      <c r="C6" s="191" t="s">
        <v>219</v>
      </c>
      <c r="D6" s="191" t="s">
        <v>323</v>
      </c>
      <c r="E6" s="191" t="s">
        <v>220</v>
      </c>
      <c r="F6" s="191" t="s">
        <v>554</v>
      </c>
      <c r="G6" s="191" t="s">
        <v>221</v>
      </c>
      <c r="H6" s="200" t="s">
        <v>558</v>
      </c>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2"/>
    </row>
    <row r="7" spans="1:36" ht="80.25" customHeight="1" x14ac:dyDescent="0.25">
      <c r="A7" s="1"/>
      <c r="B7" s="190"/>
      <c r="C7" s="191"/>
      <c r="D7" s="191"/>
      <c r="E7" s="191"/>
      <c r="F7" s="191"/>
      <c r="G7" s="191"/>
      <c r="H7" s="203"/>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5"/>
    </row>
    <row r="8" spans="1:36" ht="72" x14ac:dyDescent="0.25">
      <c r="A8" s="1"/>
      <c r="B8" s="190" t="s">
        <v>230</v>
      </c>
      <c r="C8" s="191" t="s">
        <v>231</v>
      </c>
      <c r="D8" s="191"/>
      <c r="E8" s="191"/>
      <c r="F8" s="191" t="s">
        <v>555</v>
      </c>
      <c r="G8" s="191"/>
      <c r="H8" s="191" t="s">
        <v>93</v>
      </c>
      <c r="I8" s="191" t="s">
        <v>93</v>
      </c>
      <c r="J8" s="83" t="s">
        <v>222</v>
      </c>
      <c r="K8" s="83" t="s">
        <v>223</v>
      </c>
      <c r="L8" s="83" t="s">
        <v>168</v>
      </c>
      <c r="M8" s="91">
        <v>5000</v>
      </c>
      <c r="N8" s="191" t="s">
        <v>97</v>
      </c>
      <c r="O8" s="191" t="s">
        <v>112</v>
      </c>
      <c r="P8" s="191" t="s">
        <v>224</v>
      </c>
      <c r="Q8" s="191" t="s">
        <v>100</v>
      </c>
      <c r="R8" s="191" t="s">
        <v>225</v>
      </c>
      <c r="S8" s="191" t="s">
        <v>102</v>
      </c>
      <c r="T8" s="198">
        <v>721348</v>
      </c>
      <c r="U8" s="199" t="s">
        <v>226</v>
      </c>
      <c r="V8" s="198">
        <v>721348</v>
      </c>
      <c r="W8" s="191" t="s">
        <v>226</v>
      </c>
      <c r="X8" s="191" t="s">
        <v>226</v>
      </c>
      <c r="Y8" s="191" t="s">
        <v>226</v>
      </c>
      <c r="Z8" s="191" t="s">
        <v>226</v>
      </c>
      <c r="AA8" s="191" t="s">
        <v>226</v>
      </c>
      <c r="AB8" s="207">
        <v>127297</v>
      </c>
      <c r="AC8" s="191" t="s">
        <v>104</v>
      </c>
      <c r="AD8" s="191" t="s">
        <v>226</v>
      </c>
      <c r="AE8" s="198">
        <v>721348</v>
      </c>
      <c r="AF8" s="191" t="s">
        <v>226</v>
      </c>
      <c r="AG8" s="191" t="s">
        <v>226</v>
      </c>
      <c r="AH8" s="191" t="s">
        <v>606</v>
      </c>
      <c r="AI8" s="191" t="s">
        <v>607</v>
      </c>
      <c r="AJ8" s="206">
        <v>45380</v>
      </c>
    </row>
    <row r="9" spans="1:36" ht="77.25" customHeight="1" x14ac:dyDescent="0.25">
      <c r="A9" s="1"/>
      <c r="B9" s="190"/>
      <c r="C9" s="191"/>
      <c r="D9" s="191"/>
      <c r="E9" s="191"/>
      <c r="F9" s="191"/>
      <c r="G9" s="191"/>
      <c r="H9" s="191"/>
      <c r="I9" s="191"/>
      <c r="J9" s="83" t="s">
        <v>227</v>
      </c>
      <c r="K9" s="83" t="s">
        <v>228</v>
      </c>
      <c r="L9" s="83" t="s">
        <v>229</v>
      </c>
      <c r="M9" s="94">
        <v>1.2230000000000001</v>
      </c>
      <c r="N9" s="191"/>
      <c r="O9" s="191"/>
      <c r="P9" s="191"/>
      <c r="Q9" s="191"/>
      <c r="R9" s="191"/>
      <c r="S9" s="191"/>
      <c r="T9" s="198"/>
      <c r="U9" s="199"/>
      <c r="V9" s="198"/>
      <c r="W9" s="191"/>
      <c r="X9" s="191"/>
      <c r="Y9" s="191"/>
      <c r="Z9" s="191"/>
      <c r="AA9" s="191"/>
      <c r="AB9" s="207"/>
      <c r="AC9" s="191"/>
      <c r="AD9" s="191"/>
      <c r="AE9" s="198"/>
      <c r="AF9" s="191"/>
      <c r="AG9" s="191"/>
      <c r="AH9" s="191"/>
      <c r="AI9" s="191"/>
      <c r="AJ9" s="191"/>
    </row>
    <row r="10" spans="1:36" ht="72" x14ac:dyDescent="0.25">
      <c r="A10" s="1"/>
      <c r="B10" s="190" t="s">
        <v>232</v>
      </c>
      <c r="C10" s="191" t="s">
        <v>233</v>
      </c>
      <c r="D10" s="191"/>
      <c r="E10" s="191"/>
      <c r="F10" s="191" t="s">
        <v>556</v>
      </c>
      <c r="G10" s="191"/>
      <c r="H10" s="191" t="s">
        <v>93</v>
      </c>
      <c r="I10" s="191" t="s">
        <v>93</v>
      </c>
      <c r="J10" s="83" t="s">
        <v>222</v>
      </c>
      <c r="K10" s="83" t="s">
        <v>223</v>
      </c>
      <c r="L10" s="83" t="s">
        <v>168</v>
      </c>
      <c r="M10" s="95">
        <v>8000</v>
      </c>
      <c r="N10" s="191" t="s">
        <v>97</v>
      </c>
      <c r="O10" s="191" t="s">
        <v>112</v>
      </c>
      <c r="P10" s="191" t="s">
        <v>224</v>
      </c>
      <c r="Q10" s="191" t="s">
        <v>100</v>
      </c>
      <c r="R10" s="191" t="s">
        <v>225</v>
      </c>
      <c r="S10" s="191" t="s">
        <v>102</v>
      </c>
      <c r="T10" s="198">
        <v>5645940</v>
      </c>
      <c r="U10" s="199" t="s">
        <v>226</v>
      </c>
      <c r="V10" s="198">
        <v>5645940</v>
      </c>
      <c r="W10" s="191" t="s">
        <v>226</v>
      </c>
      <c r="X10" s="191" t="s">
        <v>226</v>
      </c>
      <c r="Y10" s="191" t="s">
        <v>226</v>
      </c>
      <c r="Z10" s="191" t="s">
        <v>226</v>
      </c>
      <c r="AA10" s="191" t="s">
        <v>226</v>
      </c>
      <c r="AB10" s="198">
        <v>996343</v>
      </c>
      <c r="AC10" s="191" t="s">
        <v>104</v>
      </c>
      <c r="AD10" s="191" t="s">
        <v>226</v>
      </c>
      <c r="AE10" s="198">
        <v>5645940</v>
      </c>
      <c r="AF10" s="191" t="s">
        <v>226</v>
      </c>
      <c r="AG10" s="191" t="s">
        <v>226</v>
      </c>
      <c r="AH10" s="191" t="s">
        <v>608</v>
      </c>
      <c r="AI10" s="191" t="s">
        <v>609</v>
      </c>
      <c r="AJ10" s="206">
        <v>45471</v>
      </c>
    </row>
    <row r="11" spans="1:36" ht="85.5" customHeight="1" x14ac:dyDescent="0.25">
      <c r="A11" s="1"/>
      <c r="B11" s="190"/>
      <c r="C11" s="191"/>
      <c r="D11" s="191"/>
      <c r="E11" s="191"/>
      <c r="F11" s="191"/>
      <c r="G11" s="191"/>
      <c r="H11" s="191"/>
      <c r="I11" s="191"/>
      <c r="J11" s="83" t="s">
        <v>227</v>
      </c>
      <c r="K11" s="83" t="s">
        <v>228</v>
      </c>
      <c r="L11" s="83" t="s">
        <v>229</v>
      </c>
      <c r="M11" s="94">
        <v>11.228999999999999</v>
      </c>
      <c r="N11" s="191"/>
      <c r="O11" s="191"/>
      <c r="P11" s="191"/>
      <c r="Q11" s="191"/>
      <c r="R11" s="191"/>
      <c r="S11" s="191"/>
      <c r="T11" s="198"/>
      <c r="U11" s="199"/>
      <c r="V11" s="198"/>
      <c r="W11" s="191"/>
      <c r="X11" s="191"/>
      <c r="Y11" s="191"/>
      <c r="Z11" s="191"/>
      <c r="AA11" s="191"/>
      <c r="AB11" s="198"/>
      <c r="AC11" s="191"/>
      <c r="AD11" s="191"/>
      <c r="AE11" s="198"/>
      <c r="AF11" s="191"/>
      <c r="AG11" s="191"/>
      <c r="AH11" s="191"/>
      <c r="AI11" s="191"/>
      <c r="AJ11" s="191"/>
    </row>
    <row r="12" spans="1:36" x14ac:dyDescent="0.25">
      <c r="A12" s="1"/>
      <c r="B12" s="190" t="s">
        <v>234</v>
      </c>
      <c r="C12" s="191" t="s">
        <v>235</v>
      </c>
      <c r="D12" s="191"/>
      <c r="E12" s="191"/>
      <c r="F12" s="191" t="s">
        <v>557</v>
      </c>
      <c r="G12" s="191"/>
      <c r="H12" s="208" t="s">
        <v>558</v>
      </c>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row>
    <row r="13" spans="1:36" ht="45" customHeight="1" x14ac:dyDescent="0.25">
      <c r="A13" s="1"/>
      <c r="B13" s="190"/>
      <c r="C13" s="191"/>
      <c r="D13" s="191"/>
      <c r="E13" s="191"/>
      <c r="F13" s="191"/>
      <c r="G13" s="191"/>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row>
    <row r="14" spans="1:36" ht="72" customHeight="1" x14ac:dyDescent="0.25">
      <c r="A14" s="1"/>
      <c r="B14" s="190" t="s">
        <v>236</v>
      </c>
      <c r="C14" s="191" t="s">
        <v>237</v>
      </c>
      <c r="D14" s="191"/>
      <c r="E14" s="191"/>
      <c r="F14" s="191" t="s">
        <v>559</v>
      </c>
      <c r="G14" s="191"/>
      <c r="H14" s="208" t="s">
        <v>560</v>
      </c>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row>
    <row r="15" spans="1:36" x14ac:dyDescent="0.25">
      <c r="A15" s="1"/>
      <c r="B15" s="190"/>
      <c r="C15" s="191"/>
      <c r="D15" s="191"/>
      <c r="E15" s="191"/>
      <c r="F15" s="191"/>
      <c r="G15" s="191"/>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row>
    <row r="16" spans="1:36" x14ac:dyDescent="0.25">
      <c r="A16" s="1"/>
      <c r="B16" s="190" t="s">
        <v>238</v>
      </c>
      <c r="C16" s="191" t="s">
        <v>239</v>
      </c>
      <c r="D16" s="191"/>
      <c r="E16" s="191"/>
      <c r="F16" s="191" t="s">
        <v>561</v>
      </c>
      <c r="G16" s="191"/>
      <c r="H16" s="208" t="s">
        <v>558</v>
      </c>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row>
    <row r="17" spans="1:36" ht="46.5" customHeight="1" x14ac:dyDescent="0.25">
      <c r="A17" s="1"/>
      <c r="B17" s="190"/>
      <c r="C17" s="191"/>
      <c r="D17" s="191"/>
      <c r="E17" s="191"/>
      <c r="F17" s="191"/>
      <c r="G17" s="191"/>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row>
    <row r="18" spans="1:36" x14ac:dyDescent="0.25">
      <c r="A18" s="1"/>
      <c r="B18" s="190" t="s">
        <v>240</v>
      </c>
      <c r="C18" s="191" t="s">
        <v>562</v>
      </c>
      <c r="D18" s="191"/>
      <c r="E18" s="191"/>
      <c r="F18" s="191" t="s">
        <v>563</v>
      </c>
      <c r="G18" s="191"/>
      <c r="H18" s="208" t="s">
        <v>564</v>
      </c>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row>
    <row r="19" spans="1:36" ht="47.25" customHeight="1" x14ac:dyDescent="0.25">
      <c r="A19" s="1"/>
      <c r="B19" s="190"/>
      <c r="C19" s="191"/>
      <c r="D19" s="191"/>
      <c r="E19" s="191"/>
      <c r="F19" s="191"/>
      <c r="G19" s="191"/>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row>
    <row r="20" spans="1:36" ht="85.5" customHeight="1" x14ac:dyDescent="0.25">
      <c r="A20" s="1"/>
      <c r="B20" s="190" t="s">
        <v>241</v>
      </c>
      <c r="C20" s="191" t="s">
        <v>242</v>
      </c>
      <c r="D20" s="191"/>
      <c r="E20" s="191"/>
      <c r="F20" s="191" t="s">
        <v>565</v>
      </c>
      <c r="G20" s="191"/>
      <c r="H20" s="191" t="s">
        <v>93</v>
      </c>
      <c r="I20" s="191" t="s">
        <v>93</v>
      </c>
      <c r="J20" s="83" t="s">
        <v>222</v>
      </c>
      <c r="K20" s="83" t="s">
        <v>223</v>
      </c>
      <c r="L20" s="83" t="s">
        <v>168</v>
      </c>
      <c r="M20" s="91">
        <v>1700</v>
      </c>
      <c r="N20" s="191" t="s">
        <v>97</v>
      </c>
      <c r="O20" s="191" t="s">
        <v>123</v>
      </c>
      <c r="P20" s="191" t="s">
        <v>224</v>
      </c>
      <c r="Q20" s="191" t="s">
        <v>100</v>
      </c>
      <c r="R20" s="191" t="s">
        <v>225</v>
      </c>
      <c r="S20" s="191" t="s">
        <v>102</v>
      </c>
      <c r="T20" s="198">
        <v>2302112</v>
      </c>
      <c r="U20" s="199" t="s">
        <v>226</v>
      </c>
      <c r="V20" s="198">
        <v>2302112</v>
      </c>
      <c r="W20" s="191" t="s">
        <v>226</v>
      </c>
      <c r="X20" s="191" t="s">
        <v>226</v>
      </c>
      <c r="Y20" s="191" t="s">
        <v>226</v>
      </c>
      <c r="Z20" s="191" t="s">
        <v>226</v>
      </c>
      <c r="AA20" s="191" t="s">
        <v>226</v>
      </c>
      <c r="AB20" s="207">
        <v>406256</v>
      </c>
      <c r="AC20" s="191" t="s">
        <v>104</v>
      </c>
      <c r="AD20" s="191" t="s">
        <v>226</v>
      </c>
      <c r="AE20" s="198">
        <v>2302112</v>
      </c>
      <c r="AF20" s="191" t="s">
        <v>226</v>
      </c>
      <c r="AG20" s="191" t="s">
        <v>226</v>
      </c>
      <c r="AH20" s="191" t="s">
        <v>379</v>
      </c>
      <c r="AI20" s="191" t="s">
        <v>566</v>
      </c>
      <c r="AJ20" s="206">
        <v>45565</v>
      </c>
    </row>
    <row r="21" spans="1:36" ht="75" customHeight="1" x14ac:dyDescent="0.25">
      <c r="A21" s="1"/>
      <c r="B21" s="190"/>
      <c r="C21" s="191"/>
      <c r="D21" s="191"/>
      <c r="E21" s="191"/>
      <c r="F21" s="191"/>
      <c r="G21" s="191"/>
      <c r="H21" s="191"/>
      <c r="I21" s="191"/>
      <c r="J21" s="83" t="s">
        <v>227</v>
      </c>
      <c r="K21" s="83" t="s">
        <v>228</v>
      </c>
      <c r="L21" s="83" t="s">
        <v>229</v>
      </c>
      <c r="M21" s="83">
        <v>3.9</v>
      </c>
      <c r="N21" s="191"/>
      <c r="O21" s="191"/>
      <c r="P21" s="191"/>
      <c r="Q21" s="191"/>
      <c r="R21" s="191"/>
      <c r="S21" s="191"/>
      <c r="T21" s="198"/>
      <c r="U21" s="199"/>
      <c r="V21" s="198"/>
      <c r="W21" s="191"/>
      <c r="X21" s="191"/>
      <c r="Y21" s="191"/>
      <c r="Z21" s="191"/>
      <c r="AA21" s="191"/>
      <c r="AB21" s="207"/>
      <c r="AC21" s="191"/>
      <c r="AD21" s="191"/>
      <c r="AE21" s="198"/>
      <c r="AF21" s="191"/>
      <c r="AG21" s="191"/>
      <c r="AH21" s="191"/>
      <c r="AI21" s="191"/>
      <c r="AJ21" s="191"/>
    </row>
    <row r="22" spans="1:36" ht="127.5" customHeight="1" x14ac:dyDescent="0.25">
      <c r="A22" s="1"/>
      <c r="B22" s="57" t="s">
        <v>378</v>
      </c>
      <c r="C22" s="83" t="s">
        <v>298</v>
      </c>
      <c r="D22" s="191"/>
      <c r="E22" s="191"/>
      <c r="F22" s="83" t="s">
        <v>567</v>
      </c>
      <c r="G22" s="191"/>
      <c r="H22" s="83" t="s">
        <v>93</v>
      </c>
      <c r="I22" s="83" t="s">
        <v>93</v>
      </c>
      <c r="J22" s="83" t="s">
        <v>300</v>
      </c>
      <c r="K22" s="83" t="s">
        <v>301</v>
      </c>
      <c r="L22" s="83" t="s">
        <v>180</v>
      </c>
      <c r="M22" s="91">
        <v>1</v>
      </c>
      <c r="N22" s="83" t="s">
        <v>97</v>
      </c>
      <c r="O22" s="83" t="s">
        <v>112</v>
      </c>
      <c r="P22" s="83" t="s">
        <v>224</v>
      </c>
      <c r="Q22" s="83" t="s">
        <v>100</v>
      </c>
      <c r="R22" s="83" t="s">
        <v>225</v>
      </c>
      <c r="S22" s="83" t="s">
        <v>102</v>
      </c>
      <c r="T22" s="93">
        <v>396162</v>
      </c>
      <c r="U22" s="91" t="s">
        <v>226</v>
      </c>
      <c r="V22" s="93">
        <v>396162</v>
      </c>
      <c r="W22" s="83" t="s">
        <v>226</v>
      </c>
      <c r="X22" s="83" t="s">
        <v>226</v>
      </c>
      <c r="Y22" s="83" t="s">
        <v>226</v>
      </c>
      <c r="Z22" s="83" t="s">
        <v>226</v>
      </c>
      <c r="AA22" s="83" t="s">
        <v>226</v>
      </c>
      <c r="AB22" s="93">
        <v>69911</v>
      </c>
      <c r="AC22" s="83" t="s">
        <v>104</v>
      </c>
      <c r="AD22" s="83" t="s">
        <v>226</v>
      </c>
      <c r="AE22" s="93">
        <v>396162</v>
      </c>
      <c r="AF22" s="83" t="s">
        <v>226</v>
      </c>
      <c r="AG22" s="83" t="s">
        <v>226</v>
      </c>
      <c r="AH22" s="83" t="s">
        <v>322</v>
      </c>
      <c r="AI22" s="83" t="s">
        <v>379</v>
      </c>
      <c r="AJ22" s="96">
        <v>45412</v>
      </c>
    </row>
    <row r="23" spans="1:36" ht="99" customHeight="1" x14ac:dyDescent="0.25">
      <c r="A23" s="1"/>
      <c r="B23" s="57" t="s">
        <v>297</v>
      </c>
      <c r="C23" s="83" t="s">
        <v>299</v>
      </c>
      <c r="D23" s="191"/>
      <c r="E23" s="191"/>
      <c r="F23" s="83" t="s">
        <v>568</v>
      </c>
      <c r="G23" s="191"/>
      <c r="H23" s="83" t="s">
        <v>93</v>
      </c>
      <c r="I23" s="83" t="s">
        <v>93</v>
      </c>
      <c r="J23" s="83" t="s">
        <v>300</v>
      </c>
      <c r="K23" s="83" t="s">
        <v>301</v>
      </c>
      <c r="L23" s="83" t="s">
        <v>180</v>
      </c>
      <c r="M23" s="91">
        <v>3</v>
      </c>
      <c r="N23" s="83" t="s">
        <v>97</v>
      </c>
      <c r="O23" s="83" t="s">
        <v>123</v>
      </c>
      <c r="P23" s="83" t="s">
        <v>224</v>
      </c>
      <c r="Q23" s="83" t="s">
        <v>100</v>
      </c>
      <c r="R23" s="83" t="s">
        <v>225</v>
      </c>
      <c r="S23" s="83" t="s">
        <v>102</v>
      </c>
      <c r="T23" s="93">
        <v>857305</v>
      </c>
      <c r="U23" s="91" t="s">
        <v>226</v>
      </c>
      <c r="V23" s="93">
        <v>857305</v>
      </c>
      <c r="W23" s="83" t="s">
        <v>226</v>
      </c>
      <c r="X23" s="83" t="s">
        <v>226</v>
      </c>
      <c r="Y23" s="83" t="s">
        <v>226</v>
      </c>
      <c r="Z23" s="83" t="s">
        <v>226</v>
      </c>
      <c r="AA23" s="83" t="s">
        <v>226</v>
      </c>
      <c r="AB23" s="92">
        <v>151290</v>
      </c>
      <c r="AC23" s="83" t="s">
        <v>104</v>
      </c>
      <c r="AD23" s="83" t="s">
        <v>226</v>
      </c>
      <c r="AE23" s="93">
        <v>857305</v>
      </c>
      <c r="AF23" s="83" t="s">
        <v>226</v>
      </c>
      <c r="AG23" s="83" t="s">
        <v>226</v>
      </c>
      <c r="AH23" s="83" t="s">
        <v>379</v>
      </c>
      <c r="AI23" s="83" t="s">
        <v>566</v>
      </c>
      <c r="AJ23" s="96">
        <v>45565</v>
      </c>
    </row>
    <row r="24" spans="1:36" ht="81" customHeight="1" x14ac:dyDescent="0.25">
      <c r="A24" s="1"/>
      <c r="B24" s="190" t="s">
        <v>380</v>
      </c>
      <c r="C24" s="191" t="s">
        <v>381</v>
      </c>
      <c r="D24" s="191"/>
      <c r="E24" s="191"/>
      <c r="F24" s="191" t="s">
        <v>569</v>
      </c>
      <c r="G24" s="191"/>
      <c r="H24" s="191" t="s">
        <v>93</v>
      </c>
      <c r="I24" s="191" t="s">
        <v>93</v>
      </c>
      <c r="J24" s="83" t="s">
        <v>222</v>
      </c>
      <c r="K24" s="83" t="s">
        <v>223</v>
      </c>
      <c r="L24" s="83" t="s">
        <v>168</v>
      </c>
      <c r="M24" s="91">
        <v>1000</v>
      </c>
      <c r="N24" s="191" t="s">
        <v>97</v>
      </c>
      <c r="O24" s="191" t="s">
        <v>112</v>
      </c>
      <c r="P24" s="191" t="s">
        <v>224</v>
      </c>
      <c r="Q24" s="191" t="s">
        <v>100</v>
      </c>
      <c r="R24" s="191" t="s">
        <v>225</v>
      </c>
      <c r="S24" s="191" t="s">
        <v>102</v>
      </c>
      <c r="T24" s="207">
        <v>1275602</v>
      </c>
      <c r="U24" s="199" t="s">
        <v>226</v>
      </c>
      <c r="V24" s="207">
        <v>1275602</v>
      </c>
      <c r="W24" s="191" t="s">
        <v>226</v>
      </c>
      <c r="X24" s="191" t="s">
        <v>226</v>
      </c>
      <c r="Y24" s="191" t="s">
        <v>226</v>
      </c>
      <c r="Z24" s="191" t="s">
        <v>226</v>
      </c>
      <c r="AA24" s="191" t="s">
        <v>226</v>
      </c>
      <c r="AB24" s="198">
        <v>225107</v>
      </c>
      <c r="AC24" s="191" t="s">
        <v>104</v>
      </c>
      <c r="AD24" s="191" t="s">
        <v>226</v>
      </c>
      <c r="AE24" s="207">
        <v>1275602</v>
      </c>
      <c r="AF24" s="191" t="s">
        <v>226</v>
      </c>
      <c r="AG24" s="191" t="s">
        <v>226</v>
      </c>
      <c r="AH24" s="191" t="s">
        <v>379</v>
      </c>
      <c r="AI24" s="191" t="s">
        <v>609</v>
      </c>
      <c r="AJ24" s="206">
        <v>45565</v>
      </c>
    </row>
    <row r="25" spans="1:36" ht="81" customHeight="1" x14ac:dyDescent="0.25">
      <c r="A25" s="1"/>
      <c r="B25" s="190"/>
      <c r="C25" s="191"/>
      <c r="D25" s="191"/>
      <c r="E25" s="191"/>
      <c r="F25" s="191"/>
      <c r="G25" s="191"/>
      <c r="H25" s="191"/>
      <c r="I25" s="191"/>
      <c r="J25" s="83" t="s">
        <v>227</v>
      </c>
      <c r="K25" s="83" t="s">
        <v>228</v>
      </c>
      <c r="L25" s="83" t="s">
        <v>229</v>
      </c>
      <c r="M25" s="83">
        <v>6.5000000000000002E-2</v>
      </c>
      <c r="N25" s="191"/>
      <c r="O25" s="191"/>
      <c r="P25" s="191"/>
      <c r="Q25" s="191"/>
      <c r="R25" s="191"/>
      <c r="S25" s="191"/>
      <c r="T25" s="207"/>
      <c r="U25" s="199"/>
      <c r="V25" s="207"/>
      <c r="W25" s="191"/>
      <c r="X25" s="191"/>
      <c r="Y25" s="191"/>
      <c r="Z25" s="191"/>
      <c r="AA25" s="191"/>
      <c r="AB25" s="198"/>
      <c r="AC25" s="191"/>
      <c r="AD25" s="191"/>
      <c r="AE25" s="207"/>
      <c r="AF25" s="191"/>
      <c r="AG25" s="191"/>
      <c r="AH25" s="191"/>
      <c r="AI25" s="191"/>
      <c r="AJ25" s="191"/>
    </row>
    <row r="26" spans="1:36" ht="75" customHeight="1" x14ac:dyDescent="0.25">
      <c r="A26" s="1"/>
      <c r="B26" s="190" t="s">
        <v>570</v>
      </c>
      <c r="C26" s="191" t="s">
        <v>571</v>
      </c>
      <c r="D26" s="191"/>
      <c r="E26" s="191"/>
      <c r="F26" s="191" t="s">
        <v>572</v>
      </c>
      <c r="G26" s="191"/>
      <c r="H26" s="191" t="s">
        <v>93</v>
      </c>
      <c r="I26" s="191" t="s">
        <v>93</v>
      </c>
      <c r="J26" s="83" t="s">
        <v>222</v>
      </c>
      <c r="K26" s="83" t="s">
        <v>223</v>
      </c>
      <c r="L26" s="83" t="s">
        <v>168</v>
      </c>
      <c r="M26" s="91">
        <v>1500</v>
      </c>
      <c r="N26" s="191" t="s">
        <v>97</v>
      </c>
      <c r="O26" s="191" t="s">
        <v>123</v>
      </c>
      <c r="P26" s="191" t="s">
        <v>224</v>
      </c>
      <c r="Q26" s="191" t="s">
        <v>100</v>
      </c>
      <c r="R26" s="191" t="s">
        <v>225</v>
      </c>
      <c r="S26" s="191" t="s">
        <v>102</v>
      </c>
      <c r="T26" s="207">
        <v>1420205</v>
      </c>
      <c r="U26" s="199" t="s">
        <v>226</v>
      </c>
      <c r="V26" s="207">
        <v>1420205</v>
      </c>
      <c r="W26" s="191" t="s">
        <v>226</v>
      </c>
      <c r="X26" s="191" t="s">
        <v>226</v>
      </c>
      <c r="Y26" s="191" t="s">
        <v>226</v>
      </c>
      <c r="Z26" s="191" t="s">
        <v>226</v>
      </c>
      <c r="AA26" s="191" t="s">
        <v>226</v>
      </c>
      <c r="AB26" s="198">
        <v>250625</v>
      </c>
      <c r="AC26" s="191" t="s">
        <v>104</v>
      </c>
      <c r="AD26" s="191" t="s">
        <v>226</v>
      </c>
      <c r="AE26" s="207">
        <v>1420205</v>
      </c>
      <c r="AF26" s="191" t="s">
        <v>226</v>
      </c>
      <c r="AG26" s="191" t="s">
        <v>226</v>
      </c>
      <c r="AH26" s="191" t="s">
        <v>573</v>
      </c>
      <c r="AI26" s="191" t="s">
        <v>574</v>
      </c>
      <c r="AJ26" s="206"/>
    </row>
    <row r="27" spans="1:36" ht="77.25" customHeight="1" x14ac:dyDescent="0.25">
      <c r="A27" s="1"/>
      <c r="B27" s="190"/>
      <c r="C27" s="191"/>
      <c r="D27" s="191"/>
      <c r="E27" s="191"/>
      <c r="F27" s="191"/>
      <c r="G27" s="191"/>
      <c r="H27" s="191"/>
      <c r="I27" s="191"/>
      <c r="J27" s="83" t="s">
        <v>227</v>
      </c>
      <c r="K27" s="83" t="s">
        <v>228</v>
      </c>
      <c r="L27" s="83" t="s">
        <v>229</v>
      </c>
      <c r="M27" s="83">
        <v>2.5</v>
      </c>
      <c r="N27" s="191"/>
      <c r="O27" s="191"/>
      <c r="P27" s="191"/>
      <c r="Q27" s="191"/>
      <c r="R27" s="191"/>
      <c r="S27" s="191"/>
      <c r="T27" s="207"/>
      <c r="U27" s="199"/>
      <c r="V27" s="207"/>
      <c r="W27" s="191"/>
      <c r="X27" s="191"/>
      <c r="Y27" s="191"/>
      <c r="Z27" s="191"/>
      <c r="AA27" s="191"/>
      <c r="AB27" s="198"/>
      <c r="AC27" s="191"/>
      <c r="AD27" s="191"/>
      <c r="AE27" s="207"/>
      <c r="AF27" s="191"/>
      <c r="AG27" s="191"/>
      <c r="AH27" s="191"/>
      <c r="AI27" s="191"/>
      <c r="AJ27" s="191"/>
    </row>
    <row r="28" spans="1:36" ht="80.25" customHeight="1" x14ac:dyDescent="0.25">
      <c r="A28" s="1"/>
      <c r="B28" s="190" t="s">
        <v>575</v>
      </c>
      <c r="C28" s="191" t="s">
        <v>576</v>
      </c>
      <c r="D28" s="191"/>
      <c r="E28" s="191"/>
      <c r="F28" s="191" t="s">
        <v>577</v>
      </c>
      <c r="G28" s="191"/>
      <c r="H28" s="191" t="s">
        <v>93</v>
      </c>
      <c r="I28" s="191" t="s">
        <v>93</v>
      </c>
      <c r="J28" s="83" t="s">
        <v>222</v>
      </c>
      <c r="K28" s="83" t="s">
        <v>223</v>
      </c>
      <c r="L28" s="83" t="s">
        <v>168</v>
      </c>
      <c r="M28" s="91">
        <v>500</v>
      </c>
      <c r="N28" s="191" t="s">
        <v>97</v>
      </c>
      <c r="O28" s="191" t="s">
        <v>123</v>
      </c>
      <c r="P28" s="191" t="s">
        <v>224</v>
      </c>
      <c r="Q28" s="191" t="s">
        <v>100</v>
      </c>
      <c r="R28" s="191" t="s">
        <v>225</v>
      </c>
      <c r="S28" s="191" t="s">
        <v>102</v>
      </c>
      <c r="T28" s="207">
        <v>561761</v>
      </c>
      <c r="U28" s="199" t="s">
        <v>226</v>
      </c>
      <c r="V28" s="207">
        <v>561761</v>
      </c>
      <c r="W28" s="191" t="s">
        <v>226</v>
      </c>
      <c r="X28" s="191" t="s">
        <v>226</v>
      </c>
      <c r="Y28" s="191" t="s">
        <v>226</v>
      </c>
      <c r="Z28" s="191" t="s">
        <v>226</v>
      </c>
      <c r="AA28" s="191" t="s">
        <v>226</v>
      </c>
      <c r="AB28" s="198">
        <v>99135</v>
      </c>
      <c r="AC28" s="191" t="s">
        <v>104</v>
      </c>
      <c r="AD28" s="191" t="s">
        <v>226</v>
      </c>
      <c r="AE28" s="207">
        <v>561761</v>
      </c>
      <c r="AF28" s="191" t="s">
        <v>226</v>
      </c>
      <c r="AG28" s="191" t="s">
        <v>226</v>
      </c>
      <c r="AH28" s="191" t="s">
        <v>578</v>
      </c>
      <c r="AI28" s="191" t="s">
        <v>566</v>
      </c>
      <c r="AJ28" s="206"/>
    </row>
    <row r="29" spans="1:36" ht="77.25" customHeight="1" x14ac:dyDescent="0.25">
      <c r="A29" s="1"/>
      <c r="B29" s="190"/>
      <c r="C29" s="191"/>
      <c r="D29" s="191"/>
      <c r="E29" s="191"/>
      <c r="F29" s="191"/>
      <c r="G29" s="191"/>
      <c r="H29" s="191"/>
      <c r="I29" s="191"/>
      <c r="J29" s="83" t="s">
        <v>227</v>
      </c>
      <c r="K29" s="83" t="s">
        <v>228</v>
      </c>
      <c r="L29" s="83" t="s">
        <v>229</v>
      </c>
      <c r="M29" s="83">
        <v>0.7</v>
      </c>
      <c r="N29" s="191"/>
      <c r="O29" s="191"/>
      <c r="P29" s="191"/>
      <c r="Q29" s="191"/>
      <c r="R29" s="191"/>
      <c r="S29" s="191"/>
      <c r="T29" s="207"/>
      <c r="U29" s="199"/>
      <c r="V29" s="207"/>
      <c r="W29" s="191"/>
      <c r="X29" s="191"/>
      <c r="Y29" s="191"/>
      <c r="Z29" s="191"/>
      <c r="AA29" s="191"/>
      <c r="AB29" s="198"/>
      <c r="AC29" s="191"/>
      <c r="AD29" s="191"/>
      <c r="AE29" s="207"/>
      <c r="AF29" s="191"/>
      <c r="AG29" s="191"/>
      <c r="AH29" s="191"/>
      <c r="AI29" s="191"/>
      <c r="AJ29" s="191"/>
    </row>
    <row r="30" spans="1:36" ht="66.75" customHeight="1" x14ac:dyDescent="0.25">
      <c r="A30" s="1"/>
      <c r="B30" s="57" t="s">
        <v>579</v>
      </c>
      <c r="C30" s="103" t="s">
        <v>580</v>
      </c>
      <c r="D30" s="191"/>
      <c r="E30" s="191"/>
      <c r="F30" s="83" t="s">
        <v>581</v>
      </c>
      <c r="G30" s="191"/>
      <c r="H30" s="83" t="s">
        <v>93</v>
      </c>
      <c r="I30" s="83" t="s">
        <v>93</v>
      </c>
      <c r="J30" s="83" t="s">
        <v>300</v>
      </c>
      <c r="K30" s="83" t="s">
        <v>301</v>
      </c>
      <c r="L30" s="83" t="s">
        <v>180</v>
      </c>
      <c r="M30" s="91">
        <v>2</v>
      </c>
      <c r="N30" s="83" t="s">
        <v>97</v>
      </c>
      <c r="O30" s="83" t="s">
        <v>123</v>
      </c>
      <c r="P30" s="83" t="s">
        <v>224</v>
      </c>
      <c r="Q30" s="83" t="s">
        <v>100</v>
      </c>
      <c r="R30" s="83" t="s">
        <v>225</v>
      </c>
      <c r="S30" s="83" t="s">
        <v>102</v>
      </c>
      <c r="T30" s="93">
        <v>84587</v>
      </c>
      <c r="U30" s="91" t="s">
        <v>226</v>
      </c>
      <c r="V30" s="93">
        <v>84587</v>
      </c>
      <c r="W30" s="83" t="s">
        <v>226</v>
      </c>
      <c r="X30" s="83" t="s">
        <v>226</v>
      </c>
      <c r="Y30" s="83" t="s">
        <v>226</v>
      </c>
      <c r="Z30" s="83" t="s">
        <v>226</v>
      </c>
      <c r="AA30" s="83" t="s">
        <v>226</v>
      </c>
      <c r="AB30" s="93">
        <v>42413</v>
      </c>
      <c r="AC30" s="83" t="s">
        <v>104</v>
      </c>
      <c r="AD30" s="83" t="s">
        <v>226</v>
      </c>
      <c r="AE30" s="93">
        <v>84587</v>
      </c>
      <c r="AF30" s="83" t="s">
        <v>226</v>
      </c>
      <c r="AG30" s="83" t="s">
        <v>226</v>
      </c>
      <c r="AH30" s="83" t="s">
        <v>573</v>
      </c>
      <c r="AI30" s="83" t="s">
        <v>574</v>
      </c>
      <c r="AJ30" s="96"/>
    </row>
    <row r="31" spans="1:36" ht="66.75" customHeight="1" x14ac:dyDescent="0.25">
      <c r="A31" s="1"/>
      <c r="B31" s="57" t="s">
        <v>582</v>
      </c>
      <c r="C31" s="103" t="s">
        <v>583</v>
      </c>
      <c r="D31" s="191"/>
      <c r="E31" s="191"/>
      <c r="F31" s="83" t="s">
        <v>584</v>
      </c>
      <c r="G31" s="191"/>
      <c r="H31" s="83" t="s">
        <v>93</v>
      </c>
      <c r="I31" s="83" t="s">
        <v>93</v>
      </c>
      <c r="J31" s="83" t="s">
        <v>300</v>
      </c>
      <c r="K31" s="83" t="s">
        <v>301</v>
      </c>
      <c r="L31" s="83" t="s">
        <v>180</v>
      </c>
      <c r="M31" s="91">
        <v>1</v>
      </c>
      <c r="N31" s="83" t="s">
        <v>97</v>
      </c>
      <c r="O31" s="83" t="s">
        <v>123</v>
      </c>
      <c r="P31" s="83" t="s">
        <v>224</v>
      </c>
      <c r="Q31" s="83" t="s">
        <v>100</v>
      </c>
      <c r="R31" s="83" t="s">
        <v>225</v>
      </c>
      <c r="S31" s="83" t="s">
        <v>102</v>
      </c>
      <c r="T31" s="93">
        <v>395972</v>
      </c>
      <c r="U31" s="91" t="s">
        <v>226</v>
      </c>
      <c r="V31" s="93">
        <v>395972</v>
      </c>
      <c r="W31" s="83" t="s">
        <v>226</v>
      </c>
      <c r="X31" s="83" t="s">
        <v>226</v>
      </c>
      <c r="Y31" s="83" t="s">
        <v>226</v>
      </c>
      <c r="Z31" s="83" t="s">
        <v>226</v>
      </c>
      <c r="AA31" s="83" t="s">
        <v>226</v>
      </c>
      <c r="AB31" s="93">
        <v>69878</v>
      </c>
      <c r="AC31" s="83" t="s">
        <v>104</v>
      </c>
      <c r="AD31" s="83" t="s">
        <v>226</v>
      </c>
      <c r="AE31" s="93">
        <v>395972</v>
      </c>
      <c r="AF31" s="83" t="s">
        <v>226</v>
      </c>
      <c r="AG31" s="83" t="s">
        <v>226</v>
      </c>
      <c r="AH31" s="83" t="s">
        <v>573</v>
      </c>
      <c r="AI31" s="83" t="s">
        <v>574</v>
      </c>
      <c r="AJ31" s="96"/>
    </row>
    <row r="32" spans="1:36" ht="66.75" customHeight="1" x14ac:dyDescent="0.25">
      <c r="A32" s="1"/>
      <c r="B32" s="84"/>
      <c r="C32" s="87"/>
      <c r="D32" s="87"/>
      <c r="E32" s="87"/>
      <c r="F32" s="87"/>
      <c r="G32" s="87"/>
      <c r="H32" s="87"/>
      <c r="I32" s="87"/>
      <c r="J32" s="87"/>
      <c r="K32" s="87"/>
      <c r="L32" s="87"/>
      <c r="M32" s="87"/>
      <c r="N32" s="87"/>
      <c r="O32" s="87"/>
      <c r="P32" s="87"/>
      <c r="Q32" s="87"/>
      <c r="R32" s="87"/>
      <c r="S32" s="87"/>
      <c r="T32" s="134"/>
      <c r="U32" s="86"/>
      <c r="V32" s="134"/>
      <c r="W32" s="87"/>
      <c r="X32" s="87"/>
      <c r="Y32" s="87"/>
      <c r="Z32" s="87"/>
      <c r="AA32" s="87"/>
      <c r="AB32" s="135"/>
      <c r="AC32" s="87"/>
      <c r="AD32" s="87"/>
      <c r="AE32" s="134"/>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34"/>
      <c r="U33" s="86"/>
      <c r="V33" s="134"/>
      <c r="W33" s="87"/>
      <c r="X33" s="87"/>
      <c r="Y33" s="87"/>
      <c r="Z33" s="87"/>
      <c r="AA33" s="87"/>
      <c r="AB33" s="135"/>
      <c r="AC33" s="87"/>
      <c r="AD33" s="87"/>
      <c r="AE33" s="134"/>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36"/>
      <c r="D35" s="9"/>
      <c r="E35" s="1"/>
      <c r="F35" s="133"/>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7"/>
    </row>
    <row r="36" spans="1:36" x14ac:dyDescent="0.25">
      <c r="A36" s="9"/>
      <c r="B36" s="14" t="s">
        <v>73</v>
      </c>
      <c r="C36" s="137"/>
      <c r="D36" s="14"/>
      <c r="E36" s="14"/>
      <c r="F36" s="137"/>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9"/>
    </row>
    <row r="37" spans="1:36" x14ac:dyDescent="0.25">
      <c r="A37" s="14"/>
      <c r="B37" s="14" t="s">
        <v>74</v>
      </c>
      <c r="C37" s="137"/>
      <c r="D37" s="14"/>
      <c r="E37" s="14"/>
      <c r="F37" s="137"/>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9"/>
    </row>
    <row r="38" spans="1:36" x14ac:dyDescent="0.25">
      <c r="A38" s="1"/>
      <c r="B38" s="1"/>
      <c r="C38" s="133"/>
      <c r="D38" s="1"/>
      <c r="E38" s="1"/>
      <c r="F38" s="133"/>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7"/>
    </row>
    <row r="39" spans="1:36" x14ac:dyDescent="0.25">
      <c r="A39" s="1"/>
      <c r="B39" s="1"/>
      <c r="C39" s="133"/>
      <c r="D39" s="1"/>
      <c r="E39" s="1"/>
      <c r="F39" s="133"/>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7"/>
    </row>
    <row r="40" spans="1:36" x14ac:dyDescent="0.25">
      <c r="A40" s="1"/>
      <c r="B40" s="1"/>
      <c r="C40" s="133"/>
      <c r="D40" s="1"/>
      <c r="E40" s="1"/>
      <c r="F40" s="133"/>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7"/>
    </row>
    <row r="41" spans="1:36" x14ac:dyDescent="0.25">
      <c r="A41" s="1"/>
      <c r="B41" s="209" t="s">
        <v>24</v>
      </c>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row>
  </sheetData>
  <mergeCells count="218">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B28:B29"/>
    <mergeCell ref="C28:C29"/>
    <mergeCell ref="F28:F29"/>
    <mergeCell ref="H28:H29"/>
    <mergeCell ref="I28:I29"/>
    <mergeCell ref="N28:N29"/>
    <mergeCell ref="AA26:AA27"/>
    <mergeCell ref="AB26:AB27"/>
    <mergeCell ref="AC26:AC27"/>
    <mergeCell ref="U26:U27"/>
    <mergeCell ref="V26:V27"/>
    <mergeCell ref="W26:W27"/>
    <mergeCell ref="X26:X27"/>
    <mergeCell ref="Y26:Y27"/>
    <mergeCell ref="Z26:Z27"/>
    <mergeCell ref="O26:O27"/>
    <mergeCell ref="P26:P27"/>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AD26:AD27"/>
    <mergeCell ref="S24:S25"/>
    <mergeCell ref="T24:T25"/>
    <mergeCell ref="AG20:AG21"/>
    <mergeCell ref="R20:R21"/>
    <mergeCell ref="S20:S21"/>
    <mergeCell ref="T20:T21"/>
    <mergeCell ref="Q26:Q27"/>
    <mergeCell ref="R26:R27"/>
    <mergeCell ref="S26:S27"/>
    <mergeCell ref="T26:T27"/>
    <mergeCell ref="AG24:AG25"/>
    <mergeCell ref="AE26:AE27"/>
    <mergeCell ref="AF26:AF27"/>
    <mergeCell ref="B24:B25"/>
    <mergeCell ref="C24:C25"/>
    <mergeCell ref="F24:F25"/>
    <mergeCell ref="H24:H25"/>
    <mergeCell ref="I24:I25"/>
    <mergeCell ref="N24:N25"/>
    <mergeCell ref="AA20:AA21"/>
    <mergeCell ref="AB20:AB21"/>
    <mergeCell ref="AC20:AC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AD20:AD21"/>
    <mergeCell ref="AE20:AE21"/>
    <mergeCell ref="AF20:AF21"/>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V8:V9"/>
    <mergeCell ref="W8:W9"/>
    <mergeCell ref="H6:AJ7"/>
    <mergeCell ref="B8:B9"/>
    <mergeCell ref="C8:C9"/>
    <mergeCell ref="F8:F9"/>
    <mergeCell ref="H8:H9"/>
    <mergeCell ref="I8:I9"/>
    <mergeCell ref="N8:N9"/>
    <mergeCell ref="O8:O9"/>
    <mergeCell ref="P8:P9"/>
    <mergeCell ref="Q8:Q9"/>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AC8:AC9"/>
    <mergeCell ref="R8:R9"/>
    <mergeCell ref="S8:S9"/>
    <mergeCell ref="T8:T9"/>
    <mergeCell ref="U8:U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23:S34" xr:uid="{17BA1704-65C0-4493-BADC-4E4B4E5CBAE1}">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183" t="s">
        <v>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84" t="s">
        <v>0</v>
      </c>
      <c r="C3" s="184" t="s">
        <v>1</v>
      </c>
      <c r="D3" s="184" t="s">
        <v>28</v>
      </c>
      <c r="E3" s="184" t="s">
        <v>29</v>
      </c>
      <c r="F3" s="184" t="s">
        <v>30</v>
      </c>
      <c r="G3" s="184" t="s">
        <v>3</v>
      </c>
      <c r="H3" s="184" t="s">
        <v>4</v>
      </c>
      <c r="I3" s="184" t="s">
        <v>5</v>
      </c>
      <c r="J3" s="187" t="s">
        <v>6</v>
      </c>
      <c r="K3" s="187"/>
      <c r="L3" s="187"/>
      <c r="M3" s="187"/>
      <c r="N3" s="188" t="s">
        <v>47</v>
      </c>
      <c r="O3" s="184" t="s">
        <v>31</v>
      </c>
      <c r="P3" s="197" t="s">
        <v>42</v>
      </c>
      <c r="Q3" s="197" t="s">
        <v>32</v>
      </c>
      <c r="R3" s="197" t="s">
        <v>37</v>
      </c>
      <c r="S3" s="197" t="s">
        <v>33</v>
      </c>
      <c r="T3" s="184" t="s">
        <v>55</v>
      </c>
      <c r="U3" s="184" t="s">
        <v>57</v>
      </c>
      <c r="V3" s="187" t="s">
        <v>59</v>
      </c>
      <c r="W3" s="187"/>
      <c r="X3" s="187"/>
      <c r="Y3" s="187"/>
      <c r="Z3" s="187"/>
      <c r="AA3" s="187"/>
      <c r="AB3" s="184" t="s">
        <v>69</v>
      </c>
      <c r="AC3" s="192" t="s">
        <v>75</v>
      </c>
      <c r="AD3" s="194" t="s">
        <v>77</v>
      </c>
      <c r="AE3" s="195"/>
      <c r="AF3" s="196"/>
      <c r="AG3" s="188" t="s">
        <v>27</v>
      </c>
      <c r="AH3" s="188" t="s">
        <v>36</v>
      </c>
      <c r="AI3" s="184" t="s">
        <v>34</v>
      </c>
      <c r="AJ3" s="188" t="s">
        <v>35</v>
      </c>
    </row>
    <row r="4" spans="1:36" ht="168.95" customHeight="1" x14ac:dyDescent="0.25">
      <c r="A4" s="1"/>
      <c r="B4" s="184"/>
      <c r="C4" s="184"/>
      <c r="D4" s="184"/>
      <c r="E4" s="184"/>
      <c r="F4" s="184"/>
      <c r="G4" s="184"/>
      <c r="H4" s="184"/>
      <c r="I4" s="184"/>
      <c r="J4" s="3" t="s">
        <v>7</v>
      </c>
      <c r="K4" s="3" t="s">
        <v>8</v>
      </c>
      <c r="L4" s="3" t="s">
        <v>9</v>
      </c>
      <c r="M4" s="11" t="s">
        <v>10</v>
      </c>
      <c r="N4" s="189"/>
      <c r="O4" s="184"/>
      <c r="P4" s="197"/>
      <c r="Q4" s="197"/>
      <c r="R4" s="197"/>
      <c r="S4" s="197"/>
      <c r="T4" s="184"/>
      <c r="U4" s="184"/>
      <c r="V4" s="3" t="s">
        <v>61</v>
      </c>
      <c r="W4" s="3" t="s">
        <v>62</v>
      </c>
      <c r="X4" s="3" t="s">
        <v>15</v>
      </c>
      <c r="Y4" s="3" t="s">
        <v>63</v>
      </c>
      <c r="Z4" s="3" t="s">
        <v>60</v>
      </c>
      <c r="AA4" s="3" t="s">
        <v>25</v>
      </c>
      <c r="AB4" s="184"/>
      <c r="AC4" s="193"/>
      <c r="AD4" s="3" t="s">
        <v>16</v>
      </c>
      <c r="AE4" s="3" t="s">
        <v>17</v>
      </c>
      <c r="AF4" s="3" t="s">
        <v>26</v>
      </c>
      <c r="AG4" s="189"/>
      <c r="AH4" s="189"/>
      <c r="AI4" s="184"/>
      <c r="AJ4" s="18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10" t="s">
        <v>266</v>
      </c>
      <c r="C6" s="210" t="s">
        <v>544</v>
      </c>
      <c r="D6" s="210" t="s">
        <v>364</v>
      </c>
      <c r="E6" s="210" t="s">
        <v>545</v>
      </c>
      <c r="F6" s="210" t="s">
        <v>544</v>
      </c>
      <c r="G6" s="210" t="s">
        <v>267</v>
      </c>
      <c r="H6" s="210"/>
      <c r="I6" s="215"/>
      <c r="J6" s="68" t="s">
        <v>365</v>
      </c>
      <c r="K6" s="68" t="s">
        <v>278</v>
      </c>
      <c r="L6" s="68" t="s">
        <v>142</v>
      </c>
      <c r="M6" s="68">
        <v>842</v>
      </c>
      <c r="N6" s="217" t="s">
        <v>271</v>
      </c>
      <c r="O6" s="218" t="s">
        <v>546</v>
      </c>
      <c r="P6" s="220" t="s">
        <v>272</v>
      </c>
      <c r="Q6" s="220" t="s">
        <v>100</v>
      </c>
      <c r="R6" s="220" t="s">
        <v>101</v>
      </c>
      <c r="S6" s="220" t="s">
        <v>102</v>
      </c>
      <c r="T6" s="212">
        <v>790000</v>
      </c>
      <c r="U6" s="212">
        <v>790000</v>
      </c>
      <c r="V6" s="212">
        <v>790000</v>
      </c>
      <c r="W6" s="210" t="s">
        <v>226</v>
      </c>
      <c r="X6" s="210" t="s">
        <v>226</v>
      </c>
      <c r="Y6" s="210" t="s">
        <v>226</v>
      </c>
      <c r="Z6" s="210" t="s">
        <v>226</v>
      </c>
      <c r="AA6" s="220" t="s">
        <v>226</v>
      </c>
      <c r="AB6" s="212">
        <v>1214713</v>
      </c>
      <c r="AC6" s="220" t="s">
        <v>273</v>
      </c>
      <c r="AD6" s="220" t="s">
        <v>226</v>
      </c>
      <c r="AE6" s="220" t="s">
        <v>226</v>
      </c>
      <c r="AF6" s="223">
        <v>790000</v>
      </c>
      <c r="AG6" s="220" t="s">
        <v>226</v>
      </c>
      <c r="AH6" s="225" t="s">
        <v>316</v>
      </c>
      <c r="AI6" s="225" t="s">
        <v>547</v>
      </c>
      <c r="AJ6" s="222">
        <v>45530</v>
      </c>
    </row>
    <row r="7" spans="1:36" ht="97.9" customHeight="1" thickBot="1" x14ac:dyDescent="0.3">
      <c r="A7" s="1"/>
      <c r="B7" s="211"/>
      <c r="C7" s="211"/>
      <c r="D7" s="210"/>
      <c r="E7" s="210"/>
      <c r="F7" s="211"/>
      <c r="G7" s="210"/>
      <c r="H7" s="211"/>
      <c r="I7" s="216"/>
      <c r="J7" s="68" t="s">
        <v>279</v>
      </c>
      <c r="K7" s="68" t="s">
        <v>280</v>
      </c>
      <c r="L7" s="68" t="s">
        <v>281</v>
      </c>
      <c r="M7" s="68">
        <v>1018</v>
      </c>
      <c r="N7" s="217"/>
      <c r="O7" s="219"/>
      <c r="P7" s="220"/>
      <c r="Q7" s="220"/>
      <c r="R7" s="220"/>
      <c r="S7" s="220"/>
      <c r="T7" s="213"/>
      <c r="U7" s="213"/>
      <c r="V7" s="213"/>
      <c r="W7" s="211"/>
      <c r="X7" s="211"/>
      <c r="Y7" s="211"/>
      <c r="Z7" s="211"/>
      <c r="AA7" s="221"/>
      <c r="AB7" s="213"/>
      <c r="AC7" s="221"/>
      <c r="AD7" s="221"/>
      <c r="AE7" s="221"/>
      <c r="AF7" s="224"/>
      <c r="AG7" s="221"/>
      <c r="AH7" s="226"/>
      <c r="AI7" s="226"/>
      <c r="AJ7" s="221"/>
    </row>
    <row r="8" spans="1:36" ht="126" x14ac:dyDescent="0.25">
      <c r="A8" s="1"/>
      <c r="B8" s="214" t="s">
        <v>282</v>
      </c>
      <c r="C8" s="214" t="s">
        <v>283</v>
      </c>
      <c r="D8" s="210"/>
      <c r="E8" s="210"/>
      <c r="F8" s="214" t="s">
        <v>284</v>
      </c>
      <c r="G8" s="210"/>
      <c r="H8" s="214" t="s">
        <v>93</v>
      </c>
      <c r="I8" s="230" t="s">
        <v>268</v>
      </c>
      <c r="J8" s="68" t="s">
        <v>285</v>
      </c>
      <c r="K8" s="68" t="s">
        <v>278</v>
      </c>
      <c r="L8" s="68" t="s">
        <v>142</v>
      </c>
      <c r="M8" s="69" t="s">
        <v>548</v>
      </c>
      <c r="N8" s="217"/>
      <c r="O8" s="231" t="s">
        <v>286</v>
      </c>
      <c r="P8" s="220"/>
      <c r="Q8" s="220"/>
      <c r="R8" s="220"/>
      <c r="S8" s="220"/>
      <c r="T8" s="214">
        <v>1654677</v>
      </c>
      <c r="U8" s="214" t="s">
        <v>525</v>
      </c>
      <c r="V8" s="214" t="s">
        <v>525</v>
      </c>
      <c r="W8" s="214" t="s">
        <v>226</v>
      </c>
      <c r="X8" s="214" t="s">
        <v>226</v>
      </c>
      <c r="Y8" s="214" t="s">
        <v>226</v>
      </c>
      <c r="Z8" s="214" t="s">
        <v>226</v>
      </c>
      <c r="AA8" s="229" t="s">
        <v>226</v>
      </c>
      <c r="AB8" s="234">
        <v>3084310</v>
      </c>
      <c r="AC8" s="229" t="s">
        <v>273</v>
      </c>
      <c r="AD8" s="229" t="s">
        <v>226</v>
      </c>
      <c r="AE8" s="229" t="s">
        <v>226</v>
      </c>
      <c r="AF8" s="229" t="s">
        <v>525</v>
      </c>
      <c r="AG8" s="229" t="s">
        <v>226</v>
      </c>
      <c r="AH8" s="232" t="s">
        <v>361</v>
      </c>
      <c r="AI8" s="232" t="s">
        <v>256</v>
      </c>
      <c r="AJ8" s="227">
        <v>45371</v>
      </c>
    </row>
    <row r="9" spans="1:36" ht="126" x14ac:dyDescent="0.25">
      <c r="A9" s="1"/>
      <c r="B9" s="210"/>
      <c r="C9" s="210"/>
      <c r="D9" s="210"/>
      <c r="E9" s="210"/>
      <c r="F9" s="210"/>
      <c r="G9" s="210"/>
      <c r="H9" s="210"/>
      <c r="I9" s="215"/>
      <c r="J9" s="68" t="s">
        <v>288</v>
      </c>
      <c r="K9" s="68" t="s">
        <v>289</v>
      </c>
      <c r="L9" s="68" t="s">
        <v>290</v>
      </c>
      <c r="M9" s="68">
        <v>7.617</v>
      </c>
      <c r="N9" s="217"/>
      <c r="O9" s="218"/>
      <c r="P9" s="220"/>
      <c r="Q9" s="220"/>
      <c r="R9" s="220"/>
      <c r="S9" s="220"/>
      <c r="T9" s="210"/>
      <c r="U9" s="210"/>
      <c r="V9" s="210"/>
      <c r="W9" s="210"/>
      <c r="X9" s="210"/>
      <c r="Y9" s="210"/>
      <c r="Z9" s="210"/>
      <c r="AA9" s="220"/>
      <c r="AB9" s="235"/>
      <c r="AC9" s="220"/>
      <c r="AD9" s="220"/>
      <c r="AE9" s="220"/>
      <c r="AF9" s="220"/>
      <c r="AG9" s="220"/>
      <c r="AH9" s="233"/>
      <c r="AI9" s="233"/>
      <c r="AJ9" s="228"/>
    </row>
    <row r="10" spans="1:36" ht="78.75" x14ac:dyDescent="0.25">
      <c r="A10" s="1"/>
      <c r="B10" s="210"/>
      <c r="C10" s="210"/>
      <c r="D10" s="210"/>
      <c r="E10" s="210"/>
      <c r="F10" s="210"/>
      <c r="G10" s="210"/>
      <c r="H10" s="210"/>
      <c r="I10" s="215"/>
      <c r="J10" s="68" t="s">
        <v>279</v>
      </c>
      <c r="K10" s="68" t="s">
        <v>280</v>
      </c>
      <c r="L10" s="68" t="s">
        <v>281</v>
      </c>
      <c r="M10" s="68">
        <v>1337</v>
      </c>
      <c r="N10" s="217"/>
      <c r="O10" s="218"/>
      <c r="P10" s="220"/>
      <c r="Q10" s="220"/>
      <c r="R10" s="220"/>
      <c r="S10" s="220"/>
      <c r="T10" s="210"/>
      <c r="U10" s="210"/>
      <c r="V10" s="210"/>
      <c r="W10" s="210"/>
      <c r="X10" s="210"/>
      <c r="Y10" s="210"/>
      <c r="Z10" s="210"/>
      <c r="AA10" s="220"/>
      <c r="AB10" s="235"/>
      <c r="AC10" s="220"/>
      <c r="AD10" s="220"/>
      <c r="AE10" s="220"/>
      <c r="AF10" s="220"/>
      <c r="AG10" s="220"/>
      <c r="AH10" s="233"/>
      <c r="AI10" s="233"/>
      <c r="AJ10" s="228"/>
    </row>
    <row r="11" spans="1:36" ht="126" x14ac:dyDescent="0.25">
      <c r="A11" s="1"/>
      <c r="B11" s="214" t="s">
        <v>291</v>
      </c>
      <c r="C11" s="214" t="s">
        <v>292</v>
      </c>
      <c r="D11" s="210"/>
      <c r="E11" s="210"/>
      <c r="F11" s="214" t="s">
        <v>292</v>
      </c>
      <c r="G11" s="210"/>
      <c r="H11" s="214" t="s">
        <v>93</v>
      </c>
      <c r="I11" s="230" t="s">
        <v>268</v>
      </c>
      <c r="J11" s="68" t="s">
        <v>269</v>
      </c>
      <c r="K11" s="68" t="s">
        <v>270</v>
      </c>
      <c r="L11" s="68" t="s">
        <v>142</v>
      </c>
      <c r="M11" s="68">
        <v>3230</v>
      </c>
      <c r="N11" s="217"/>
      <c r="O11" s="231" t="s">
        <v>293</v>
      </c>
      <c r="P11" s="220"/>
      <c r="Q11" s="220"/>
      <c r="R11" s="220"/>
      <c r="S11" s="220"/>
      <c r="T11" s="214">
        <v>1142368</v>
      </c>
      <c r="U11" s="214">
        <v>1142368</v>
      </c>
      <c r="V11" s="214">
        <v>1142368</v>
      </c>
      <c r="W11" s="214" t="s">
        <v>226</v>
      </c>
      <c r="X11" s="214" t="s">
        <v>226</v>
      </c>
      <c r="Y11" s="214" t="s">
        <v>226</v>
      </c>
      <c r="Z11" s="214" t="s">
        <v>226</v>
      </c>
      <c r="AA11" s="229" t="s">
        <v>226</v>
      </c>
      <c r="AB11" s="214">
        <v>1394209</v>
      </c>
      <c r="AC11" s="229" t="s">
        <v>273</v>
      </c>
      <c r="AD11" s="229" t="s">
        <v>226</v>
      </c>
      <c r="AE11" s="229" t="s">
        <v>226</v>
      </c>
      <c r="AF11" s="229">
        <v>1142368</v>
      </c>
      <c r="AG11" s="229" t="s">
        <v>226</v>
      </c>
      <c r="AH11" s="239" t="s">
        <v>316</v>
      </c>
      <c r="AI11" s="239" t="s">
        <v>360</v>
      </c>
      <c r="AJ11" s="236">
        <v>45530</v>
      </c>
    </row>
    <row r="12" spans="1:36" ht="94.5" x14ac:dyDescent="0.25">
      <c r="A12" s="1"/>
      <c r="B12" s="210"/>
      <c r="C12" s="210"/>
      <c r="D12" s="210"/>
      <c r="E12" s="210"/>
      <c r="F12" s="210"/>
      <c r="G12" s="210"/>
      <c r="H12" s="210"/>
      <c r="I12" s="215"/>
      <c r="J12" s="68" t="s">
        <v>275</v>
      </c>
      <c r="K12" s="68" t="s">
        <v>276</v>
      </c>
      <c r="L12" s="68" t="s">
        <v>277</v>
      </c>
      <c r="M12" s="68">
        <v>264</v>
      </c>
      <c r="N12" s="217"/>
      <c r="O12" s="218"/>
      <c r="P12" s="220"/>
      <c r="Q12" s="220"/>
      <c r="R12" s="220"/>
      <c r="S12" s="220"/>
      <c r="T12" s="210"/>
      <c r="U12" s="210"/>
      <c r="V12" s="210"/>
      <c r="W12" s="210"/>
      <c r="X12" s="210"/>
      <c r="Y12" s="210"/>
      <c r="Z12" s="210"/>
      <c r="AA12" s="220"/>
      <c r="AB12" s="210"/>
      <c r="AC12" s="220"/>
      <c r="AD12" s="220"/>
      <c r="AE12" s="220"/>
      <c r="AF12" s="220"/>
      <c r="AG12" s="220"/>
      <c r="AH12" s="240"/>
      <c r="AI12" s="240"/>
      <c r="AJ12" s="237"/>
    </row>
    <row r="13" spans="1:36" ht="126" x14ac:dyDescent="0.25">
      <c r="A13" s="1"/>
      <c r="B13" s="210"/>
      <c r="C13" s="210"/>
      <c r="D13" s="210"/>
      <c r="E13" s="210"/>
      <c r="F13" s="210"/>
      <c r="G13" s="210"/>
      <c r="H13" s="210"/>
      <c r="I13" s="215"/>
      <c r="J13" s="68" t="s">
        <v>285</v>
      </c>
      <c r="K13" s="68" t="s">
        <v>278</v>
      </c>
      <c r="L13" s="68" t="s">
        <v>142</v>
      </c>
      <c r="M13" s="68">
        <v>126</v>
      </c>
      <c r="N13" s="217"/>
      <c r="O13" s="218"/>
      <c r="P13" s="220"/>
      <c r="Q13" s="220"/>
      <c r="R13" s="220"/>
      <c r="S13" s="220"/>
      <c r="T13" s="210"/>
      <c r="U13" s="210"/>
      <c r="V13" s="210"/>
      <c r="W13" s="210"/>
      <c r="X13" s="210"/>
      <c r="Y13" s="210"/>
      <c r="Z13" s="210"/>
      <c r="AA13" s="220"/>
      <c r="AB13" s="210"/>
      <c r="AC13" s="220"/>
      <c r="AD13" s="220"/>
      <c r="AE13" s="220"/>
      <c r="AF13" s="220"/>
      <c r="AG13" s="220"/>
      <c r="AH13" s="240"/>
      <c r="AI13" s="240"/>
      <c r="AJ13" s="237"/>
    </row>
    <row r="14" spans="1:36" ht="126" x14ac:dyDescent="0.25">
      <c r="A14" s="1"/>
      <c r="B14" s="210"/>
      <c r="C14" s="210"/>
      <c r="D14" s="210"/>
      <c r="E14" s="210"/>
      <c r="F14" s="210"/>
      <c r="G14" s="210"/>
      <c r="H14" s="210"/>
      <c r="I14" s="215"/>
      <c r="J14" s="68" t="s">
        <v>288</v>
      </c>
      <c r="K14" s="68" t="s">
        <v>289</v>
      </c>
      <c r="L14" s="68" t="s">
        <v>290</v>
      </c>
      <c r="M14" s="68">
        <v>4.13</v>
      </c>
      <c r="N14" s="217"/>
      <c r="O14" s="218"/>
      <c r="P14" s="220"/>
      <c r="Q14" s="220"/>
      <c r="R14" s="220"/>
      <c r="S14" s="220"/>
      <c r="T14" s="210"/>
      <c r="U14" s="210"/>
      <c r="V14" s="210"/>
      <c r="W14" s="210"/>
      <c r="X14" s="210"/>
      <c r="Y14" s="210"/>
      <c r="Z14" s="210"/>
      <c r="AA14" s="220"/>
      <c r="AB14" s="210"/>
      <c r="AC14" s="220"/>
      <c r="AD14" s="220"/>
      <c r="AE14" s="220"/>
      <c r="AF14" s="220"/>
      <c r="AG14" s="220"/>
      <c r="AH14" s="240"/>
      <c r="AI14" s="240"/>
      <c r="AJ14" s="237"/>
    </row>
    <row r="15" spans="1:36" ht="78.75" x14ac:dyDescent="0.25">
      <c r="A15" s="1"/>
      <c r="B15" s="211"/>
      <c r="C15" s="211"/>
      <c r="D15" s="210"/>
      <c r="E15" s="210"/>
      <c r="F15" s="211"/>
      <c r="G15" s="210"/>
      <c r="H15" s="211"/>
      <c r="I15" s="216"/>
      <c r="J15" s="68" t="s">
        <v>279</v>
      </c>
      <c r="K15" s="68" t="s">
        <v>280</v>
      </c>
      <c r="L15" s="68" t="s">
        <v>281</v>
      </c>
      <c r="M15" s="68">
        <v>126</v>
      </c>
      <c r="N15" s="217"/>
      <c r="O15" s="219"/>
      <c r="P15" s="220"/>
      <c r="Q15" s="220"/>
      <c r="R15" s="220"/>
      <c r="S15" s="220"/>
      <c r="T15" s="211"/>
      <c r="U15" s="211"/>
      <c r="V15" s="211"/>
      <c r="W15" s="211"/>
      <c r="X15" s="211"/>
      <c r="Y15" s="211"/>
      <c r="Z15" s="211"/>
      <c r="AA15" s="221"/>
      <c r="AB15" s="211"/>
      <c r="AC15" s="221"/>
      <c r="AD15" s="221"/>
      <c r="AE15" s="221"/>
      <c r="AF15" s="221"/>
      <c r="AG15" s="221"/>
      <c r="AH15" s="241"/>
      <c r="AI15" s="241"/>
      <c r="AJ15" s="238"/>
    </row>
    <row r="16" spans="1:36" ht="126" x14ac:dyDescent="0.25">
      <c r="A16" s="1"/>
      <c r="B16" s="214" t="s">
        <v>294</v>
      </c>
      <c r="C16" s="214" t="s">
        <v>295</v>
      </c>
      <c r="D16" s="210"/>
      <c r="E16" s="210"/>
      <c r="F16" s="214" t="s">
        <v>295</v>
      </c>
      <c r="G16" s="210"/>
      <c r="H16" s="214" t="s">
        <v>93</v>
      </c>
      <c r="I16" s="230" t="s">
        <v>268</v>
      </c>
      <c r="J16" s="68" t="s">
        <v>285</v>
      </c>
      <c r="K16" s="68" t="s">
        <v>278</v>
      </c>
      <c r="L16" s="68" t="s">
        <v>142</v>
      </c>
      <c r="M16" s="68">
        <v>126</v>
      </c>
      <c r="N16" s="217"/>
      <c r="O16" s="231" t="s">
        <v>296</v>
      </c>
      <c r="P16" s="220"/>
      <c r="Q16" s="220"/>
      <c r="R16" s="220"/>
      <c r="S16" s="220"/>
      <c r="T16" s="214">
        <v>419850</v>
      </c>
      <c r="U16" s="214">
        <v>419850</v>
      </c>
      <c r="V16" s="214">
        <v>419850</v>
      </c>
      <c r="W16" s="214" t="s">
        <v>226</v>
      </c>
      <c r="X16" s="214" t="s">
        <v>226</v>
      </c>
      <c r="Y16" s="214" t="s">
        <v>226</v>
      </c>
      <c r="Z16" s="214" t="s">
        <v>226</v>
      </c>
      <c r="AA16" s="229" t="s">
        <v>226</v>
      </c>
      <c r="AB16" s="214">
        <v>775050</v>
      </c>
      <c r="AC16" s="229" t="s">
        <v>273</v>
      </c>
      <c r="AD16" s="229" t="s">
        <v>226</v>
      </c>
      <c r="AE16" s="229" t="s">
        <v>226</v>
      </c>
      <c r="AF16" s="229">
        <v>419850</v>
      </c>
      <c r="AG16" s="229" t="s">
        <v>226</v>
      </c>
      <c r="AH16" s="232" t="s">
        <v>362</v>
      </c>
      <c r="AI16" s="232" t="s">
        <v>363</v>
      </c>
      <c r="AJ16" s="227">
        <v>45371</v>
      </c>
    </row>
    <row r="17" spans="1:36" ht="126" x14ac:dyDescent="0.25">
      <c r="A17" s="1"/>
      <c r="B17" s="210"/>
      <c r="C17" s="210"/>
      <c r="D17" s="210"/>
      <c r="E17" s="210"/>
      <c r="F17" s="210"/>
      <c r="G17" s="210"/>
      <c r="H17" s="210"/>
      <c r="I17" s="215"/>
      <c r="J17" s="68" t="s">
        <v>288</v>
      </c>
      <c r="K17" s="68" t="s">
        <v>289</v>
      </c>
      <c r="L17" s="68" t="s">
        <v>290</v>
      </c>
      <c r="M17" s="68">
        <v>1.6</v>
      </c>
      <c r="N17" s="217"/>
      <c r="O17" s="218"/>
      <c r="P17" s="220"/>
      <c r="Q17" s="220"/>
      <c r="R17" s="220"/>
      <c r="S17" s="220"/>
      <c r="T17" s="210"/>
      <c r="U17" s="210"/>
      <c r="V17" s="210"/>
      <c r="W17" s="210"/>
      <c r="X17" s="210"/>
      <c r="Y17" s="210"/>
      <c r="Z17" s="210"/>
      <c r="AA17" s="220"/>
      <c r="AB17" s="210"/>
      <c r="AC17" s="220"/>
      <c r="AD17" s="220"/>
      <c r="AE17" s="220"/>
      <c r="AF17" s="220"/>
      <c r="AG17" s="220"/>
      <c r="AH17" s="233"/>
      <c r="AI17" s="233"/>
      <c r="AJ17" s="228"/>
    </row>
    <row r="18" spans="1:36" ht="78.75" x14ac:dyDescent="0.25">
      <c r="A18" s="1"/>
      <c r="B18" s="211"/>
      <c r="C18" s="211"/>
      <c r="D18" s="211"/>
      <c r="E18" s="211"/>
      <c r="F18" s="211"/>
      <c r="G18" s="211"/>
      <c r="H18" s="211"/>
      <c r="I18" s="216"/>
      <c r="J18" s="68" t="s">
        <v>279</v>
      </c>
      <c r="K18" s="68" t="s">
        <v>280</v>
      </c>
      <c r="L18" s="68" t="s">
        <v>281</v>
      </c>
      <c r="M18" s="68">
        <v>347</v>
      </c>
      <c r="N18" s="217"/>
      <c r="O18" s="219"/>
      <c r="P18" s="221"/>
      <c r="Q18" s="221"/>
      <c r="R18" s="221"/>
      <c r="S18" s="221"/>
      <c r="T18" s="211"/>
      <c r="U18" s="211"/>
      <c r="V18" s="211"/>
      <c r="W18" s="211"/>
      <c r="X18" s="211"/>
      <c r="Y18" s="211"/>
      <c r="Z18" s="211"/>
      <c r="AA18" s="221"/>
      <c r="AB18" s="211"/>
      <c r="AC18" s="221"/>
      <c r="AD18" s="221"/>
      <c r="AE18" s="221"/>
      <c r="AF18" s="221"/>
      <c r="AG18" s="221"/>
      <c r="AH18" s="254"/>
      <c r="AI18" s="254"/>
      <c r="AJ18" s="248"/>
    </row>
    <row r="19" spans="1:36" ht="51" x14ac:dyDescent="0.25">
      <c r="B19" s="249" t="s">
        <v>307</v>
      </c>
      <c r="C19" s="250" t="s">
        <v>308</v>
      </c>
      <c r="D19" s="250" t="s">
        <v>309</v>
      </c>
      <c r="E19" s="250" t="s">
        <v>310</v>
      </c>
      <c r="F19" s="250" t="s">
        <v>308</v>
      </c>
      <c r="G19" s="250" t="s">
        <v>311</v>
      </c>
      <c r="H19" s="250" t="s">
        <v>93</v>
      </c>
      <c r="I19" s="250" t="s">
        <v>93</v>
      </c>
      <c r="J19" s="55" t="s">
        <v>312</v>
      </c>
      <c r="K19" s="55" t="s">
        <v>313</v>
      </c>
      <c r="L19" s="55" t="s">
        <v>314</v>
      </c>
      <c r="M19" s="55">
        <v>4495</v>
      </c>
      <c r="N19" s="251" t="s">
        <v>271</v>
      </c>
      <c r="O19" s="251" t="s">
        <v>315</v>
      </c>
      <c r="P19" s="242" t="s">
        <v>272</v>
      </c>
      <c r="Q19" s="242" t="s">
        <v>100</v>
      </c>
      <c r="R19" s="242" t="s">
        <v>101</v>
      </c>
      <c r="S19" s="242" t="s">
        <v>102</v>
      </c>
      <c r="T19" s="245">
        <v>3481539</v>
      </c>
      <c r="U19" s="245">
        <v>3481539</v>
      </c>
      <c r="V19" s="245">
        <v>3481539</v>
      </c>
      <c r="W19" s="245" t="s">
        <v>226</v>
      </c>
      <c r="X19" s="245" t="s">
        <v>226</v>
      </c>
      <c r="Y19" s="245" t="s">
        <v>226</v>
      </c>
      <c r="Z19" s="245" t="s">
        <v>226</v>
      </c>
      <c r="AA19" s="265" t="s">
        <v>226</v>
      </c>
      <c r="AB19" s="245">
        <v>614390</v>
      </c>
      <c r="AC19" s="268" t="s">
        <v>273</v>
      </c>
      <c r="AD19" s="268" t="s">
        <v>226</v>
      </c>
      <c r="AE19" s="268" t="s">
        <v>226</v>
      </c>
      <c r="AF19" s="268">
        <v>3481539</v>
      </c>
      <c r="AG19" s="242" t="s">
        <v>226</v>
      </c>
      <c r="AH19" s="255" t="s">
        <v>287</v>
      </c>
      <c r="AI19" s="255" t="s">
        <v>524</v>
      </c>
      <c r="AJ19" s="258">
        <v>45432</v>
      </c>
    </row>
    <row r="20" spans="1:36" ht="63.75" x14ac:dyDescent="0.25">
      <c r="B20" s="249"/>
      <c r="C20" s="250"/>
      <c r="D20" s="250"/>
      <c r="E20" s="250"/>
      <c r="F20" s="250"/>
      <c r="G20" s="250"/>
      <c r="H20" s="250"/>
      <c r="I20" s="250"/>
      <c r="J20" s="55" t="s">
        <v>317</v>
      </c>
      <c r="K20" s="55" t="s">
        <v>318</v>
      </c>
      <c r="L20" s="55" t="s">
        <v>319</v>
      </c>
      <c r="M20" s="56">
        <v>4007929</v>
      </c>
      <c r="N20" s="252"/>
      <c r="O20" s="252"/>
      <c r="P20" s="243"/>
      <c r="Q20" s="243"/>
      <c r="R20" s="243"/>
      <c r="S20" s="243"/>
      <c r="T20" s="246"/>
      <c r="U20" s="246"/>
      <c r="V20" s="246"/>
      <c r="W20" s="246"/>
      <c r="X20" s="246"/>
      <c r="Y20" s="246"/>
      <c r="Z20" s="246"/>
      <c r="AA20" s="266"/>
      <c r="AB20" s="246"/>
      <c r="AC20" s="269"/>
      <c r="AD20" s="269"/>
      <c r="AE20" s="269"/>
      <c r="AF20" s="269"/>
      <c r="AG20" s="243"/>
      <c r="AH20" s="256"/>
      <c r="AI20" s="256"/>
      <c r="AJ20" s="259"/>
    </row>
    <row r="21" spans="1:36" ht="89.25" x14ac:dyDescent="0.25">
      <c r="B21" s="249"/>
      <c r="C21" s="250"/>
      <c r="D21" s="250"/>
      <c r="E21" s="250"/>
      <c r="F21" s="250"/>
      <c r="G21" s="250"/>
      <c r="H21" s="250"/>
      <c r="I21" s="250"/>
      <c r="J21" s="55" t="s">
        <v>320</v>
      </c>
      <c r="K21" s="55" t="s">
        <v>321</v>
      </c>
      <c r="L21" s="55" t="s">
        <v>180</v>
      </c>
      <c r="M21" s="55">
        <v>1</v>
      </c>
      <c r="N21" s="253"/>
      <c r="O21" s="253"/>
      <c r="P21" s="244"/>
      <c r="Q21" s="244"/>
      <c r="R21" s="244"/>
      <c r="S21" s="244"/>
      <c r="T21" s="247"/>
      <c r="U21" s="247"/>
      <c r="V21" s="247"/>
      <c r="W21" s="247"/>
      <c r="X21" s="247"/>
      <c r="Y21" s="247"/>
      <c r="Z21" s="247"/>
      <c r="AA21" s="267"/>
      <c r="AB21" s="247"/>
      <c r="AC21" s="270"/>
      <c r="AD21" s="270"/>
      <c r="AE21" s="270"/>
      <c r="AF21" s="270"/>
      <c r="AG21" s="244"/>
      <c r="AH21" s="257"/>
      <c r="AI21" s="257"/>
      <c r="AJ21" s="260"/>
    </row>
    <row r="22" spans="1:36" ht="76.5" x14ac:dyDescent="0.25">
      <c r="B22" s="261" t="s">
        <v>366</v>
      </c>
      <c r="C22" s="263" t="s">
        <v>367</v>
      </c>
      <c r="D22" s="263" t="s">
        <v>368</v>
      </c>
      <c r="E22" s="263" t="s">
        <v>369</v>
      </c>
      <c r="F22" s="263" t="s">
        <v>367</v>
      </c>
      <c r="G22" s="263" t="s">
        <v>370</v>
      </c>
      <c r="H22" s="263" t="s">
        <v>93</v>
      </c>
      <c r="I22" s="263" t="s">
        <v>93</v>
      </c>
      <c r="J22" s="70" t="s">
        <v>371</v>
      </c>
      <c r="K22" s="70" t="s">
        <v>372</v>
      </c>
      <c r="L22" s="70" t="s">
        <v>142</v>
      </c>
      <c r="M22" s="71">
        <v>30415</v>
      </c>
      <c r="N22" s="263" t="s">
        <v>97</v>
      </c>
      <c r="O22" s="263" t="s">
        <v>112</v>
      </c>
      <c r="P22" s="263" t="s">
        <v>272</v>
      </c>
      <c r="Q22" s="263" t="s">
        <v>100</v>
      </c>
      <c r="R22" s="263" t="s">
        <v>101</v>
      </c>
      <c r="S22" s="263" t="s">
        <v>102</v>
      </c>
      <c r="T22" s="271">
        <v>2061375</v>
      </c>
      <c r="U22" s="272">
        <v>2061375</v>
      </c>
      <c r="V22" s="272">
        <v>2061375</v>
      </c>
      <c r="W22" s="263" t="s">
        <v>226</v>
      </c>
      <c r="X22" s="263" t="s">
        <v>226</v>
      </c>
      <c r="Y22" s="263" t="s">
        <v>226</v>
      </c>
      <c r="Z22" s="263" t="s">
        <v>226</v>
      </c>
      <c r="AA22" s="263" t="s">
        <v>226</v>
      </c>
      <c r="AB22" s="277">
        <v>363773</v>
      </c>
      <c r="AC22" s="263" t="s">
        <v>273</v>
      </c>
      <c r="AD22" s="263" t="s">
        <v>226</v>
      </c>
      <c r="AE22" s="272" t="s">
        <v>226</v>
      </c>
      <c r="AF22" s="275">
        <v>2061375</v>
      </c>
      <c r="AG22" s="263" t="s">
        <v>226</v>
      </c>
      <c r="AH22" s="273" t="s">
        <v>373</v>
      </c>
      <c r="AI22" s="273" t="s">
        <v>377</v>
      </c>
      <c r="AJ22" s="273"/>
    </row>
    <row r="23" spans="1:36" ht="102" x14ac:dyDescent="0.25">
      <c r="B23" s="262"/>
      <c r="C23" s="264"/>
      <c r="D23" s="264"/>
      <c r="E23" s="264"/>
      <c r="F23" s="264"/>
      <c r="G23" s="264"/>
      <c r="H23" s="264"/>
      <c r="I23" s="264"/>
      <c r="J23" s="70" t="s">
        <v>374</v>
      </c>
      <c r="K23" s="70" t="s">
        <v>375</v>
      </c>
      <c r="L23" s="70" t="s">
        <v>376</v>
      </c>
      <c r="M23" s="71">
        <v>5</v>
      </c>
      <c r="N23" s="264"/>
      <c r="O23" s="264"/>
      <c r="P23" s="264"/>
      <c r="Q23" s="264"/>
      <c r="R23" s="264"/>
      <c r="S23" s="264"/>
      <c r="T23" s="262"/>
      <c r="U23" s="264"/>
      <c r="V23" s="264"/>
      <c r="W23" s="264"/>
      <c r="X23" s="264"/>
      <c r="Y23" s="264"/>
      <c r="Z23" s="264"/>
      <c r="AA23" s="264"/>
      <c r="AB23" s="278"/>
      <c r="AC23" s="264"/>
      <c r="AD23" s="264"/>
      <c r="AE23" s="264"/>
      <c r="AF23" s="276"/>
      <c r="AG23" s="264"/>
      <c r="AH23" s="274"/>
      <c r="AI23" s="274"/>
      <c r="AJ23" s="274"/>
    </row>
  </sheetData>
  <mergeCells count="188">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AF8:AF10"/>
    <mergeCell ref="AG8:AG10"/>
    <mergeCell ref="AH8:AH10"/>
    <mergeCell ref="AI8:AI10"/>
    <mergeCell ref="X8:X10"/>
    <mergeCell ref="Y8:Y10"/>
    <mergeCell ref="Z8:Z10"/>
    <mergeCell ref="AA8:AA10"/>
    <mergeCell ref="AB8:AB10"/>
    <mergeCell ref="AC8:AC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10616-F81F-4B36-AD95-3BCA441E7E1B}">
  <sheetPr>
    <pageSetUpPr fitToPage="1"/>
  </sheetPr>
  <dimension ref="B1:AK156"/>
  <sheetViews>
    <sheetView topLeftCell="B67" zoomScale="70" zoomScaleNormal="70" workbookViewId="0">
      <selection activeCell="AJ145" sqref="AJ145:AJ147"/>
    </sheetView>
  </sheetViews>
  <sheetFormatPr defaultRowHeight="15" x14ac:dyDescent="0.25"/>
  <cols>
    <col min="1" max="1" width="0" hidden="1" customWidth="1"/>
    <col min="2" max="2" width="11.7109375" customWidth="1"/>
    <col min="3" max="3" width="16.140625" customWidth="1"/>
    <col min="4" max="4" width="16.7109375" customWidth="1"/>
    <col min="5" max="5" width="22.42578125" customWidth="1"/>
    <col min="6" max="6" width="47.42578125" customWidth="1"/>
    <col min="7" max="7" width="30.28515625" customWidth="1"/>
    <col min="8" max="8" width="9" hidden="1" customWidth="1"/>
    <col min="9" max="9" width="14.5703125" hidden="1" customWidth="1"/>
    <col min="10" max="10" width="28.28515625" customWidth="1"/>
    <col min="11" max="11" width="11.140625" customWidth="1"/>
    <col min="12" max="12" width="12.28515625" customWidth="1"/>
    <col min="13" max="13" width="13" customWidth="1"/>
    <col min="14" max="14" width="10.85546875" hidden="1" customWidth="1"/>
    <col min="15" max="15" width="16.140625" customWidth="1"/>
    <col min="16" max="19" width="16.140625" hidden="1" customWidth="1"/>
    <col min="20" max="20" width="12.7109375" customWidth="1"/>
    <col min="21" max="21" width="13.28515625" customWidth="1"/>
    <col min="22" max="22" width="12.85546875" customWidth="1"/>
    <col min="23" max="23" width="11.140625" hidden="1" customWidth="1"/>
    <col min="24" max="24" width="12.140625" hidden="1" customWidth="1"/>
    <col min="25" max="26" width="11.140625" hidden="1" customWidth="1"/>
    <col min="27" max="27" width="9.140625" hidden="1" customWidth="1"/>
    <col min="28" max="28" width="14.28515625" customWidth="1"/>
    <col min="29" max="29" width="0" hidden="1" customWidth="1"/>
    <col min="30" max="30" width="12.42578125" hidden="1" customWidth="1"/>
    <col min="31" max="31" width="12.28515625" customWidth="1"/>
    <col min="32" max="33" width="12.28515625" hidden="1" customWidth="1"/>
    <col min="36" max="36" width="15.28515625" customWidth="1"/>
    <col min="42" max="42" width="8.7109375" customWidth="1"/>
    <col min="256" max="256" width="4.140625" customWidth="1"/>
    <col min="257" max="257" width="9.42578125" customWidth="1"/>
    <col min="258" max="258" width="14.28515625" customWidth="1"/>
    <col min="259" max="259" width="11" customWidth="1"/>
    <col min="260" max="260" width="12.28515625" customWidth="1"/>
    <col min="261" max="261" width="23.5703125" customWidth="1"/>
    <col min="262" max="262" width="25.28515625" customWidth="1"/>
    <col min="263" max="263" width="9" customWidth="1"/>
    <col min="265" max="265" width="28.28515625" customWidth="1"/>
    <col min="266" max="266" width="11.140625" customWidth="1"/>
    <col min="267" max="267" width="12.28515625" customWidth="1"/>
    <col min="268" max="269" width="10.85546875" customWidth="1"/>
    <col min="270" max="274" width="16.140625" customWidth="1"/>
    <col min="275" max="275" width="12.7109375" customWidth="1"/>
    <col min="276" max="276" width="13.28515625" customWidth="1"/>
    <col min="277" max="277" width="11.42578125" customWidth="1"/>
    <col min="278" max="281" width="11.140625" customWidth="1"/>
    <col min="283" max="283" width="11" customWidth="1"/>
    <col min="285" max="285" width="12.42578125" customWidth="1"/>
    <col min="286" max="288" width="12.28515625" customWidth="1"/>
    <col min="512" max="512" width="4.140625" customWidth="1"/>
    <col min="513" max="513" width="9.42578125" customWidth="1"/>
    <col min="514" max="514" width="14.28515625" customWidth="1"/>
    <col min="515" max="515" width="11" customWidth="1"/>
    <col min="516" max="516" width="12.28515625" customWidth="1"/>
    <col min="517" max="517" width="23.5703125" customWidth="1"/>
    <col min="518" max="518" width="25.28515625" customWidth="1"/>
    <col min="519" max="519" width="9" customWidth="1"/>
    <col min="521" max="521" width="28.28515625" customWidth="1"/>
    <col min="522" max="522" width="11.140625" customWidth="1"/>
    <col min="523" max="523" width="12.28515625" customWidth="1"/>
    <col min="524" max="525" width="10.85546875" customWidth="1"/>
    <col min="526" max="530" width="16.140625" customWidth="1"/>
    <col min="531" max="531" width="12.7109375" customWidth="1"/>
    <col min="532" max="532" width="13.28515625" customWidth="1"/>
    <col min="533" max="533" width="11.42578125" customWidth="1"/>
    <col min="534" max="537" width="11.140625" customWidth="1"/>
    <col min="539" max="539" width="11" customWidth="1"/>
    <col min="541" max="541" width="12.42578125" customWidth="1"/>
    <col min="542" max="544" width="12.28515625" customWidth="1"/>
    <col min="768" max="768" width="4.140625" customWidth="1"/>
    <col min="769" max="769" width="9.42578125" customWidth="1"/>
    <col min="770" max="770" width="14.28515625" customWidth="1"/>
    <col min="771" max="771" width="11" customWidth="1"/>
    <col min="772" max="772" width="12.28515625" customWidth="1"/>
    <col min="773" max="773" width="23.5703125" customWidth="1"/>
    <col min="774" max="774" width="25.28515625" customWidth="1"/>
    <col min="775" max="775" width="9" customWidth="1"/>
    <col min="777" max="777" width="28.28515625" customWidth="1"/>
    <col min="778" max="778" width="11.140625" customWidth="1"/>
    <col min="779" max="779" width="12.28515625" customWidth="1"/>
    <col min="780" max="781" width="10.85546875" customWidth="1"/>
    <col min="782" max="786" width="16.140625" customWidth="1"/>
    <col min="787" max="787" width="12.7109375" customWidth="1"/>
    <col min="788" max="788" width="13.28515625" customWidth="1"/>
    <col min="789" max="789" width="11.42578125" customWidth="1"/>
    <col min="790" max="793" width="11.140625" customWidth="1"/>
    <col min="795" max="795" width="11" customWidth="1"/>
    <col min="797" max="797" width="12.42578125" customWidth="1"/>
    <col min="798" max="800" width="12.28515625" customWidth="1"/>
    <col min="1024" max="1024" width="4.140625" customWidth="1"/>
    <col min="1025" max="1025" width="9.42578125" customWidth="1"/>
    <col min="1026" max="1026" width="14.28515625" customWidth="1"/>
    <col min="1027" max="1027" width="11" customWidth="1"/>
    <col min="1028" max="1028" width="12.28515625" customWidth="1"/>
    <col min="1029" max="1029" width="23.5703125" customWidth="1"/>
    <col min="1030" max="1030" width="25.28515625" customWidth="1"/>
    <col min="1031" max="1031" width="9" customWidth="1"/>
    <col min="1033" max="1033" width="28.28515625" customWidth="1"/>
    <col min="1034" max="1034" width="11.140625" customWidth="1"/>
    <col min="1035" max="1035" width="12.28515625" customWidth="1"/>
    <col min="1036" max="1037" width="10.85546875" customWidth="1"/>
    <col min="1038" max="1042" width="16.140625" customWidth="1"/>
    <col min="1043" max="1043" width="12.7109375" customWidth="1"/>
    <col min="1044" max="1044" width="13.28515625" customWidth="1"/>
    <col min="1045" max="1045" width="11.42578125" customWidth="1"/>
    <col min="1046" max="1049" width="11.140625" customWidth="1"/>
    <col min="1051" max="1051" width="11" customWidth="1"/>
    <col min="1053" max="1053" width="12.42578125" customWidth="1"/>
    <col min="1054" max="1056" width="12.28515625" customWidth="1"/>
    <col min="1280" max="1280" width="4.140625" customWidth="1"/>
    <col min="1281" max="1281" width="9.42578125" customWidth="1"/>
    <col min="1282" max="1282" width="14.28515625" customWidth="1"/>
    <col min="1283" max="1283" width="11" customWidth="1"/>
    <col min="1284" max="1284" width="12.28515625" customWidth="1"/>
    <col min="1285" max="1285" width="23.5703125" customWidth="1"/>
    <col min="1286" max="1286" width="25.28515625" customWidth="1"/>
    <col min="1287" max="1287" width="9" customWidth="1"/>
    <col min="1289" max="1289" width="28.28515625" customWidth="1"/>
    <col min="1290" max="1290" width="11.140625" customWidth="1"/>
    <col min="1291" max="1291" width="12.28515625" customWidth="1"/>
    <col min="1292" max="1293" width="10.85546875" customWidth="1"/>
    <col min="1294" max="1298" width="16.140625" customWidth="1"/>
    <col min="1299" max="1299" width="12.7109375" customWidth="1"/>
    <col min="1300" max="1300" width="13.28515625" customWidth="1"/>
    <col min="1301" max="1301" width="11.42578125" customWidth="1"/>
    <col min="1302" max="1305" width="11.140625" customWidth="1"/>
    <col min="1307" max="1307" width="11" customWidth="1"/>
    <col min="1309" max="1309" width="12.42578125" customWidth="1"/>
    <col min="1310" max="1312" width="12.28515625" customWidth="1"/>
    <col min="1536" max="1536" width="4.140625" customWidth="1"/>
    <col min="1537" max="1537" width="9.42578125" customWidth="1"/>
    <col min="1538" max="1538" width="14.28515625" customWidth="1"/>
    <col min="1539" max="1539" width="11" customWidth="1"/>
    <col min="1540" max="1540" width="12.28515625" customWidth="1"/>
    <col min="1541" max="1541" width="23.5703125" customWidth="1"/>
    <col min="1542" max="1542" width="25.28515625" customWidth="1"/>
    <col min="1543" max="1543" width="9" customWidth="1"/>
    <col min="1545" max="1545" width="28.28515625" customWidth="1"/>
    <col min="1546" max="1546" width="11.140625" customWidth="1"/>
    <col min="1547" max="1547" width="12.28515625" customWidth="1"/>
    <col min="1548" max="1549" width="10.85546875" customWidth="1"/>
    <col min="1550" max="1554" width="16.140625" customWidth="1"/>
    <col min="1555" max="1555" width="12.7109375" customWidth="1"/>
    <col min="1556" max="1556" width="13.28515625" customWidth="1"/>
    <col min="1557" max="1557" width="11.42578125" customWidth="1"/>
    <col min="1558" max="1561" width="11.140625" customWidth="1"/>
    <col min="1563" max="1563" width="11" customWidth="1"/>
    <col min="1565" max="1565" width="12.42578125" customWidth="1"/>
    <col min="1566" max="1568" width="12.28515625" customWidth="1"/>
    <col min="1792" max="1792" width="4.140625" customWidth="1"/>
    <col min="1793" max="1793" width="9.42578125" customWidth="1"/>
    <col min="1794" max="1794" width="14.28515625" customWidth="1"/>
    <col min="1795" max="1795" width="11" customWidth="1"/>
    <col min="1796" max="1796" width="12.28515625" customWidth="1"/>
    <col min="1797" max="1797" width="23.5703125" customWidth="1"/>
    <col min="1798" max="1798" width="25.28515625" customWidth="1"/>
    <col min="1799" max="1799" width="9" customWidth="1"/>
    <col min="1801" max="1801" width="28.28515625" customWidth="1"/>
    <col min="1802" max="1802" width="11.140625" customWidth="1"/>
    <col min="1803" max="1803" width="12.28515625" customWidth="1"/>
    <col min="1804" max="1805" width="10.85546875" customWidth="1"/>
    <col min="1806" max="1810" width="16.140625" customWidth="1"/>
    <col min="1811" max="1811" width="12.7109375" customWidth="1"/>
    <col min="1812" max="1812" width="13.28515625" customWidth="1"/>
    <col min="1813" max="1813" width="11.42578125" customWidth="1"/>
    <col min="1814" max="1817" width="11.140625" customWidth="1"/>
    <col min="1819" max="1819" width="11" customWidth="1"/>
    <col min="1821" max="1821" width="12.42578125" customWidth="1"/>
    <col min="1822" max="1824" width="12.28515625" customWidth="1"/>
    <col min="2048" max="2048" width="4.140625" customWidth="1"/>
    <col min="2049" max="2049" width="9.42578125" customWidth="1"/>
    <col min="2050" max="2050" width="14.28515625" customWidth="1"/>
    <col min="2051" max="2051" width="11" customWidth="1"/>
    <col min="2052" max="2052" width="12.28515625" customWidth="1"/>
    <col min="2053" max="2053" width="23.5703125" customWidth="1"/>
    <col min="2054" max="2054" width="25.28515625" customWidth="1"/>
    <col min="2055" max="2055" width="9" customWidth="1"/>
    <col min="2057" max="2057" width="28.28515625" customWidth="1"/>
    <col min="2058" max="2058" width="11.140625" customWidth="1"/>
    <col min="2059" max="2059" width="12.28515625" customWidth="1"/>
    <col min="2060" max="2061" width="10.85546875" customWidth="1"/>
    <col min="2062" max="2066" width="16.140625" customWidth="1"/>
    <col min="2067" max="2067" width="12.7109375" customWidth="1"/>
    <col min="2068" max="2068" width="13.28515625" customWidth="1"/>
    <col min="2069" max="2069" width="11.42578125" customWidth="1"/>
    <col min="2070" max="2073" width="11.140625" customWidth="1"/>
    <col min="2075" max="2075" width="11" customWidth="1"/>
    <col min="2077" max="2077" width="12.42578125" customWidth="1"/>
    <col min="2078" max="2080" width="12.28515625" customWidth="1"/>
    <col min="2304" max="2304" width="4.140625" customWidth="1"/>
    <col min="2305" max="2305" width="9.42578125" customWidth="1"/>
    <col min="2306" max="2306" width="14.28515625" customWidth="1"/>
    <col min="2307" max="2307" width="11" customWidth="1"/>
    <col min="2308" max="2308" width="12.28515625" customWidth="1"/>
    <col min="2309" max="2309" width="23.5703125" customWidth="1"/>
    <col min="2310" max="2310" width="25.28515625" customWidth="1"/>
    <col min="2311" max="2311" width="9" customWidth="1"/>
    <col min="2313" max="2313" width="28.28515625" customWidth="1"/>
    <col min="2314" max="2314" width="11.140625" customWidth="1"/>
    <col min="2315" max="2315" width="12.28515625" customWidth="1"/>
    <col min="2316" max="2317" width="10.85546875" customWidth="1"/>
    <col min="2318" max="2322" width="16.140625" customWidth="1"/>
    <col min="2323" max="2323" width="12.7109375" customWidth="1"/>
    <col min="2324" max="2324" width="13.28515625" customWidth="1"/>
    <col min="2325" max="2325" width="11.42578125" customWidth="1"/>
    <col min="2326" max="2329" width="11.140625" customWidth="1"/>
    <col min="2331" max="2331" width="11" customWidth="1"/>
    <col min="2333" max="2333" width="12.42578125" customWidth="1"/>
    <col min="2334" max="2336" width="12.28515625" customWidth="1"/>
    <col min="2560" max="2560" width="4.140625" customWidth="1"/>
    <col min="2561" max="2561" width="9.42578125" customWidth="1"/>
    <col min="2562" max="2562" width="14.28515625" customWidth="1"/>
    <col min="2563" max="2563" width="11" customWidth="1"/>
    <col min="2564" max="2564" width="12.28515625" customWidth="1"/>
    <col min="2565" max="2565" width="23.5703125" customWidth="1"/>
    <col min="2566" max="2566" width="25.28515625" customWidth="1"/>
    <col min="2567" max="2567" width="9" customWidth="1"/>
    <col min="2569" max="2569" width="28.28515625" customWidth="1"/>
    <col min="2570" max="2570" width="11.140625" customWidth="1"/>
    <col min="2571" max="2571" width="12.28515625" customWidth="1"/>
    <col min="2572" max="2573" width="10.85546875" customWidth="1"/>
    <col min="2574" max="2578" width="16.140625" customWidth="1"/>
    <col min="2579" max="2579" width="12.7109375" customWidth="1"/>
    <col min="2580" max="2580" width="13.28515625" customWidth="1"/>
    <col min="2581" max="2581" width="11.42578125" customWidth="1"/>
    <col min="2582" max="2585" width="11.140625" customWidth="1"/>
    <col min="2587" max="2587" width="11" customWidth="1"/>
    <col min="2589" max="2589" width="12.42578125" customWidth="1"/>
    <col min="2590" max="2592" width="12.28515625" customWidth="1"/>
    <col min="2816" max="2816" width="4.140625" customWidth="1"/>
    <col min="2817" max="2817" width="9.42578125" customWidth="1"/>
    <col min="2818" max="2818" width="14.28515625" customWidth="1"/>
    <col min="2819" max="2819" width="11" customWidth="1"/>
    <col min="2820" max="2820" width="12.28515625" customWidth="1"/>
    <col min="2821" max="2821" width="23.5703125" customWidth="1"/>
    <col min="2822" max="2822" width="25.28515625" customWidth="1"/>
    <col min="2823" max="2823" width="9" customWidth="1"/>
    <col min="2825" max="2825" width="28.28515625" customWidth="1"/>
    <col min="2826" max="2826" width="11.140625" customWidth="1"/>
    <col min="2827" max="2827" width="12.28515625" customWidth="1"/>
    <col min="2828" max="2829" width="10.85546875" customWidth="1"/>
    <col min="2830" max="2834" width="16.140625" customWidth="1"/>
    <col min="2835" max="2835" width="12.7109375" customWidth="1"/>
    <col min="2836" max="2836" width="13.28515625" customWidth="1"/>
    <col min="2837" max="2837" width="11.42578125" customWidth="1"/>
    <col min="2838" max="2841" width="11.140625" customWidth="1"/>
    <col min="2843" max="2843" width="11" customWidth="1"/>
    <col min="2845" max="2845" width="12.42578125" customWidth="1"/>
    <col min="2846" max="2848" width="12.28515625" customWidth="1"/>
    <col min="3072" max="3072" width="4.140625" customWidth="1"/>
    <col min="3073" max="3073" width="9.42578125" customWidth="1"/>
    <col min="3074" max="3074" width="14.28515625" customWidth="1"/>
    <col min="3075" max="3075" width="11" customWidth="1"/>
    <col min="3076" max="3076" width="12.28515625" customWidth="1"/>
    <col min="3077" max="3077" width="23.5703125" customWidth="1"/>
    <col min="3078" max="3078" width="25.28515625" customWidth="1"/>
    <col min="3079" max="3079" width="9" customWidth="1"/>
    <col min="3081" max="3081" width="28.28515625" customWidth="1"/>
    <col min="3082" max="3082" width="11.140625" customWidth="1"/>
    <col min="3083" max="3083" width="12.28515625" customWidth="1"/>
    <col min="3084" max="3085" width="10.85546875" customWidth="1"/>
    <col min="3086" max="3090" width="16.140625" customWidth="1"/>
    <col min="3091" max="3091" width="12.7109375" customWidth="1"/>
    <col min="3092" max="3092" width="13.28515625" customWidth="1"/>
    <col min="3093" max="3093" width="11.42578125" customWidth="1"/>
    <col min="3094" max="3097" width="11.140625" customWidth="1"/>
    <col min="3099" max="3099" width="11" customWidth="1"/>
    <col min="3101" max="3101" width="12.42578125" customWidth="1"/>
    <col min="3102" max="3104" width="12.28515625" customWidth="1"/>
    <col min="3328" max="3328" width="4.140625" customWidth="1"/>
    <col min="3329" max="3329" width="9.42578125" customWidth="1"/>
    <col min="3330" max="3330" width="14.28515625" customWidth="1"/>
    <col min="3331" max="3331" width="11" customWidth="1"/>
    <col min="3332" max="3332" width="12.28515625" customWidth="1"/>
    <col min="3333" max="3333" width="23.5703125" customWidth="1"/>
    <col min="3334" max="3334" width="25.28515625" customWidth="1"/>
    <col min="3335" max="3335" width="9" customWidth="1"/>
    <col min="3337" max="3337" width="28.28515625" customWidth="1"/>
    <col min="3338" max="3338" width="11.140625" customWidth="1"/>
    <col min="3339" max="3339" width="12.28515625" customWidth="1"/>
    <col min="3340" max="3341" width="10.85546875" customWidth="1"/>
    <col min="3342" max="3346" width="16.140625" customWidth="1"/>
    <col min="3347" max="3347" width="12.7109375" customWidth="1"/>
    <col min="3348" max="3348" width="13.28515625" customWidth="1"/>
    <col min="3349" max="3349" width="11.42578125" customWidth="1"/>
    <col min="3350" max="3353" width="11.140625" customWidth="1"/>
    <col min="3355" max="3355" width="11" customWidth="1"/>
    <col min="3357" max="3357" width="12.42578125" customWidth="1"/>
    <col min="3358" max="3360" width="12.28515625" customWidth="1"/>
    <col min="3584" max="3584" width="4.140625" customWidth="1"/>
    <col min="3585" max="3585" width="9.42578125" customWidth="1"/>
    <col min="3586" max="3586" width="14.28515625" customWidth="1"/>
    <col min="3587" max="3587" width="11" customWidth="1"/>
    <col min="3588" max="3588" width="12.28515625" customWidth="1"/>
    <col min="3589" max="3589" width="23.5703125" customWidth="1"/>
    <col min="3590" max="3590" width="25.28515625" customWidth="1"/>
    <col min="3591" max="3591" width="9" customWidth="1"/>
    <col min="3593" max="3593" width="28.28515625" customWidth="1"/>
    <col min="3594" max="3594" width="11.140625" customWidth="1"/>
    <col min="3595" max="3595" width="12.28515625" customWidth="1"/>
    <col min="3596" max="3597" width="10.85546875" customWidth="1"/>
    <col min="3598" max="3602" width="16.140625" customWidth="1"/>
    <col min="3603" max="3603" width="12.7109375" customWidth="1"/>
    <col min="3604" max="3604" width="13.28515625" customWidth="1"/>
    <col min="3605" max="3605" width="11.42578125" customWidth="1"/>
    <col min="3606" max="3609" width="11.140625" customWidth="1"/>
    <col min="3611" max="3611" width="11" customWidth="1"/>
    <col min="3613" max="3613" width="12.42578125" customWidth="1"/>
    <col min="3614" max="3616" width="12.28515625" customWidth="1"/>
    <col min="3840" max="3840" width="4.140625" customWidth="1"/>
    <col min="3841" max="3841" width="9.42578125" customWidth="1"/>
    <col min="3842" max="3842" width="14.28515625" customWidth="1"/>
    <col min="3843" max="3843" width="11" customWidth="1"/>
    <col min="3844" max="3844" width="12.28515625" customWidth="1"/>
    <col min="3845" max="3845" width="23.5703125" customWidth="1"/>
    <col min="3846" max="3846" width="25.28515625" customWidth="1"/>
    <col min="3847" max="3847" width="9" customWidth="1"/>
    <col min="3849" max="3849" width="28.28515625" customWidth="1"/>
    <col min="3850" max="3850" width="11.140625" customWidth="1"/>
    <col min="3851" max="3851" width="12.28515625" customWidth="1"/>
    <col min="3852" max="3853" width="10.85546875" customWidth="1"/>
    <col min="3854" max="3858" width="16.140625" customWidth="1"/>
    <col min="3859" max="3859" width="12.7109375" customWidth="1"/>
    <col min="3860" max="3860" width="13.28515625" customWidth="1"/>
    <col min="3861" max="3861" width="11.42578125" customWidth="1"/>
    <col min="3862" max="3865" width="11.140625" customWidth="1"/>
    <col min="3867" max="3867" width="11" customWidth="1"/>
    <col min="3869" max="3869" width="12.42578125" customWidth="1"/>
    <col min="3870" max="3872" width="12.28515625" customWidth="1"/>
    <col min="4096" max="4096" width="4.140625" customWidth="1"/>
    <col min="4097" max="4097" width="9.42578125" customWidth="1"/>
    <col min="4098" max="4098" width="14.28515625" customWidth="1"/>
    <col min="4099" max="4099" width="11" customWidth="1"/>
    <col min="4100" max="4100" width="12.28515625" customWidth="1"/>
    <col min="4101" max="4101" width="23.5703125" customWidth="1"/>
    <col min="4102" max="4102" width="25.28515625" customWidth="1"/>
    <col min="4103" max="4103" width="9" customWidth="1"/>
    <col min="4105" max="4105" width="28.28515625" customWidth="1"/>
    <col min="4106" max="4106" width="11.140625" customWidth="1"/>
    <col min="4107" max="4107" width="12.28515625" customWidth="1"/>
    <col min="4108" max="4109" width="10.85546875" customWidth="1"/>
    <col min="4110" max="4114" width="16.140625" customWidth="1"/>
    <col min="4115" max="4115" width="12.7109375" customWidth="1"/>
    <col min="4116" max="4116" width="13.28515625" customWidth="1"/>
    <col min="4117" max="4117" width="11.42578125" customWidth="1"/>
    <col min="4118" max="4121" width="11.140625" customWidth="1"/>
    <col min="4123" max="4123" width="11" customWidth="1"/>
    <col min="4125" max="4125" width="12.42578125" customWidth="1"/>
    <col min="4126" max="4128" width="12.28515625" customWidth="1"/>
    <col min="4352" max="4352" width="4.140625" customWidth="1"/>
    <col min="4353" max="4353" width="9.42578125" customWidth="1"/>
    <col min="4354" max="4354" width="14.28515625" customWidth="1"/>
    <col min="4355" max="4355" width="11" customWidth="1"/>
    <col min="4356" max="4356" width="12.28515625" customWidth="1"/>
    <col min="4357" max="4357" width="23.5703125" customWidth="1"/>
    <col min="4358" max="4358" width="25.28515625" customWidth="1"/>
    <col min="4359" max="4359" width="9" customWidth="1"/>
    <col min="4361" max="4361" width="28.28515625" customWidth="1"/>
    <col min="4362" max="4362" width="11.140625" customWidth="1"/>
    <col min="4363" max="4363" width="12.28515625" customWidth="1"/>
    <col min="4364" max="4365" width="10.85546875" customWidth="1"/>
    <col min="4366" max="4370" width="16.140625" customWidth="1"/>
    <col min="4371" max="4371" width="12.7109375" customWidth="1"/>
    <col min="4372" max="4372" width="13.28515625" customWidth="1"/>
    <col min="4373" max="4373" width="11.42578125" customWidth="1"/>
    <col min="4374" max="4377" width="11.140625" customWidth="1"/>
    <col min="4379" max="4379" width="11" customWidth="1"/>
    <col min="4381" max="4381" width="12.42578125" customWidth="1"/>
    <col min="4382" max="4384" width="12.28515625" customWidth="1"/>
    <col min="4608" max="4608" width="4.140625" customWidth="1"/>
    <col min="4609" max="4609" width="9.42578125" customWidth="1"/>
    <col min="4610" max="4610" width="14.28515625" customWidth="1"/>
    <col min="4611" max="4611" width="11" customWidth="1"/>
    <col min="4612" max="4612" width="12.28515625" customWidth="1"/>
    <col min="4613" max="4613" width="23.5703125" customWidth="1"/>
    <col min="4614" max="4614" width="25.28515625" customWidth="1"/>
    <col min="4615" max="4615" width="9" customWidth="1"/>
    <col min="4617" max="4617" width="28.28515625" customWidth="1"/>
    <col min="4618" max="4618" width="11.140625" customWidth="1"/>
    <col min="4619" max="4619" width="12.28515625" customWidth="1"/>
    <col min="4620" max="4621" width="10.85546875" customWidth="1"/>
    <col min="4622" max="4626" width="16.140625" customWidth="1"/>
    <col min="4627" max="4627" width="12.7109375" customWidth="1"/>
    <col min="4628" max="4628" width="13.28515625" customWidth="1"/>
    <col min="4629" max="4629" width="11.42578125" customWidth="1"/>
    <col min="4630" max="4633" width="11.140625" customWidth="1"/>
    <col min="4635" max="4635" width="11" customWidth="1"/>
    <col min="4637" max="4637" width="12.42578125" customWidth="1"/>
    <col min="4638" max="4640" width="12.28515625" customWidth="1"/>
    <col min="4864" max="4864" width="4.140625" customWidth="1"/>
    <col min="4865" max="4865" width="9.42578125" customWidth="1"/>
    <col min="4866" max="4866" width="14.28515625" customWidth="1"/>
    <col min="4867" max="4867" width="11" customWidth="1"/>
    <col min="4868" max="4868" width="12.28515625" customWidth="1"/>
    <col min="4869" max="4869" width="23.5703125" customWidth="1"/>
    <col min="4870" max="4870" width="25.28515625" customWidth="1"/>
    <col min="4871" max="4871" width="9" customWidth="1"/>
    <col min="4873" max="4873" width="28.28515625" customWidth="1"/>
    <col min="4874" max="4874" width="11.140625" customWidth="1"/>
    <col min="4875" max="4875" width="12.28515625" customWidth="1"/>
    <col min="4876" max="4877" width="10.85546875" customWidth="1"/>
    <col min="4878" max="4882" width="16.140625" customWidth="1"/>
    <col min="4883" max="4883" width="12.7109375" customWidth="1"/>
    <col min="4884" max="4884" width="13.28515625" customWidth="1"/>
    <col min="4885" max="4885" width="11.42578125" customWidth="1"/>
    <col min="4886" max="4889" width="11.140625" customWidth="1"/>
    <col min="4891" max="4891" width="11" customWidth="1"/>
    <col min="4893" max="4893" width="12.42578125" customWidth="1"/>
    <col min="4894" max="4896" width="12.28515625" customWidth="1"/>
    <col min="5120" max="5120" width="4.140625" customWidth="1"/>
    <col min="5121" max="5121" width="9.42578125" customWidth="1"/>
    <col min="5122" max="5122" width="14.28515625" customWidth="1"/>
    <col min="5123" max="5123" width="11" customWidth="1"/>
    <col min="5124" max="5124" width="12.28515625" customWidth="1"/>
    <col min="5125" max="5125" width="23.5703125" customWidth="1"/>
    <col min="5126" max="5126" width="25.28515625" customWidth="1"/>
    <col min="5127" max="5127" width="9" customWidth="1"/>
    <col min="5129" max="5129" width="28.28515625" customWidth="1"/>
    <col min="5130" max="5130" width="11.140625" customWidth="1"/>
    <col min="5131" max="5131" width="12.28515625" customWidth="1"/>
    <col min="5132" max="5133" width="10.85546875" customWidth="1"/>
    <col min="5134" max="5138" width="16.140625" customWidth="1"/>
    <col min="5139" max="5139" width="12.7109375" customWidth="1"/>
    <col min="5140" max="5140" width="13.28515625" customWidth="1"/>
    <col min="5141" max="5141" width="11.42578125" customWidth="1"/>
    <col min="5142" max="5145" width="11.140625" customWidth="1"/>
    <col min="5147" max="5147" width="11" customWidth="1"/>
    <col min="5149" max="5149" width="12.42578125" customWidth="1"/>
    <col min="5150" max="5152" width="12.28515625" customWidth="1"/>
    <col min="5376" max="5376" width="4.140625" customWidth="1"/>
    <col min="5377" max="5377" width="9.42578125" customWidth="1"/>
    <col min="5378" max="5378" width="14.28515625" customWidth="1"/>
    <col min="5379" max="5379" width="11" customWidth="1"/>
    <col min="5380" max="5380" width="12.28515625" customWidth="1"/>
    <col min="5381" max="5381" width="23.5703125" customWidth="1"/>
    <col min="5382" max="5382" width="25.28515625" customWidth="1"/>
    <col min="5383" max="5383" width="9" customWidth="1"/>
    <col min="5385" max="5385" width="28.28515625" customWidth="1"/>
    <col min="5386" max="5386" width="11.140625" customWidth="1"/>
    <col min="5387" max="5387" width="12.28515625" customWidth="1"/>
    <col min="5388" max="5389" width="10.85546875" customWidth="1"/>
    <col min="5390" max="5394" width="16.140625" customWidth="1"/>
    <col min="5395" max="5395" width="12.7109375" customWidth="1"/>
    <col min="5396" max="5396" width="13.28515625" customWidth="1"/>
    <col min="5397" max="5397" width="11.42578125" customWidth="1"/>
    <col min="5398" max="5401" width="11.140625" customWidth="1"/>
    <col min="5403" max="5403" width="11" customWidth="1"/>
    <col min="5405" max="5405" width="12.42578125" customWidth="1"/>
    <col min="5406" max="5408" width="12.28515625" customWidth="1"/>
    <col min="5632" max="5632" width="4.140625" customWidth="1"/>
    <col min="5633" max="5633" width="9.42578125" customWidth="1"/>
    <col min="5634" max="5634" width="14.28515625" customWidth="1"/>
    <col min="5635" max="5635" width="11" customWidth="1"/>
    <col min="5636" max="5636" width="12.28515625" customWidth="1"/>
    <col min="5637" max="5637" width="23.5703125" customWidth="1"/>
    <col min="5638" max="5638" width="25.28515625" customWidth="1"/>
    <col min="5639" max="5639" width="9" customWidth="1"/>
    <col min="5641" max="5641" width="28.28515625" customWidth="1"/>
    <col min="5642" max="5642" width="11.140625" customWidth="1"/>
    <col min="5643" max="5643" width="12.28515625" customWidth="1"/>
    <col min="5644" max="5645" width="10.85546875" customWidth="1"/>
    <col min="5646" max="5650" width="16.140625" customWidth="1"/>
    <col min="5651" max="5651" width="12.7109375" customWidth="1"/>
    <col min="5652" max="5652" width="13.28515625" customWidth="1"/>
    <col min="5653" max="5653" width="11.42578125" customWidth="1"/>
    <col min="5654" max="5657" width="11.140625" customWidth="1"/>
    <col min="5659" max="5659" width="11" customWidth="1"/>
    <col min="5661" max="5661" width="12.42578125" customWidth="1"/>
    <col min="5662" max="5664" width="12.28515625" customWidth="1"/>
    <col min="5888" max="5888" width="4.140625" customWidth="1"/>
    <col min="5889" max="5889" width="9.42578125" customWidth="1"/>
    <col min="5890" max="5890" width="14.28515625" customWidth="1"/>
    <col min="5891" max="5891" width="11" customWidth="1"/>
    <col min="5892" max="5892" width="12.28515625" customWidth="1"/>
    <col min="5893" max="5893" width="23.5703125" customWidth="1"/>
    <col min="5894" max="5894" width="25.28515625" customWidth="1"/>
    <col min="5895" max="5895" width="9" customWidth="1"/>
    <col min="5897" max="5897" width="28.28515625" customWidth="1"/>
    <col min="5898" max="5898" width="11.140625" customWidth="1"/>
    <col min="5899" max="5899" width="12.28515625" customWidth="1"/>
    <col min="5900" max="5901" width="10.85546875" customWidth="1"/>
    <col min="5902" max="5906" width="16.140625" customWidth="1"/>
    <col min="5907" max="5907" width="12.7109375" customWidth="1"/>
    <col min="5908" max="5908" width="13.28515625" customWidth="1"/>
    <col min="5909" max="5909" width="11.42578125" customWidth="1"/>
    <col min="5910" max="5913" width="11.140625" customWidth="1"/>
    <col min="5915" max="5915" width="11" customWidth="1"/>
    <col min="5917" max="5917" width="12.42578125" customWidth="1"/>
    <col min="5918" max="5920" width="12.28515625" customWidth="1"/>
    <col min="6144" max="6144" width="4.140625" customWidth="1"/>
    <col min="6145" max="6145" width="9.42578125" customWidth="1"/>
    <col min="6146" max="6146" width="14.28515625" customWidth="1"/>
    <col min="6147" max="6147" width="11" customWidth="1"/>
    <col min="6148" max="6148" width="12.28515625" customWidth="1"/>
    <col min="6149" max="6149" width="23.5703125" customWidth="1"/>
    <col min="6150" max="6150" width="25.28515625" customWidth="1"/>
    <col min="6151" max="6151" width="9" customWidth="1"/>
    <col min="6153" max="6153" width="28.28515625" customWidth="1"/>
    <col min="6154" max="6154" width="11.140625" customWidth="1"/>
    <col min="6155" max="6155" width="12.28515625" customWidth="1"/>
    <col min="6156" max="6157" width="10.85546875" customWidth="1"/>
    <col min="6158" max="6162" width="16.140625" customWidth="1"/>
    <col min="6163" max="6163" width="12.7109375" customWidth="1"/>
    <col min="6164" max="6164" width="13.28515625" customWidth="1"/>
    <col min="6165" max="6165" width="11.42578125" customWidth="1"/>
    <col min="6166" max="6169" width="11.140625" customWidth="1"/>
    <col min="6171" max="6171" width="11" customWidth="1"/>
    <col min="6173" max="6173" width="12.42578125" customWidth="1"/>
    <col min="6174" max="6176" width="12.28515625" customWidth="1"/>
    <col min="6400" max="6400" width="4.140625" customWidth="1"/>
    <col min="6401" max="6401" width="9.42578125" customWidth="1"/>
    <col min="6402" max="6402" width="14.28515625" customWidth="1"/>
    <col min="6403" max="6403" width="11" customWidth="1"/>
    <col min="6404" max="6404" width="12.28515625" customWidth="1"/>
    <col min="6405" max="6405" width="23.5703125" customWidth="1"/>
    <col min="6406" max="6406" width="25.28515625" customWidth="1"/>
    <col min="6407" max="6407" width="9" customWidth="1"/>
    <col min="6409" max="6409" width="28.28515625" customWidth="1"/>
    <col min="6410" max="6410" width="11.140625" customWidth="1"/>
    <col min="6411" max="6411" width="12.28515625" customWidth="1"/>
    <col min="6412" max="6413" width="10.85546875" customWidth="1"/>
    <col min="6414" max="6418" width="16.140625" customWidth="1"/>
    <col min="6419" max="6419" width="12.7109375" customWidth="1"/>
    <col min="6420" max="6420" width="13.28515625" customWidth="1"/>
    <col min="6421" max="6421" width="11.42578125" customWidth="1"/>
    <col min="6422" max="6425" width="11.140625" customWidth="1"/>
    <col min="6427" max="6427" width="11" customWidth="1"/>
    <col min="6429" max="6429" width="12.42578125" customWidth="1"/>
    <col min="6430" max="6432" width="12.28515625" customWidth="1"/>
    <col min="6656" max="6656" width="4.140625" customWidth="1"/>
    <col min="6657" max="6657" width="9.42578125" customWidth="1"/>
    <col min="6658" max="6658" width="14.28515625" customWidth="1"/>
    <col min="6659" max="6659" width="11" customWidth="1"/>
    <col min="6660" max="6660" width="12.28515625" customWidth="1"/>
    <col min="6661" max="6661" width="23.5703125" customWidth="1"/>
    <col min="6662" max="6662" width="25.28515625" customWidth="1"/>
    <col min="6663" max="6663" width="9" customWidth="1"/>
    <col min="6665" max="6665" width="28.28515625" customWidth="1"/>
    <col min="6666" max="6666" width="11.140625" customWidth="1"/>
    <col min="6667" max="6667" width="12.28515625" customWidth="1"/>
    <col min="6668" max="6669" width="10.85546875" customWidth="1"/>
    <col min="6670" max="6674" width="16.140625" customWidth="1"/>
    <col min="6675" max="6675" width="12.7109375" customWidth="1"/>
    <col min="6676" max="6676" width="13.28515625" customWidth="1"/>
    <col min="6677" max="6677" width="11.42578125" customWidth="1"/>
    <col min="6678" max="6681" width="11.140625" customWidth="1"/>
    <col min="6683" max="6683" width="11" customWidth="1"/>
    <col min="6685" max="6685" width="12.42578125" customWidth="1"/>
    <col min="6686" max="6688" width="12.28515625" customWidth="1"/>
    <col min="6912" max="6912" width="4.140625" customWidth="1"/>
    <col min="6913" max="6913" width="9.42578125" customWidth="1"/>
    <col min="6914" max="6914" width="14.28515625" customWidth="1"/>
    <col min="6915" max="6915" width="11" customWidth="1"/>
    <col min="6916" max="6916" width="12.28515625" customWidth="1"/>
    <col min="6917" max="6917" width="23.5703125" customWidth="1"/>
    <col min="6918" max="6918" width="25.28515625" customWidth="1"/>
    <col min="6919" max="6919" width="9" customWidth="1"/>
    <col min="6921" max="6921" width="28.28515625" customWidth="1"/>
    <col min="6922" max="6922" width="11.140625" customWidth="1"/>
    <col min="6923" max="6923" width="12.28515625" customWidth="1"/>
    <col min="6924" max="6925" width="10.85546875" customWidth="1"/>
    <col min="6926" max="6930" width="16.140625" customWidth="1"/>
    <col min="6931" max="6931" width="12.7109375" customWidth="1"/>
    <col min="6932" max="6932" width="13.28515625" customWidth="1"/>
    <col min="6933" max="6933" width="11.42578125" customWidth="1"/>
    <col min="6934" max="6937" width="11.140625" customWidth="1"/>
    <col min="6939" max="6939" width="11" customWidth="1"/>
    <col min="6941" max="6941" width="12.42578125" customWidth="1"/>
    <col min="6942" max="6944" width="12.28515625" customWidth="1"/>
    <col min="7168" max="7168" width="4.140625" customWidth="1"/>
    <col min="7169" max="7169" width="9.42578125" customWidth="1"/>
    <col min="7170" max="7170" width="14.28515625" customWidth="1"/>
    <col min="7171" max="7171" width="11" customWidth="1"/>
    <col min="7172" max="7172" width="12.28515625" customWidth="1"/>
    <col min="7173" max="7173" width="23.5703125" customWidth="1"/>
    <col min="7174" max="7174" width="25.28515625" customWidth="1"/>
    <col min="7175" max="7175" width="9" customWidth="1"/>
    <col min="7177" max="7177" width="28.28515625" customWidth="1"/>
    <col min="7178" max="7178" width="11.140625" customWidth="1"/>
    <col min="7179" max="7179" width="12.28515625" customWidth="1"/>
    <col min="7180" max="7181" width="10.85546875" customWidth="1"/>
    <col min="7182" max="7186" width="16.140625" customWidth="1"/>
    <col min="7187" max="7187" width="12.7109375" customWidth="1"/>
    <col min="7188" max="7188" width="13.28515625" customWidth="1"/>
    <col min="7189" max="7189" width="11.42578125" customWidth="1"/>
    <col min="7190" max="7193" width="11.140625" customWidth="1"/>
    <col min="7195" max="7195" width="11" customWidth="1"/>
    <col min="7197" max="7197" width="12.42578125" customWidth="1"/>
    <col min="7198" max="7200" width="12.28515625" customWidth="1"/>
    <col min="7424" max="7424" width="4.140625" customWidth="1"/>
    <col min="7425" max="7425" width="9.42578125" customWidth="1"/>
    <col min="7426" max="7426" width="14.28515625" customWidth="1"/>
    <col min="7427" max="7427" width="11" customWidth="1"/>
    <col min="7428" max="7428" width="12.28515625" customWidth="1"/>
    <col min="7429" max="7429" width="23.5703125" customWidth="1"/>
    <col min="7430" max="7430" width="25.28515625" customWidth="1"/>
    <col min="7431" max="7431" width="9" customWidth="1"/>
    <col min="7433" max="7433" width="28.28515625" customWidth="1"/>
    <col min="7434" max="7434" width="11.140625" customWidth="1"/>
    <col min="7435" max="7435" width="12.28515625" customWidth="1"/>
    <col min="7436" max="7437" width="10.85546875" customWidth="1"/>
    <col min="7438" max="7442" width="16.140625" customWidth="1"/>
    <col min="7443" max="7443" width="12.7109375" customWidth="1"/>
    <col min="7444" max="7444" width="13.28515625" customWidth="1"/>
    <col min="7445" max="7445" width="11.42578125" customWidth="1"/>
    <col min="7446" max="7449" width="11.140625" customWidth="1"/>
    <col min="7451" max="7451" width="11" customWidth="1"/>
    <col min="7453" max="7453" width="12.42578125" customWidth="1"/>
    <col min="7454" max="7456" width="12.28515625" customWidth="1"/>
    <col min="7680" max="7680" width="4.140625" customWidth="1"/>
    <col min="7681" max="7681" width="9.42578125" customWidth="1"/>
    <col min="7682" max="7682" width="14.28515625" customWidth="1"/>
    <col min="7683" max="7683" width="11" customWidth="1"/>
    <col min="7684" max="7684" width="12.28515625" customWidth="1"/>
    <col min="7685" max="7685" width="23.5703125" customWidth="1"/>
    <col min="7686" max="7686" width="25.28515625" customWidth="1"/>
    <col min="7687" max="7687" width="9" customWidth="1"/>
    <col min="7689" max="7689" width="28.28515625" customWidth="1"/>
    <col min="7690" max="7690" width="11.140625" customWidth="1"/>
    <col min="7691" max="7691" width="12.28515625" customWidth="1"/>
    <col min="7692" max="7693" width="10.85546875" customWidth="1"/>
    <col min="7694" max="7698" width="16.140625" customWidth="1"/>
    <col min="7699" max="7699" width="12.7109375" customWidth="1"/>
    <col min="7700" max="7700" width="13.28515625" customWidth="1"/>
    <col min="7701" max="7701" width="11.42578125" customWidth="1"/>
    <col min="7702" max="7705" width="11.140625" customWidth="1"/>
    <col min="7707" max="7707" width="11" customWidth="1"/>
    <col min="7709" max="7709" width="12.42578125" customWidth="1"/>
    <col min="7710" max="7712" width="12.28515625" customWidth="1"/>
    <col min="7936" max="7936" width="4.140625" customWidth="1"/>
    <col min="7937" max="7937" width="9.42578125" customWidth="1"/>
    <col min="7938" max="7938" width="14.28515625" customWidth="1"/>
    <col min="7939" max="7939" width="11" customWidth="1"/>
    <col min="7940" max="7940" width="12.28515625" customWidth="1"/>
    <col min="7941" max="7941" width="23.5703125" customWidth="1"/>
    <col min="7942" max="7942" width="25.28515625" customWidth="1"/>
    <col min="7943" max="7943" width="9" customWidth="1"/>
    <col min="7945" max="7945" width="28.28515625" customWidth="1"/>
    <col min="7946" max="7946" width="11.140625" customWidth="1"/>
    <col min="7947" max="7947" width="12.28515625" customWidth="1"/>
    <col min="7948" max="7949" width="10.85546875" customWidth="1"/>
    <col min="7950" max="7954" width="16.140625" customWidth="1"/>
    <col min="7955" max="7955" width="12.7109375" customWidth="1"/>
    <col min="7956" max="7956" width="13.28515625" customWidth="1"/>
    <col min="7957" max="7957" width="11.42578125" customWidth="1"/>
    <col min="7958" max="7961" width="11.140625" customWidth="1"/>
    <col min="7963" max="7963" width="11" customWidth="1"/>
    <col min="7965" max="7965" width="12.42578125" customWidth="1"/>
    <col min="7966" max="7968" width="12.28515625" customWidth="1"/>
    <col min="8192" max="8192" width="4.140625" customWidth="1"/>
    <col min="8193" max="8193" width="9.42578125" customWidth="1"/>
    <col min="8194" max="8194" width="14.28515625" customWidth="1"/>
    <col min="8195" max="8195" width="11" customWidth="1"/>
    <col min="8196" max="8196" width="12.28515625" customWidth="1"/>
    <col min="8197" max="8197" width="23.5703125" customWidth="1"/>
    <col min="8198" max="8198" width="25.28515625" customWidth="1"/>
    <col min="8199" max="8199" width="9" customWidth="1"/>
    <col min="8201" max="8201" width="28.28515625" customWidth="1"/>
    <col min="8202" max="8202" width="11.140625" customWidth="1"/>
    <col min="8203" max="8203" width="12.28515625" customWidth="1"/>
    <col min="8204" max="8205" width="10.85546875" customWidth="1"/>
    <col min="8206" max="8210" width="16.140625" customWidth="1"/>
    <col min="8211" max="8211" width="12.7109375" customWidth="1"/>
    <col min="8212" max="8212" width="13.28515625" customWidth="1"/>
    <col min="8213" max="8213" width="11.42578125" customWidth="1"/>
    <col min="8214" max="8217" width="11.140625" customWidth="1"/>
    <col min="8219" max="8219" width="11" customWidth="1"/>
    <col min="8221" max="8221" width="12.42578125" customWidth="1"/>
    <col min="8222" max="8224" width="12.28515625" customWidth="1"/>
    <col min="8448" max="8448" width="4.140625" customWidth="1"/>
    <col min="8449" max="8449" width="9.42578125" customWidth="1"/>
    <col min="8450" max="8450" width="14.28515625" customWidth="1"/>
    <col min="8451" max="8451" width="11" customWidth="1"/>
    <col min="8452" max="8452" width="12.28515625" customWidth="1"/>
    <col min="8453" max="8453" width="23.5703125" customWidth="1"/>
    <col min="8454" max="8454" width="25.28515625" customWidth="1"/>
    <col min="8455" max="8455" width="9" customWidth="1"/>
    <col min="8457" max="8457" width="28.28515625" customWidth="1"/>
    <col min="8458" max="8458" width="11.140625" customWidth="1"/>
    <col min="8459" max="8459" width="12.28515625" customWidth="1"/>
    <col min="8460" max="8461" width="10.85546875" customWidth="1"/>
    <col min="8462" max="8466" width="16.140625" customWidth="1"/>
    <col min="8467" max="8467" width="12.7109375" customWidth="1"/>
    <col min="8468" max="8468" width="13.28515625" customWidth="1"/>
    <col min="8469" max="8469" width="11.42578125" customWidth="1"/>
    <col min="8470" max="8473" width="11.140625" customWidth="1"/>
    <col min="8475" max="8475" width="11" customWidth="1"/>
    <col min="8477" max="8477" width="12.42578125" customWidth="1"/>
    <col min="8478" max="8480" width="12.28515625" customWidth="1"/>
    <col min="8704" max="8704" width="4.140625" customWidth="1"/>
    <col min="8705" max="8705" width="9.42578125" customWidth="1"/>
    <col min="8706" max="8706" width="14.28515625" customWidth="1"/>
    <col min="8707" max="8707" width="11" customWidth="1"/>
    <col min="8708" max="8708" width="12.28515625" customWidth="1"/>
    <col min="8709" max="8709" width="23.5703125" customWidth="1"/>
    <col min="8710" max="8710" width="25.28515625" customWidth="1"/>
    <col min="8711" max="8711" width="9" customWidth="1"/>
    <col min="8713" max="8713" width="28.28515625" customWidth="1"/>
    <col min="8714" max="8714" width="11.140625" customWidth="1"/>
    <col min="8715" max="8715" width="12.28515625" customWidth="1"/>
    <col min="8716" max="8717" width="10.85546875" customWidth="1"/>
    <col min="8718" max="8722" width="16.140625" customWidth="1"/>
    <col min="8723" max="8723" width="12.7109375" customWidth="1"/>
    <col min="8724" max="8724" width="13.28515625" customWidth="1"/>
    <col min="8725" max="8725" width="11.42578125" customWidth="1"/>
    <col min="8726" max="8729" width="11.140625" customWidth="1"/>
    <col min="8731" max="8731" width="11" customWidth="1"/>
    <col min="8733" max="8733" width="12.42578125" customWidth="1"/>
    <col min="8734" max="8736" width="12.28515625" customWidth="1"/>
    <col min="8960" max="8960" width="4.140625" customWidth="1"/>
    <col min="8961" max="8961" width="9.42578125" customWidth="1"/>
    <col min="8962" max="8962" width="14.28515625" customWidth="1"/>
    <col min="8963" max="8963" width="11" customWidth="1"/>
    <col min="8964" max="8964" width="12.28515625" customWidth="1"/>
    <col min="8965" max="8965" width="23.5703125" customWidth="1"/>
    <col min="8966" max="8966" width="25.28515625" customWidth="1"/>
    <col min="8967" max="8967" width="9" customWidth="1"/>
    <col min="8969" max="8969" width="28.28515625" customWidth="1"/>
    <col min="8970" max="8970" width="11.140625" customWidth="1"/>
    <col min="8971" max="8971" width="12.28515625" customWidth="1"/>
    <col min="8972" max="8973" width="10.85546875" customWidth="1"/>
    <col min="8974" max="8978" width="16.140625" customWidth="1"/>
    <col min="8979" max="8979" width="12.7109375" customWidth="1"/>
    <col min="8980" max="8980" width="13.28515625" customWidth="1"/>
    <col min="8981" max="8981" width="11.42578125" customWidth="1"/>
    <col min="8982" max="8985" width="11.140625" customWidth="1"/>
    <col min="8987" max="8987" width="11" customWidth="1"/>
    <col min="8989" max="8989" width="12.42578125" customWidth="1"/>
    <col min="8990" max="8992" width="12.28515625" customWidth="1"/>
    <col min="9216" max="9216" width="4.140625" customWidth="1"/>
    <col min="9217" max="9217" width="9.42578125" customWidth="1"/>
    <col min="9218" max="9218" width="14.28515625" customWidth="1"/>
    <col min="9219" max="9219" width="11" customWidth="1"/>
    <col min="9220" max="9220" width="12.28515625" customWidth="1"/>
    <col min="9221" max="9221" width="23.5703125" customWidth="1"/>
    <col min="9222" max="9222" width="25.28515625" customWidth="1"/>
    <col min="9223" max="9223" width="9" customWidth="1"/>
    <col min="9225" max="9225" width="28.28515625" customWidth="1"/>
    <col min="9226" max="9226" width="11.140625" customWidth="1"/>
    <col min="9227" max="9227" width="12.28515625" customWidth="1"/>
    <col min="9228" max="9229" width="10.85546875" customWidth="1"/>
    <col min="9230" max="9234" width="16.140625" customWidth="1"/>
    <col min="9235" max="9235" width="12.7109375" customWidth="1"/>
    <col min="9236" max="9236" width="13.28515625" customWidth="1"/>
    <col min="9237" max="9237" width="11.42578125" customWidth="1"/>
    <col min="9238" max="9241" width="11.140625" customWidth="1"/>
    <col min="9243" max="9243" width="11" customWidth="1"/>
    <col min="9245" max="9245" width="12.42578125" customWidth="1"/>
    <col min="9246" max="9248" width="12.28515625" customWidth="1"/>
    <col min="9472" max="9472" width="4.140625" customWidth="1"/>
    <col min="9473" max="9473" width="9.42578125" customWidth="1"/>
    <col min="9474" max="9474" width="14.28515625" customWidth="1"/>
    <col min="9475" max="9475" width="11" customWidth="1"/>
    <col min="9476" max="9476" width="12.28515625" customWidth="1"/>
    <col min="9477" max="9477" width="23.5703125" customWidth="1"/>
    <col min="9478" max="9478" width="25.28515625" customWidth="1"/>
    <col min="9479" max="9479" width="9" customWidth="1"/>
    <col min="9481" max="9481" width="28.28515625" customWidth="1"/>
    <col min="9482" max="9482" width="11.140625" customWidth="1"/>
    <col min="9483" max="9483" width="12.28515625" customWidth="1"/>
    <col min="9484" max="9485" width="10.85546875" customWidth="1"/>
    <col min="9486" max="9490" width="16.140625" customWidth="1"/>
    <col min="9491" max="9491" width="12.7109375" customWidth="1"/>
    <col min="9492" max="9492" width="13.28515625" customWidth="1"/>
    <col min="9493" max="9493" width="11.42578125" customWidth="1"/>
    <col min="9494" max="9497" width="11.140625" customWidth="1"/>
    <col min="9499" max="9499" width="11" customWidth="1"/>
    <col min="9501" max="9501" width="12.42578125" customWidth="1"/>
    <col min="9502" max="9504" width="12.28515625" customWidth="1"/>
    <col min="9728" max="9728" width="4.140625" customWidth="1"/>
    <col min="9729" max="9729" width="9.42578125" customWidth="1"/>
    <col min="9730" max="9730" width="14.28515625" customWidth="1"/>
    <col min="9731" max="9731" width="11" customWidth="1"/>
    <col min="9732" max="9732" width="12.28515625" customWidth="1"/>
    <col min="9733" max="9733" width="23.5703125" customWidth="1"/>
    <col min="9734" max="9734" width="25.28515625" customWidth="1"/>
    <col min="9735" max="9735" width="9" customWidth="1"/>
    <col min="9737" max="9737" width="28.28515625" customWidth="1"/>
    <col min="9738" max="9738" width="11.140625" customWidth="1"/>
    <col min="9739" max="9739" width="12.28515625" customWidth="1"/>
    <col min="9740" max="9741" width="10.85546875" customWidth="1"/>
    <col min="9742" max="9746" width="16.140625" customWidth="1"/>
    <col min="9747" max="9747" width="12.7109375" customWidth="1"/>
    <col min="9748" max="9748" width="13.28515625" customWidth="1"/>
    <col min="9749" max="9749" width="11.42578125" customWidth="1"/>
    <col min="9750" max="9753" width="11.140625" customWidth="1"/>
    <col min="9755" max="9755" width="11" customWidth="1"/>
    <col min="9757" max="9757" width="12.42578125" customWidth="1"/>
    <col min="9758" max="9760" width="12.28515625" customWidth="1"/>
    <col min="9984" max="9984" width="4.140625" customWidth="1"/>
    <col min="9985" max="9985" width="9.42578125" customWidth="1"/>
    <col min="9986" max="9986" width="14.28515625" customWidth="1"/>
    <col min="9987" max="9987" width="11" customWidth="1"/>
    <col min="9988" max="9988" width="12.28515625" customWidth="1"/>
    <col min="9989" max="9989" width="23.5703125" customWidth="1"/>
    <col min="9990" max="9990" width="25.28515625" customWidth="1"/>
    <col min="9991" max="9991" width="9" customWidth="1"/>
    <col min="9993" max="9993" width="28.28515625" customWidth="1"/>
    <col min="9994" max="9994" width="11.140625" customWidth="1"/>
    <col min="9995" max="9995" width="12.28515625" customWidth="1"/>
    <col min="9996" max="9997" width="10.85546875" customWidth="1"/>
    <col min="9998" max="10002" width="16.140625" customWidth="1"/>
    <col min="10003" max="10003" width="12.7109375" customWidth="1"/>
    <col min="10004" max="10004" width="13.28515625" customWidth="1"/>
    <col min="10005" max="10005" width="11.42578125" customWidth="1"/>
    <col min="10006" max="10009" width="11.140625" customWidth="1"/>
    <col min="10011" max="10011" width="11" customWidth="1"/>
    <col min="10013" max="10013" width="12.42578125" customWidth="1"/>
    <col min="10014" max="10016" width="12.28515625" customWidth="1"/>
    <col min="10240" max="10240" width="4.140625" customWidth="1"/>
    <col min="10241" max="10241" width="9.42578125" customWidth="1"/>
    <col min="10242" max="10242" width="14.28515625" customWidth="1"/>
    <col min="10243" max="10243" width="11" customWidth="1"/>
    <col min="10244" max="10244" width="12.28515625" customWidth="1"/>
    <col min="10245" max="10245" width="23.5703125" customWidth="1"/>
    <col min="10246" max="10246" width="25.28515625" customWidth="1"/>
    <col min="10247" max="10247" width="9" customWidth="1"/>
    <col min="10249" max="10249" width="28.28515625" customWidth="1"/>
    <col min="10250" max="10250" width="11.140625" customWidth="1"/>
    <col min="10251" max="10251" width="12.28515625" customWidth="1"/>
    <col min="10252" max="10253" width="10.85546875" customWidth="1"/>
    <col min="10254" max="10258" width="16.140625" customWidth="1"/>
    <col min="10259" max="10259" width="12.7109375" customWidth="1"/>
    <col min="10260" max="10260" width="13.28515625" customWidth="1"/>
    <col min="10261" max="10261" width="11.42578125" customWidth="1"/>
    <col min="10262" max="10265" width="11.140625" customWidth="1"/>
    <col min="10267" max="10267" width="11" customWidth="1"/>
    <col min="10269" max="10269" width="12.42578125" customWidth="1"/>
    <col min="10270" max="10272" width="12.28515625" customWidth="1"/>
    <col min="10496" max="10496" width="4.140625" customWidth="1"/>
    <col min="10497" max="10497" width="9.42578125" customWidth="1"/>
    <col min="10498" max="10498" width="14.28515625" customWidth="1"/>
    <col min="10499" max="10499" width="11" customWidth="1"/>
    <col min="10500" max="10500" width="12.28515625" customWidth="1"/>
    <col min="10501" max="10501" width="23.5703125" customWidth="1"/>
    <col min="10502" max="10502" width="25.28515625" customWidth="1"/>
    <col min="10503" max="10503" width="9" customWidth="1"/>
    <col min="10505" max="10505" width="28.28515625" customWidth="1"/>
    <col min="10506" max="10506" width="11.140625" customWidth="1"/>
    <col min="10507" max="10507" width="12.28515625" customWidth="1"/>
    <col min="10508" max="10509" width="10.85546875" customWidth="1"/>
    <col min="10510" max="10514" width="16.140625" customWidth="1"/>
    <col min="10515" max="10515" width="12.7109375" customWidth="1"/>
    <col min="10516" max="10516" width="13.28515625" customWidth="1"/>
    <col min="10517" max="10517" width="11.42578125" customWidth="1"/>
    <col min="10518" max="10521" width="11.140625" customWidth="1"/>
    <col min="10523" max="10523" width="11" customWidth="1"/>
    <col min="10525" max="10525" width="12.42578125" customWidth="1"/>
    <col min="10526" max="10528" width="12.28515625" customWidth="1"/>
    <col min="10752" max="10752" width="4.140625" customWidth="1"/>
    <col min="10753" max="10753" width="9.42578125" customWidth="1"/>
    <col min="10754" max="10754" width="14.28515625" customWidth="1"/>
    <col min="10755" max="10755" width="11" customWidth="1"/>
    <col min="10756" max="10756" width="12.28515625" customWidth="1"/>
    <col min="10757" max="10757" width="23.5703125" customWidth="1"/>
    <col min="10758" max="10758" width="25.28515625" customWidth="1"/>
    <col min="10759" max="10759" width="9" customWidth="1"/>
    <col min="10761" max="10761" width="28.28515625" customWidth="1"/>
    <col min="10762" max="10762" width="11.140625" customWidth="1"/>
    <col min="10763" max="10763" width="12.28515625" customWidth="1"/>
    <col min="10764" max="10765" width="10.85546875" customWidth="1"/>
    <col min="10766" max="10770" width="16.140625" customWidth="1"/>
    <col min="10771" max="10771" width="12.7109375" customWidth="1"/>
    <col min="10772" max="10772" width="13.28515625" customWidth="1"/>
    <col min="10773" max="10773" width="11.42578125" customWidth="1"/>
    <col min="10774" max="10777" width="11.140625" customWidth="1"/>
    <col min="10779" max="10779" width="11" customWidth="1"/>
    <col min="10781" max="10781" width="12.42578125" customWidth="1"/>
    <col min="10782" max="10784" width="12.28515625" customWidth="1"/>
    <col min="11008" max="11008" width="4.140625" customWidth="1"/>
    <col min="11009" max="11009" width="9.42578125" customWidth="1"/>
    <col min="11010" max="11010" width="14.28515625" customWidth="1"/>
    <col min="11011" max="11011" width="11" customWidth="1"/>
    <col min="11012" max="11012" width="12.28515625" customWidth="1"/>
    <col min="11013" max="11013" width="23.5703125" customWidth="1"/>
    <col min="11014" max="11014" width="25.28515625" customWidth="1"/>
    <col min="11015" max="11015" width="9" customWidth="1"/>
    <col min="11017" max="11017" width="28.28515625" customWidth="1"/>
    <col min="11018" max="11018" width="11.140625" customWidth="1"/>
    <col min="11019" max="11019" width="12.28515625" customWidth="1"/>
    <col min="11020" max="11021" width="10.85546875" customWidth="1"/>
    <col min="11022" max="11026" width="16.140625" customWidth="1"/>
    <col min="11027" max="11027" width="12.7109375" customWidth="1"/>
    <col min="11028" max="11028" width="13.28515625" customWidth="1"/>
    <col min="11029" max="11029" width="11.42578125" customWidth="1"/>
    <col min="11030" max="11033" width="11.140625" customWidth="1"/>
    <col min="11035" max="11035" width="11" customWidth="1"/>
    <col min="11037" max="11037" width="12.42578125" customWidth="1"/>
    <col min="11038" max="11040" width="12.28515625" customWidth="1"/>
    <col min="11264" max="11264" width="4.140625" customWidth="1"/>
    <col min="11265" max="11265" width="9.42578125" customWidth="1"/>
    <col min="11266" max="11266" width="14.28515625" customWidth="1"/>
    <col min="11267" max="11267" width="11" customWidth="1"/>
    <col min="11268" max="11268" width="12.28515625" customWidth="1"/>
    <col min="11269" max="11269" width="23.5703125" customWidth="1"/>
    <col min="11270" max="11270" width="25.28515625" customWidth="1"/>
    <col min="11271" max="11271" width="9" customWidth="1"/>
    <col min="11273" max="11273" width="28.28515625" customWidth="1"/>
    <col min="11274" max="11274" width="11.140625" customWidth="1"/>
    <col min="11275" max="11275" width="12.28515625" customWidth="1"/>
    <col min="11276" max="11277" width="10.85546875" customWidth="1"/>
    <col min="11278" max="11282" width="16.140625" customWidth="1"/>
    <col min="11283" max="11283" width="12.7109375" customWidth="1"/>
    <col min="11284" max="11284" width="13.28515625" customWidth="1"/>
    <col min="11285" max="11285" width="11.42578125" customWidth="1"/>
    <col min="11286" max="11289" width="11.140625" customWidth="1"/>
    <col min="11291" max="11291" width="11" customWidth="1"/>
    <col min="11293" max="11293" width="12.42578125" customWidth="1"/>
    <col min="11294" max="11296" width="12.28515625" customWidth="1"/>
    <col min="11520" max="11520" width="4.140625" customWidth="1"/>
    <col min="11521" max="11521" width="9.42578125" customWidth="1"/>
    <col min="11522" max="11522" width="14.28515625" customWidth="1"/>
    <col min="11523" max="11523" width="11" customWidth="1"/>
    <col min="11524" max="11524" width="12.28515625" customWidth="1"/>
    <col min="11525" max="11525" width="23.5703125" customWidth="1"/>
    <col min="11526" max="11526" width="25.28515625" customWidth="1"/>
    <col min="11527" max="11527" width="9" customWidth="1"/>
    <col min="11529" max="11529" width="28.28515625" customWidth="1"/>
    <col min="11530" max="11530" width="11.140625" customWidth="1"/>
    <col min="11531" max="11531" width="12.28515625" customWidth="1"/>
    <col min="11532" max="11533" width="10.85546875" customWidth="1"/>
    <col min="11534" max="11538" width="16.140625" customWidth="1"/>
    <col min="11539" max="11539" width="12.7109375" customWidth="1"/>
    <col min="11540" max="11540" width="13.28515625" customWidth="1"/>
    <col min="11541" max="11541" width="11.42578125" customWidth="1"/>
    <col min="11542" max="11545" width="11.140625" customWidth="1"/>
    <col min="11547" max="11547" width="11" customWidth="1"/>
    <col min="11549" max="11549" width="12.42578125" customWidth="1"/>
    <col min="11550" max="11552" width="12.28515625" customWidth="1"/>
    <col min="11776" max="11776" width="4.140625" customWidth="1"/>
    <col min="11777" max="11777" width="9.42578125" customWidth="1"/>
    <col min="11778" max="11778" width="14.28515625" customWidth="1"/>
    <col min="11779" max="11779" width="11" customWidth="1"/>
    <col min="11780" max="11780" width="12.28515625" customWidth="1"/>
    <col min="11781" max="11781" width="23.5703125" customWidth="1"/>
    <col min="11782" max="11782" width="25.28515625" customWidth="1"/>
    <col min="11783" max="11783" width="9" customWidth="1"/>
    <col min="11785" max="11785" width="28.28515625" customWidth="1"/>
    <col min="11786" max="11786" width="11.140625" customWidth="1"/>
    <col min="11787" max="11787" width="12.28515625" customWidth="1"/>
    <col min="11788" max="11789" width="10.85546875" customWidth="1"/>
    <col min="11790" max="11794" width="16.140625" customWidth="1"/>
    <col min="11795" max="11795" width="12.7109375" customWidth="1"/>
    <col min="11796" max="11796" width="13.28515625" customWidth="1"/>
    <col min="11797" max="11797" width="11.42578125" customWidth="1"/>
    <col min="11798" max="11801" width="11.140625" customWidth="1"/>
    <col min="11803" max="11803" width="11" customWidth="1"/>
    <col min="11805" max="11805" width="12.42578125" customWidth="1"/>
    <col min="11806" max="11808" width="12.28515625" customWidth="1"/>
    <col min="12032" max="12032" width="4.140625" customWidth="1"/>
    <col min="12033" max="12033" width="9.42578125" customWidth="1"/>
    <col min="12034" max="12034" width="14.28515625" customWidth="1"/>
    <col min="12035" max="12035" width="11" customWidth="1"/>
    <col min="12036" max="12036" width="12.28515625" customWidth="1"/>
    <col min="12037" max="12037" width="23.5703125" customWidth="1"/>
    <col min="12038" max="12038" width="25.28515625" customWidth="1"/>
    <col min="12039" max="12039" width="9" customWidth="1"/>
    <col min="12041" max="12041" width="28.28515625" customWidth="1"/>
    <col min="12042" max="12042" width="11.140625" customWidth="1"/>
    <col min="12043" max="12043" width="12.28515625" customWidth="1"/>
    <col min="12044" max="12045" width="10.85546875" customWidth="1"/>
    <col min="12046" max="12050" width="16.140625" customWidth="1"/>
    <col min="12051" max="12051" width="12.7109375" customWidth="1"/>
    <col min="12052" max="12052" width="13.28515625" customWidth="1"/>
    <col min="12053" max="12053" width="11.42578125" customWidth="1"/>
    <col min="12054" max="12057" width="11.140625" customWidth="1"/>
    <col min="12059" max="12059" width="11" customWidth="1"/>
    <col min="12061" max="12061" width="12.42578125" customWidth="1"/>
    <col min="12062" max="12064" width="12.28515625" customWidth="1"/>
    <col min="12288" max="12288" width="4.140625" customWidth="1"/>
    <col min="12289" max="12289" width="9.42578125" customWidth="1"/>
    <col min="12290" max="12290" width="14.28515625" customWidth="1"/>
    <col min="12291" max="12291" width="11" customWidth="1"/>
    <col min="12292" max="12292" width="12.28515625" customWidth="1"/>
    <col min="12293" max="12293" width="23.5703125" customWidth="1"/>
    <col min="12294" max="12294" width="25.28515625" customWidth="1"/>
    <col min="12295" max="12295" width="9" customWidth="1"/>
    <col min="12297" max="12297" width="28.28515625" customWidth="1"/>
    <col min="12298" max="12298" width="11.140625" customWidth="1"/>
    <col min="12299" max="12299" width="12.28515625" customWidth="1"/>
    <col min="12300" max="12301" width="10.85546875" customWidth="1"/>
    <col min="12302" max="12306" width="16.140625" customWidth="1"/>
    <col min="12307" max="12307" width="12.7109375" customWidth="1"/>
    <col min="12308" max="12308" width="13.28515625" customWidth="1"/>
    <col min="12309" max="12309" width="11.42578125" customWidth="1"/>
    <col min="12310" max="12313" width="11.140625" customWidth="1"/>
    <col min="12315" max="12315" width="11" customWidth="1"/>
    <col min="12317" max="12317" width="12.42578125" customWidth="1"/>
    <col min="12318" max="12320" width="12.28515625" customWidth="1"/>
    <col min="12544" max="12544" width="4.140625" customWidth="1"/>
    <col min="12545" max="12545" width="9.42578125" customWidth="1"/>
    <col min="12546" max="12546" width="14.28515625" customWidth="1"/>
    <col min="12547" max="12547" width="11" customWidth="1"/>
    <col min="12548" max="12548" width="12.28515625" customWidth="1"/>
    <col min="12549" max="12549" width="23.5703125" customWidth="1"/>
    <col min="12550" max="12550" width="25.28515625" customWidth="1"/>
    <col min="12551" max="12551" width="9" customWidth="1"/>
    <col min="12553" max="12553" width="28.28515625" customWidth="1"/>
    <col min="12554" max="12554" width="11.140625" customWidth="1"/>
    <col min="12555" max="12555" width="12.28515625" customWidth="1"/>
    <col min="12556" max="12557" width="10.85546875" customWidth="1"/>
    <col min="12558" max="12562" width="16.140625" customWidth="1"/>
    <col min="12563" max="12563" width="12.7109375" customWidth="1"/>
    <col min="12564" max="12564" width="13.28515625" customWidth="1"/>
    <col min="12565" max="12565" width="11.42578125" customWidth="1"/>
    <col min="12566" max="12569" width="11.140625" customWidth="1"/>
    <col min="12571" max="12571" width="11" customWidth="1"/>
    <col min="12573" max="12573" width="12.42578125" customWidth="1"/>
    <col min="12574" max="12576" width="12.28515625" customWidth="1"/>
    <col min="12800" max="12800" width="4.140625" customWidth="1"/>
    <col min="12801" max="12801" width="9.42578125" customWidth="1"/>
    <col min="12802" max="12802" width="14.28515625" customWidth="1"/>
    <col min="12803" max="12803" width="11" customWidth="1"/>
    <col min="12804" max="12804" width="12.28515625" customWidth="1"/>
    <col min="12805" max="12805" width="23.5703125" customWidth="1"/>
    <col min="12806" max="12806" width="25.28515625" customWidth="1"/>
    <col min="12807" max="12807" width="9" customWidth="1"/>
    <col min="12809" max="12809" width="28.28515625" customWidth="1"/>
    <col min="12810" max="12810" width="11.140625" customWidth="1"/>
    <col min="12811" max="12811" width="12.28515625" customWidth="1"/>
    <col min="12812" max="12813" width="10.85546875" customWidth="1"/>
    <col min="12814" max="12818" width="16.140625" customWidth="1"/>
    <col min="12819" max="12819" width="12.7109375" customWidth="1"/>
    <col min="12820" max="12820" width="13.28515625" customWidth="1"/>
    <col min="12821" max="12821" width="11.42578125" customWidth="1"/>
    <col min="12822" max="12825" width="11.140625" customWidth="1"/>
    <col min="12827" max="12827" width="11" customWidth="1"/>
    <col min="12829" max="12829" width="12.42578125" customWidth="1"/>
    <col min="12830" max="12832" width="12.28515625" customWidth="1"/>
    <col min="13056" max="13056" width="4.140625" customWidth="1"/>
    <col min="13057" max="13057" width="9.42578125" customWidth="1"/>
    <col min="13058" max="13058" width="14.28515625" customWidth="1"/>
    <col min="13059" max="13059" width="11" customWidth="1"/>
    <col min="13060" max="13060" width="12.28515625" customWidth="1"/>
    <col min="13061" max="13061" width="23.5703125" customWidth="1"/>
    <col min="13062" max="13062" width="25.28515625" customWidth="1"/>
    <col min="13063" max="13063" width="9" customWidth="1"/>
    <col min="13065" max="13065" width="28.28515625" customWidth="1"/>
    <col min="13066" max="13066" width="11.140625" customWidth="1"/>
    <col min="13067" max="13067" width="12.28515625" customWidth="1"/>
    <col min="13068" max="13069" width="10.85546875" customWidth="1"/>
    <col min="13070" max="13074" width="16.140625" customWidth="1"/>
    <col min="13075" max="13075" width="12.7109375" customWidth="1"/>
    <col min="13076" max="13076" width="13.28515625" customWidth="1"/>
    <col min="13077" max="13077" width="11.42578125" customWidth="1"/>
    <col min="13078" max="13081" width="11.140625" customWidth="1"/>
    <col min="13083" max="13083" width="11" customWidth="1"/>
    <col min="13085" max="13085" width="12.42578125" customWidth="1"/>
    <col min="13086" max="13088" width="12.28515625" customWidth="1"/>
    <col min="13312" max="13312" width="4.140625" customWidth="1"/>
    <col min="13313" max="13313" width="9.42578125" customWidth="1"/>
    <col min="13314" max="13314" width="14.28515625" customWidth="1"/>
    <col min="13315" max="13315" width="11" customWidth="1"/>
    <col min="13316" max="13316" width="12.28515625" customWidth="1"/>
    <col min="13317" max="13317" width="23.5703125" customWidth="1"/>
    <col min="13318" max="13318" width="25.28515625" customWidth="1"/>
    <col min="13319" max="13319" width="9" customWidth="1"/>
    <col min="13321" max="13321" width="28.28515625" customWidth="1"/>
    <col min="13322" max="13322" width="11.140625" customWidth="1"/>
    <col min="13323" max="13323" width="12.28515625" customWidth="1"/>
    <col min="13324" max="13325" width="10.85546875" customWidth="1"/>
    <col min="13326" max="13330" width="16.140625" customWidth="1"/>
    <col min="13331" max="13331" width="12.7109375" customWidth="1"/>
    <col min="13332" max="13332" width="13.28515625" customWidth="1"/>
    <col min="13333" max="13333" width="11.42578125" customWidth="1"/>
    <col min="13334" max="13337" width="11.140625" customWidth="1"/>
    <col min="13339" max="13339" width="11" customWidth="1"/>
    <col min="13341" max="13341" width="12.42578125" customWidth="1"/>
    <col min="13342" max="13344" width="12.28515625" customWidth="1"/>
    <col min="13568" max="13568" width="4.140625" customWidth="1"/>
    <col min="13569" max="13569" width="9.42578125" customWidth="1"/>
    <col min="13570" max="13570" width="14.28515625" customWidth="1"/>
    <col min="13571" max="13571" width="11" customWidth="1"/>
    <col min="13572" max="13572" width="12.28515625" customWidth="1"/>
    <col min="13573" max="13573" width="23.5703125" customWidth="1"/>
    <col min="13574" max="13574" width="25.28515625" customWidth="1"/>
    <col min="13575" max="13575" width="9" customWidth="1"/>
    <col min="13577" max="13577" width="28.28515625" customWidth="1"/>
    <col min="13578" max="13578" width="11.140625" customWidth="1"/>
    <col min="13579" max="13579" width="12.28515625" customWidth="1"/>
    <col min="13580" max="13581" width="10.85546875" customWidth="1"/>
    <col min="13582" max="13586" width="16.140625" customWidth="1"/>
    <col min="13587" max="13587" width="12.7109375" customWidth="1"/>
    <col min="13588" max="13588" width="13.28515625" customWidth="1"/>
    <col min="13589" max="13589" width="11.42578125" customWidth="1"/>
    <col min="13590" max="13593" width="11.140625" customWidth="1"/>
    <col min="13595" max="13595" width="11" customWidth="1"/>
    <col min="13597" max="13597" width="12.42578125" customWidth="1"/>
    <col min="13598" max="13600" width="12.28515625" customWidth="1"/>
    <col min="13824" max="13824" width="4.140625" customWidth="1"/>
    <col min="13825" max="13825" width="9.42578125" customWidth="1"/>
    <col min="13826" max="13826" width="14.28515625" customWidth="1"/>
    <col min="13827" max="13827" width="11" customWidth="1"/>
    <col min="13828" max="13828" width="12.28515625" customWidth="1"/>
    <col min="13829" max="13829" width="23.5703125" customWidth="1"/>
    <col min="13830" max="13830" width="25.28515625" customWidth="1"/>
    <col min="13831" max="13831" width="9" customWidth="1"/>
    <col min="13833" max="13833" width="28.28515625" customWidth="1"/>
    <col min="13834" max="13834" width="11.140625" customWidth="1"/>
    <col min="13835" max="13835" width="12.28515625" customWidth="1"/>
    <col min="13836" max="13837" width="10.85546875" customWidth="1"/>
    <col min="13838" max="13842" width="16.140625" customWidth="1"/>
    <col min="13843" max="13843" width="12.7109375" customWidth="1"/>
    <col min="13844" max="13844" width="13.28515625" customWidth="1"/>
    <col min="13845" max="13845" width="11.42578125" customWidth="1"/>
    <col min="13846" max="13849" width="11.140625" customWidth="1"/>
    <col min="13851" max="13851" width="11" customWidth="1"/>
    <col min="13853" max="13853" width="12.42578125" customWidth="1"/>
    <col min="13854" max="13856" width="12.28515625" customWidth="1"/>
    <col min="14080" max="14080" width="4.140625" customWidth="1"/>
    <col min="14081" max="14081" width="9.42578125" customWidth="1"/>
    <col min="14082" max="14082" width="14.28515625" customWidth="1"/>
    <col min="14083" max="14083" width="11" customWidth="1"/>
    <col min="14084" max="14084" width="12.28515625" customWidth="1"/>
    <col min="14085" max="14085" width="23.5703125" customWidth="1"/>
    <col min="14086" max="14086" width="25.28515625" customWidth="1"/>
    <col min="14087" max="14087" width="9" customWidth="1"/>
    <col min="14089" max="14089" width="28.28515625" customWidth="1"/>
    <col min="14090" max="14090" width="11.140625" customWidth="1"/>
    <col min="14091" max="14091" width="12.28515625" customWidth="1"/>
    <col min="14092" max="14093" width="10.85546875" customWidth="1"/>
    <col min="14094" max="14098" width="16.140625" customWidth="1"/>
    <col min="14099" max="14099" width="12.7109375" customWidth="1"/>
    <col min="14100" max="14100" width="13.28515625" customWidth="1"/>
    <col min="14101" max="14101" width="11.42578125" customWidth="1"/>
    <col min="14102" max="14105" width="11.140625" customWidth="1"/>
    <col min="14107" max="14107" width="11" customWidth="1"/>
    <col min="14109" max="14109" width="12.42578125" customWidth="1"/>
    <col min="14110" max="14112" width="12.28515625" customWidth="1"/>
    <col min="14336" max="14336" width="4.140625" customWidth="1"/>
    <col min="14337" max="14337" width="9.42578125" customWidth="1"/>
    <col min="14338" max="14338" width="14.28515625" customWidth="1"/>
    <col min="14339" max="14339" width="11" customWidth="1"/>
    <col min="14340" max="14340" width="12.28515625" customWidth="1"/>
    <col min="14341" max="14341" width="23.5703125" customWidth="1"/>
    <col min="14342" max="14342" width="25.28515625" customWidth="1"/>
    <col min="14343" max="14343" width="9" customWidth="1"/>
    <col min="14345" max="14345" width="28.28515625" customWidth="1"/>
    <col min="14346" max="14346" width="11.140625" customWidth="1"/>
    <col min="14347" max="14347" width="12.28515625" customWidth="1"/>
    <col min="14348" max="14349" width="10.85546875" customWidth="1"/>
    <col min="14350" max="14354" width="16.140625" customWidth="1"/>
    <col min="14355" max="14355" width="12.7109375" customWidth="1"/>
    <col min="14356" max="14356" width="13.28515625" customWidth="1"/>
    <col min="14357" max="14357" width="11.42578125" customWidth="1"/>
    <col min="14358" max="14361" width="11.140625" customWidth="1"/>
    <col min="14363" max="14363" width="11" customWidth="1"/>
    <col min="14365" max="14365" width="12.42578125" customWidth="1"/>
    <col min="14366" max="14368" width="12.28515625" customWidth="1"/>
    <col min="14592" max="14592" width="4.140625" customWidth="1"/>
    <col min="14593" max="14593" width="9.42578125" customWidth="1"/>
    <col min="14594" max="14594" width="14.28515625" customWidth="1"/>
    <col min="14595" max="14595" width="11" customWidth="1"/>
    <col min="14596" max="14596" width="12.28515625" customWidth="1"/>
    <col min="14597" max="14597" width="23.5703125" customWidth="1"/>
    <col min="14598" max="14598" width="25.28515625" customWidth="1"/>
    <col min="14599" max="14599" width="9" customWidth="1"/>
    <col min="14601" max="14601" width="28.28515625" customWidth="1"/>
    <col min="14602" max="14602" width="11.140625" customWidth="1"/>
    <col min="14603" max="14603" width="12.28515625" customWidth="1"/>
    <col min="14604" max="14605" width="10.85546875" customWidth="1"/>
    <col min="14606" max="14610" width="16.140625" customWidth="1"/>
    <col min="14611" max="14611" width="12.7109375" customWidth="1"/>
    <col min="14612" max="14612" width="13.28515625" customWidth="1"/>
    <col min="14613" max="14613" width="11.42578125" customWidth="1"/>
    <col min="14614" max="14617" width="11.140625" customWidth="1"/>
    <col min="14619" max="14619" width="11" customWidth="1"/>
    <col min="14621" max="14621" width="12.42578125" customWidth="1"/>
    <col min="14622" max="14624" width="12.28515625" customWidth="1"/>
    <col min="14848" max="14848" width="4.140625" customWidth="1"/>
    <col min="14849" max="14849" width="9.42578125" customWidth="1"/>
    <col min="14850" max="14850" width="14.28515625" customWidth="1"/>
    <col min="14851" max="14851" width="11" customWidth="1"/>
    <col min="14852" max="14852" width="12.28515625" customWidth="1"/>
    <col min="14853" max="14853" width="23.5703125" customWidth="1"/>
    <col min="14854" max="14854" width="25.28515625" customWidth="1"/>
    <col min="14855" max="14855" width="9" customWidth="1"/>
    <col min="14857" max="14857" width="28.28515625" customWidth="1"/>
    <col min="14858" max="14858" width="11.140625" customWidth="1"/>
    <col min="14859" max="14859" width="12.28515625" customWidth="1"/>
    <col min="14860" max="14861" width="10.85546875" customWidth="1"/>
    <col min="14862" max="14866" width="16.140625" customWidth="1"/>
    <col min="14867" max="14867" width="12.7109375" customWidth="1"/>
    <col min="14868" max="14868" width="13.28515625" customWidth="1"/>
    <col min="14869" max="14869" width="11.42578125" customWidth="1"/>
    <col min="14870" max="14873" width="11.140625" customWidth="1"/>
    <col min="14875" max="14875" width="11" customWidth="1"/>
    <col min="14877" max="14877" width="12.42578125" customWidth="1"/>
    <col min="14878" max="14880" width="12.28515625" customWidth="1"/>
    <col min="15104" max="15104" width="4.140625" customWidth="1"/>
    <col min="15105" max="15105" width="9.42578125" customWidth="1"/>
    <col min="15106" max="15106" width="14.28515625" customWidth="1"/>
    <col min="15107" max="15107" width="11" customWidth="1"/>
    <col min="15108" max="15108" width="12.28515625" customWidth="1"/>
    <col min="15109" max="15109" width="23.5703125" customWidth="1"/>
    <col min="15110" max="15110" width="25.28515625" customWidth="1"/>
    <col min="15111" max="15111" width="9" customWidth="1"/>
    <col min="15113" max="15113" width="28.28515625" customWidth="1"/>
    <col min="15114" max="15114" width="11.140625" customWidth="1"/>
    <col min="15115" max="15115" width="12.28515625" customWidth="1"/>
    <col min="15116" max="15117" width="10.85546875" customWidth="1"/>
    <col min="15118" max="15122" width="16.140625" customWidth="1"/>
    <col min="15123" max="15123" width="12.7109375" customWidth="1"/>
    <col min="15124" max="15124" width="13.28515625" customWidth="1"/>
    <col min="15125" max="15125" width="11.42578125" customWidth="1"/>
    <col min="15126" max="15129" width="11.140625" customWidth="1"/>
    <col min="15131" max="15131" width="11" customWidth="1"/>
    <col min="15133" max="15133" width="12.42578125" customWidth="1"/>
    <col min="15134" max="15136" width="12.28515625" customWidth="1"/>
    <col min="15360" max="15360" width="4.140625" customWidth="1"/>
    <col min="15361" max="15361" width="9.42578125" customWidth="1"/>
    <col min="15362" max="15362" width="14.28515625" customWidth="1"/>
    <col min="15363" max="15363" width="11" customWidth="1"/>
    <col min="15364" max="15364" width="12.28515625" customWidth="1"/>
    <col min="15365" max="15365" width="23.5703125" customWidth="1"/>
    <col min="15366" max="15366" width="25.28515625" customWidth="1"/>
    <col min="15367" max="15367" width="9" customWidth="1"/>
    <col min="15369" max="15369" width="28.28515625" customWidth="1"/>
    <col min="15370" max="15370" width="11.140625" customWidth="1"/>
    <col min="15371" max="15371" width="12.28515625" customWidth="1"/>
    <col min="15372" max="15373" width="10.85546875" customWidth="1"/>
    <col min="15374" max="15378" width="16.140625" customWidth="1"/>
    <col min="15379" max="15379" width="12.7109375" customWidth="1"/>
    <col min="15380" max="15380" width="13.28515625" customWidth="1"/>
    <col min="15381" max="15381" width="11.42578125" customWidth="1"/>
    <col min="15382" max="15385" width="11.140625" customWidth="1"/>
    <col min="15387" max="15387" width="11" customWidth="1"/>
    <col min="15389" max="15389" width="12.42578125" customWidth="1"/>
    <col min="15390" max="15392" width="12.28515625" customWidth="1"/>
    <col min="15616" max="15616" width="4.140625" customWidth="1"/>
    <col min="15617" max="15617" width="9.42578125" customWidth="1"/>
    <col min="15618" max="15618" width="14.28515625" customWidth="1"/>
    <col min="15619" max="15619" width="11" customWidth="1"/>
    <col min="15620" max="15620" width="12.28515625" customWidth="1"/>
    <col min="15621" max="15621" width="23.5703125" customWidth="1"/>
    <col min="15622" max="15622" width="25.28515625" customWidth="1"/>
    <col min="15623" max="15623" width="9" customWidth="1"/>
    <col min="15625" max="15625" width="28.28515625" customWidth="1"/>
    <col min="15626" max="15626" width="11.140625" customWidth="1"/>
    <col min="15627" max="15627" width="12.28515625" customWidth="1"/>
    <col min="15628" max="15629" width="10.85546875" customWidth="1"/>
    <col min="15630" max="15634" width="16.140625" customWidth="1"/>
    <col min="15635" max="15635" width="12.7109375" customWidth="1"/>
    <col min="15636" max="15636" width="13.28515625" customWidth="1"/>
    <col min="15637" max="15637" width="11.42578125" customWidth="1"/>
    <col min="15638" max="15641" width="11.140625" customWidth="1"/>
    <col min="15643" max="15643" width="11" customWidth="1"/>
    <col min="15645" max="15645" width="12.42578125" customWidth="1"/>
    <col min="15646" max="15648" width="12.28515625" customWidth="1"/>
    <col min="15872" max="15872" width="4.140625" customWidth="1"/>
    <col min="15873" max="15873" width="9.42578125" customWidth="1"/>
    <col min="15874" max="15874" width="14.28515625" customWidth="1"/>
    <col min="15875" max="15875" width="11" customWidth="1"/>
    <col min="15876" max="15876" width="12.28515625" customWidth="1"/>
    <col min="15877" max="15877" width="23.5703125" customWidth="1"/>
    <col min="15878" max="15878" width="25.28515625" customWidth="1"/>
    <col min="15879" max="15879" width="9" customWidth="1"/>
    <col min="15881" max="15881" width="28.28515625" customWidth="1"/>
    <col min="15882" max="15882" width="11.140625" customWidth="1"/>
    <col min="15883" max="15883" width="12.28515625" customWidth="1"/>
    <col min="15884" max="15885" width="10.85546875" customWidth="1"/>
    <col min="15886" max="15890" width="16.140625" customWidth="1"/>
    <col min="15891" max="15891" width="12.7109375" customWidth="1"/>
    <col min="15892" max="15892" width="13.28515625" customWidth="1"/>
    <col min="15893" max="15893" width="11.42578125" customWidth="1"/>
    <col min="15894" max="15897" width="11.140625" customWidth="1"/>
    <col min="15899" max="15899" width="11" customWidth="1"/>
    <col min="15901" max="15901" width="12.42578125" customWidth="1"/>
    <col min="15902" max="15904" width="12.28515625" customWidth="1"/>
    <col min="16128" max="16128" width="4.140625" customWidth="1"/>
    <col min="16129" max="16129" width="9.42578125" customWidth="1"/>
    <col min="16130" max="16130" width="14.28515625" customWidth="1"/>
    <col min="16131" max="16131" width="11" customWidth="1"/>
    <col min="16132" max="16132" width="12.28515625" customWidth="1"/>
    <col min="16133" max="16133" width="23.5703125" customWidth="1"/>
    <col min="16134" max="16134" width="25.28515625" customWidth="1"/>
    <col min="16135" max="16135" width="9" customWidth="1"/>
    <col min="16137" max="16137" width="28.28515625" customWidth="1"/>
    <col min="16138" max="16138" width="11.140625" customWidth="1"/>
    <col min="16139" max="16139" width="12.28515625" customWidth="1"/>
    <col min="16140" max="16141" width="10.85546875" customWidth="1"/>
    <col min="16142" max="16146" width="16.140625" customWidth="1"/>
    <col min="16147" max="16147" width="12.7109375" customWidth="1"/>
    <col min="16148" max="16148" width="13.28515625" customWidth="1"/>
    <col min="16149" max="16149" width="11.42578125" customWidth="1"/>
    <col min="16150" max="16153" width="11.140625" customWidth="1"/>
    <col min="16155" max="16155" width="11" customWidth="1"/>
    <col min="16157" max="16157" width="12.42578125" customWidth="1"/>
    <col min="16158" max="16160" width="12.28515625" customWidth="1"/>
  </cols>
  <sheetData>
    <row r="1" spans="2:36" ht="15.75" x14ac:dyDescent="0.25">
      <c r="B1" s="178" t="s">
        <v>40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row>
    <row r="4" spans="2:36" x14ac:dyDescent="0.25">
      <c r="J4" s="179" t="s">
        <v>78</v>
      </c>
      <c r="K4" s="179"/>
      <c r="L4" s="179"/>
      <c r="M4" s="179"/>
      <c r="N4" s="179"/>
      <c r="O4" s="179"/>
      <c r="P4" s="15"/>
      <c r="Q4" s="15"/>
      <c r="R4" s="15"/>
      <c r="S4" s="15"/>
    </row>
    <row r="5" spans="2:36" x14ac:dyDescent="0.25">
      <c r="B5" s="168" t="s">
        <v>0</v>
      </c>
      <c r="C5" s="168" t="s">
        <v>1</v>
      </c>
      <c r="D5" s="168" t="s">
        <v>28</v>
      </c>
      <c r="E5" s="168" t="s">
        <v>79</v>
      </c>
      <c r="F5" s="168" t="s">
        <v>30</v>
      </c>
      <c r="G5" s="168" t="s">
        <v>3</v>
      </c>
      <c r="H5" s="168" t="s">
        <v>402</v>
      </c>
      <c r="I5" s="168" t="s">
        <v>403</v>
      </c>
      <c r="J5" s="182" t="s">
        <v>6</v>
      </c>
      <c r="K5" s="182"/>
      <c r="L5" s="182"/>
      <c r="M5" s="182"/>
      <c r="N5" s="168" t="s">
        <v>47</v>
      </c>
      <c r="O5" s="168" t="s">
        <v>81</v>
      </c>
      <c r="P5" s="168" t="s">
        <v>42</v>
      </c>
      <c r="Q5" s="168" t="s">
        <v>32</v>
      </c>
      <c r="R5" s="168" t="s">
        <v>37</v>
      </c>
      <c r="S5" s="168" t="s">
        <v>33</v>
      </c>
      <c r="T5" s="168" t="s">
        <v>82</v>
      </c>
      <c r="U5" s="168" t="s">
        <v>57</v>
      </c>
      <c r="V5" s="168" t="s">
        <v>59</v>
      </c>
      <c r="W5" s="168"/>
      <c r="X5" s="168"/>
      <c r="Y5" s="168"/>
      <c r="Z5" s="168"/>
      <c r="AA5" s="168"/>
      <c r="AB5" s="168" t="s">
        <v>69</v>
      </c>
      <c r="AC5" s="168" t="s">
        <v>75</v>
      </c>
      <c r="AD5" s="339" t="s">
        <v>83</v>
      </c>
      <c r="AE5" s="339"/>
      <c r="AF5" s="339"/>
      <c r="AG5" s="168" t="s">
        <v>84</v>
      </c>
      <c r="AH5" s="168" t="s">
        <v>85</v>
      </c>
      <c r="AI5" s="168" t="s">
        <v>86</v>
      </c>
      <c r="AJ5" s="168" t="s">
        <v>35</v>
      </c>
    </row>
    <row r="6" spans="2:36" ht="108" customHeight="1" x14ac:dyDescent="0.25">
      <c r="B6" s="168"/>
      <c r="C6" s="168"/>
      <c r="D6" s="168"/>
      <c r="E6" s="168"/>
      <c r="F6" s="168"/>
      <c r="G6" s="168"/>
      <c r="H6" s="168"/>
      <c r="I6" s="168"/>
      <c r="J6" s="16" t="s">
        <v>7</v>
      </c>
      <c r="K6" s="16" t="s">
        <v>8</v>
      </c>
      <c r="L6" s="16" t="s">
        <v>9</v>
      </c>
      <c r="M6" s="16" t="s">
        <v>10</v>
      </c>
      <c r="N6" s="168"/>
      <c r="O6" s="168"/>
      <c r="P6" s="168"/>
      <c r="Q6" s="168"/>
      <c r="R6" s="168"/>
      <c r="S6" s="168"/>
      <c r="T6" s="168"/>
      <c r="U6" s="168"/>
      <c r="V6" s="16" t="s">
        <v>87</v>
      </c>
      <c r="W6" s="16" t="s">
        <v>62</v>
      </c>
      <c r="X6" s="16" t="s">
        <v>15</v>
      </c>
      <c r="Y6" s="16" t="s">
        <v>88</v>
      </c>
      <c r="Z6" s="16" t="s">
        <v>60</v>
      </c>
      <c r="AA6" s="16" t="s">
        <v>25</v>
      </c>
      <c r="AB6" s="168"/>
      <c r="AC6" s="168"/>
      <c r="AD6" s="16" t="s">
        <v>16</v>
      </c>
      <c r="AE6" s="16" t="s">
        <v>89</v>
      </c>
      <c r="AF6" s="16" t="s">
        <v>26</v>
      </c>
      <c r="AG6" s="168"/>
      <c r="AH6" s="168"/>
      <c r="AI6" s="168"/>
      <c r="AJ6" s="168"/>
    </row>
    <row r="7" spans="2:36" x14ac:dyDescent="0.25">
      <c r="B7" s="17">
        <v>1</v>
      </c>
      <c r="C7" s="17">
        <v>2</v>
      </c>
      <c r="D7" s="17">
        <v>3</v>
      </c>
      <c r="E7" s="17">
        <v>4</v>
      </c>
      <c r="F7" s="17">
        <v>5</v>
      </c>
      <c r="G7" s="17">
        <v>6</v>
      </c>
      <c r="H7" s="17">
        <v>7</v>
      </c>
      <c r="I7" s="17">
        <v>8</v>
      </c>
      <c r="J7" s="17">
        <v>9</v>
      </c>
      <c r="K7" s="17">
        <v>10</v>
      </c>
      <c r="L7" s="17">
        <v>11</v>
      </c>
      <c r="M7" s="17">
        <v>12</v>
      </c>
      <c r="N7" s="17">
        <v>13</v>
      </c>
      <c r="O7" s="17">
        <v>14</v>
      </c>
      <c r="P7" s="17">
        <v>15</v>
      </c>
      <c r="Q7" s="17">
        <v>16</v>
      </c>
      <c r="R7" s="17">
        <v>17</v>
      </c>
      <c r="S7" s="17">
        <v>18</v>
      </c>
      <c r="T7" s="17">
        <v>19</v>
      </c>
      <c r="U7" s="17">
        <v>20</v>
      </c>
      <c r="V7" s="17">
        <v>21</v>
      </c>
      <c r="W7" s="17">
        <v>22</v>
      </c>
      <c r="X7" s="17">
        <v>23</v>
      </c>
      <c r="Y7" s="17">
        <v>24</v>
      </c>
      <c r="Z7" s="17">
        <v>25</v>
      </c>
      <c r="AA7" s="17">
        <v>26</v>
      </c>
      <c r="AB7" s="17">
        <v>27</v>
      </c>
      <c r="AC7" s="17">
        <v>28</v>
      </c>
      <c r="AD7" s="17">
        <v>29</v>
      </c>
      <c r="AE7" s="17">
        <v>30</v>
      </c>
      <c r="AF7" s="17">
        <v>31</v>
      </c>
      <c r="AG7" s="17">
        <v>32</v>
      </c>
      <c r="AH7" s="17">
        <v>33</v>
      </c>
      <c r="AI7" s="17">
        <v>34</v>
      </c>
      <c r="AJ7" s="17">
        <v>35</v>
      </c>
    </row>
    <row r="8" spans="2:36" x14ac:dyDescent="0.25">
      <c r="B8" s="17"/>
      <c r="C8" s="17"/>
      <c r="D8" s="17"/>
      <c r="E8" s="17"/>
      <c r="F8" s="17"/>
      <c r="G8" s="17"/>
      <c r="H8" s="17"/>
      <c r="I8" s="17"/>
      <c r="J8" s="17"/>
      <c r="K8" s="17"/>
      <c r="L8" s="17"/>
      <c r="M8" s="17"/>
      <c r="N8" s="17"/>
      <c r="O8" s="17"/>
      <c r="P8" s="17"/>
      <c r="Q8" s="17"/>
      <c r="R8" s="17"/>
      <c r="S8" s="17"/>
      <c r="T8" s="161"/>
      <c r="U8" s="17"/>
      <c r="V8" s="17"/>
      <c r="W8" s="17"/>
      <c r="X8" s="17"/>
      <c r="Y8" s="17"/>
      <c r="Z8" s="17"/>
      <c r="AA8" s="17"/>
      <c r="AB8" s="17"/>
      <c r="AC8" s="17"/>
      <c r="AD8" s="17"/>
      <c r="AE8" s="17"/>
      <c r="AF8" s="17"/>
      <c r="AG8" s="17"/>
      <c r="AH8" s="17"/>
      <c r="AI8" s="17"/>
      <c r="AJ8" s="17"/>
    </row>
    <row r="9" spans="2:36" ht="38.25" x14ac:dyDescent="0.25">
      <c r="B9" s="283" t="s">
        <v>404</v>
      </c>
      <c r="C9" s="283" t="s">
        <v>405</v>
      </c>
      <c r="D9" s="283" t="s">
        <v>406</v>
      </c>
      <c r="E9" s="283" t="s">
        <v>407</v>
      </c>
      <c r="F9" s="283" t="s">
        <v>408</v>
      </c>
      <c r="G9" s="283" t="s">
        <v>409</v>
      </c>
      <c r="H9" s="283" t="s">
        <v>93</v>
      </c>
      <c r="I9" s="283" t="s">
        <v>410</v>
      </c>
      <c r="J9" s="139" t="s">
        <v>411</v>
      </c>
      <c r="K9" s="139" t="s">
        <v>412</v>
      </c>
      <c r="L9" s="162" t="s">
        <v>376</v>
      </c>
      <c r="M9" s="61">
        <v>11.52</v>
      </c>
      <c r="N9" s="279" t="s">
        <v>97</v>
      </c>
      <c r="O9" s="279" t="s">
        <v>112</v>
      </c>
      <c r="P9" s="279" t="s">
        <v>413</v>
      </c>
      <c r="Q9" s="279" t="s">
        <v>100</v>
      </c>
      <c r="R9" s="279" t="s">
        <v>101</v>
      </c>
      <c r="S9" s="279" t="s">
        <v>102</v>
      </c>
      <c r="T9" s="280">
        <f>+U9+U18+U21</f>
        <v>2035874</v>
      </c>
      <c r="U9" s="280">
        <v>828750</v>
      </c>
      <c r="V9" s="280">
        <f>+U9</f>
        <v>828750</v>
      </c>
      <c r="W9" s="279" t="s">
        <v>103</v>
      </c>
      <c r="X9" s="279" t="s">
        <v>103</v>
      </c>
      <c r="Y9" s="279" t="s">
        <v>103</v>
      </c>
      <c r="Z9" s="279" t="s">
        <v>103</v>
      </c>
      <c r="AA9" s="279" t="s">
        <v>103</v>
      </c>
      <c r="AB9" s="280">
        <v>146250</v>
      </c>
      <c r="AC9" s="283" t="s">
        <v>104</v>
      </c>
      <c r="AD9" s="283"/>
      <c r="AE9" s="298">
        <f>U9</f>
        <v>828750</v>
      </c>
      <c r="AF9" s="283"/>
      <c r="AG9" s="283"/>
      <c r="AH9" s="283" t="s">
        <v>360</v>
      </c>
      <c r="AI9" s="303">
        <v>45717</v>
      </c>
      <c r="AJ9" s="286">
        <v>45573</v>
      </c>
    </row>
    <row r="10" spans="2:36" ht="25.5" x14ac:dyDescent="0.25">
      <c r="B10" s="283"/>
      <c r="C10" s="283"/>
      <c r="D10" s="283"/>
      <c r="E10" s="283"/>
      <c r="F10" s="283"/>
      <c r="G10" s="283"/>
      <c r="H10" s="283"/>
      <c r="I10" s="283"/>
      <c r="J10" s="139" t="s">
        <v>414</v>
      </c>
      <c r="K10" s="139" t="s">
        <v>415</v>
      </c>
      <c r="L10" s="162" t="s">
        <v>416</v>
      </c>
      <c r="M10" s="61">
        <v>115200</v>
      </c>
      <c r="N10" s="279"/>
      <c r="O10" s="279"/>
      <c r="P10" s="279"/>
      <c r="Q10" s="279"/>
      <c r="R10" s="279"/>
      <c r="S10" s="279"/>
      <c r="T10" s="279"/>
      <c r="U10" s="280"/>
      <c r="V10" s="280"/>
      <c r="W10" s="279"/>
      <c r="X10" s="279"/>
      <c r="Y10" s="279"/>
      <c r="Z10" s="279"/>
      <c r="AA10" s="279"/>
      <c r="AB10" s="280"/>
      <c r="AC10" s="283"/>
      <c r="AD10" s="283"/>
      <c r="AE10" s="298"/>
      <c r="AF10" s="283"/>
      <c r="AG10" s="283"/>
      <c r="AH10" s="283"/>
      <c r="AI10" s="303"/>
      <c r="AJ10" s="283"/>
    </row>
    <row r="11" spans="2:36" ht="25.5" x14ac:dyDescent="0.25">
      <c r="B11" s="283"/>
      <c r="C11" s="283"/>
      <c r="D11" s="283"/>
      <c r="E11" s="283"/>
      <c r="F11" s="283"/>
      <c r="G11" s="283"/>
      <c r="H11" s="283"/>
      <c r="I11" s="283"/>
      <c r="J11" s="139" t="s">
        <v>417</v>
      </c>
      <c r="K11" s="139" t="s">
        <v>418</v>
      </c>
      <c r="L11" s="162" t="s">
        <v>419</v>
      </c>
      <c r="M11" s="61">
        <v>1</v>
      </c>
      <c r="N11" s="279"/>
      <c r="O11" s="279"/>
      <c r="P11" s="279"/>
      <c r="Q11" s="279"/>
      <c r="R11" s="279"/>
      <c r="S11" s="279"/>
      <c r="T11" s="279"/>
      <c r="U11" s="280"/>
      <c r="V11" s="280"/>
      <c r="W11" s="279"/>
      <c r="X11" s="279"/>
      <c r="Y11" s="279"/>
      <c r="Z11" s="279"/>
      <c r="AA11" s="279"/>
      <c r="AB11" s="280"/>
      <c r="AC11" s="283"/>
      <c r="AD11" s="283"/>
      <c r="AE11" s="298"/>
      <c r="AF11" s="283"/>
      <c r="AG11" s="283"/>
      <c r="AH11" s="283"/>
      <c r="AI11" s="303"/>
      <c r="AJ11" s="283"/>
    </row>
    <row r="12" spans="2:36" x14ac:dyDescent="0.25">
      <c r="B12" s="283"/>
      <c r="C12" s="283"/>
      <c r="D12" s="283"/>
      <c r="E12" s="283"/>
      <c r="F12" s="338" t="s">
        <v>588</v>
      </c>
      <c r="G12" s="283"/>
      <c r="H12" s="283"/>
      <c r="I12" s="283"/>
      <c r="J12" s="139"/>
      <c r="K12" s="139"/>
      <c r="L12" s="162"/>
      <c r="M12" s="61"/>
      <c r="N12" s="279"/>
      <c r="O12" s="279"/>
      <c r="P12" s="279"/>
      <c r="Q12" s="279"/>
      <c r="R12" s="279"/>
      <c r="S12" s="279"/>
      <c r="T12" s="279"/>
      <c r="U12" s="280"/>
      <c r="V12" s="280"/>
      <c r="W12" s="279"/>
      <c r="X12" s="279"/>
      <c r="Y12" s="279"/>
      <c r="Z12" s="279"/>
      <c r="AA12" s="279"/>
      <c r="AB12" s="280"/>
      <c r="AC12" s="283"/>
      <c r="AD12" s="283"/>
      <c r="AE12" s="298"/>
      <c r="AF12" s="283"/>
      <c r="AG12" s="283"/>
      <c r="AH12" s="283"/>
      <c r="AI12" s="303"/>
      <c r="AJ12" s="283"/>
    </row>
    <row r="13" spans="2:36" x14ac:dyDescent="0.25">
      <c r="B13" s="283"/>
      <c r="C13" s="283"/>
      <c r="D13" s="283"/>
      <c r="E13" s="283"/>
      <c r="F13" s="338"/>
      <c r="G13" s="283"/>
      <c r="H13" s="283"/>
      <c r="I13" s="283"/>
      <c r="J13" s="139"/>
      <c r="K13" s="139"/>
      <c r="L13" s="162"/>
      <c r="M13" s="61"/>
      <c r="N13" s="279"/>
      <c r="O13" s="279"/>
      <c r="P13" s="279"/>
      <c r="Q13" s="279"/>
      <c r="R13" s="279"/>
      <c r="S13" s="279"/>
      <c r="T13" s="279"/>
      <c r="U13" s="280"/>
      <c r="V13" s="280"/>
      <c r="W13" s="279"/>
      <c r="X13" s="279"/>
      <c r="Y13" s="279"/>
      <c r="Z13" s="279"/>
      <c r="AA13" s="279"/>
      <c r="AB13" s="280"/>
      <c r="AC13" s="283"/>
      <c r="AD13" s="283"/>
      <c r="AE13" s="298"/>
      <c r="AF13" s="283"/>
      <c r="AG13" s="283"/>
      <c r="AH13" s="283"/>
      <c r="AI13" s="303"/>
      <c r="AJ13" s="283"/>
    </row>
    <row r="14" spans="2:36" ht="30" customHeight="1" x14ac:dyDescent="0.25">
      <c r="B14" s="283"/>
      <c r="C14" s="283"/>
      <c r="D14" s="283"/>
      <c r="E14" s="283"/>
      <c r="F14" s="338"/>
      <c r="G14" s="283"/>
      <c r="H14" s="283"/>
      <c r="I14" s="283"/>
      <c r="J14" s="139"/>
      <c r="K14" s="139"/>
      <c r="L14" s="162"/>
      <c r="M14" s="61"/>
      <c r="N14" s="279"/>
      <c r="O14" s="279"/>
      <c r="P14" s="279"/>
      <c r="Q14" s="279"/>
      <c r="R14" s="279"/>
      <c r="S14" s="279"/>
      <c r="T14" s="279"/>
      <c r="U14" s="280"/>
      <c r="V14" s="280"/>
      <c r="W14" s="279"/>
      <c r="X14" s="279"/>
      <c r="Y14" s="279"/>
      <c r="Z14" s="279"/>
      <c r="AA14" s="279"/>
      <c r="AB14" s="280"/>
      <c r="AC14" s="283"/>
      <c r="AD14" s="283"/>
      <c r="AE14" s="298"/>
      <c r="AF14" s="283"/>
      <c r="AG14" s="283"/>
      <c r="AH14" s="283"/>
      <c r="AI14" s="303"/>
      <c r="AJ14" s="283"/>
    </row>
    <row r="15" spans="2:36" x14ac:dyDescent="0.25">
      <c r="B15" s="283"/>
      <c r="C15" s="283"/>
      <c r="D15" s="283"/>
      <c r="E15" s="283"/>
      <c r="F15" s="338" t="s">
        <v>589</v>
      </c>
      <c r="G15" s="283"/>
      <c r="H15" s="283"/>
      <c r="I15" s="283"/>
      <c r="J15" s="139"/>
      <c r="K15" s="139"/>
      <c r="L15" s="162"/>
      <c r="M15" s="61"/>
      <c r="N15" s="279"/>
      <c r="O15" s="279"/>
      <c r="P15" s="279"/>
      <c r="Q15" s="279"/>
      <c r="R15" s="279"/>
      <c r="S15" s="279"/>
      <c r="T15" s="279"/>
      <c r="U15" s="280"/>
      <c r="V15" s="280"/>
      <c r="W15" s="279"/>
      <c r="X15" s="279"/>
      <c r="Y15" s="279"/>
      <c r="Z15" s="279"/>
      <c r="AA15" s="279"/>
      <c r="AB15" s="280"/>
      <c r="AC15" s="283"/>
      <c r="AD15" s="283"/>
      <c r="AE15" s="298"/>
      <c r="AF15" s="283"/>
      <c r="AG15" s="283"/>
      <c r="AH15" s="283"/>
      <c r="AI15" s="303"/>
      <c r="AJ15" s="283"/>
    </row>
    <row r="16" spans="2:36" x14ac:dyDescent="0.25">
      <c r="B16" s="283"/>
      <c r="C16" s="283"/>
      <c r="D16" s="283"/>
      <c r="E16" s="283"/>
      <c r="F16" s="338"/>
      <c r="G16" s="283"/>
      <c r="H16" s="283"/>
      <c r="I16" s="283"/>
      <c r="J16" s="139"/>
      <c r="K16" s="139"/>
      <c r="L16" s="162"/>
      <c r="M16" s="61"/>
      <c r="N16" s="279"/>
      <c r="O16" s="279"/>
      <c r="P16" s="279"/>
      <c r="Q16" s="279"/>
      <c r="R16" s="279"/>
      <c r="S16" s="279"/>
      <c r="T16" s="279"/>
      <c r="U16" s="280"/>
      <c r="V16" s="280"/>
      <c r="W16" s="279"/>
      <c r="X16" s="279"/>
      <c r="Y16" s="279"/>
      <c r="Z16" s="279"/>
      <c r="AA16" s="279"/>
      <c r="AB16" s="280"/>
      <c r="AC16" s="283"/>
      <c r="AD16" s="283"/>
      <c r="AE16" s="298"/>
      <c r="AF16" s="283"/>
      <c r="AG16" s="283"/>
      <c r="AH16" s="283"/>
      <c r="AI16" s="303"/>
      <c r="AJ16" s="283"/>
    </row>
    <row r="17" spans="2:36" ht="34.5" customHeight="1" x14ac:dyDescent="0.25">
      <c r="B17" s="283"/>
      <c r="C17" s="283"/>
      <c r="D17" s="283"/>
      <c r="E17" s="283"/>
      <c r="F17" s="338"/>
      <c r="G17" s="283"/>
      <c r="H17" s="283"/>
      <c r="I17" s="283"/>
      <c r="J17" s="139"/>
      <c r="K17" s="139"/>
      <c r="L17" s="162"/>
      <c r="M17" s="61"/>
      <c r="N17" s="279"/>
      <c r="O17" s="279"/>
      <c r="P17" s="279"/>
      <c r="Q17" s="279"/>
      <c r="R17" s="279"/>
      <c r="S17" s="279"/>
      <c r="T17" s="279"/>
      <c r="U17" s="280"/>
      <c r="V17" s="280"/>
      <c r="W17" s="279"/>
      <c r="X17" s="279"/>
      <c r="Y17" s="279"/>
      <c r="Z17" s="279"/>
      <c r="AA17" s="279"/>
      <c r="AB17" s="280"/>
      <c r="AC17" s="283"/>
      <c r="AD17" s="283"/>
      <c r="AE17" s="298"/>
      <c r="AF17" s="283"/>
      <c r="AG17" s="283"/>
      <c r="AH17" s="283"/>
      <c r="AI17" s="303"/>
      <c r="AJ17" s="283"/>
    </row>
    <row r="18" spans="2:36" ht="38.25" x14ac:dyDescent="0.25">
      <c r="B18" s="283"/>
      <c r="C18" s="283"/>
      <c r="D18" s="283"/>
      <c r="E18" s="283"/>
      <c r="F18" s="283" t="s">
        <v>420</v>
      </c>
      <c r="G18" s="283"/>
      <c r="H18" s="283"/>
      <c r="I18" s="283"/>
      <c r="J18" s="139" t="s">
        <v>411</v>
      </c>
      <c r="K18" s="139" t="s">
        <v>412</v>
      </c>
      <c r="L18" s="162" t="s">
        <v>376</v>
      </c>
      <c r="M18" s="61">
        <v>9.74</v>
      </c>
      <c r="N18" s="279"/>
      <c r="O18" s="279" t="s">
        <v>123</v>
      </c>
      <c r="P18" s="279"/>
      <c r="Q18" s="279"/>
      <c r="R18" s="279"/>
      <c r="S18" s="279"/>
      <c r="T18" s="279"/>
      <c r="U18" s="280">
        <v>405999</v>
      </c>
      <c r="V18" s="280">
        <f>+U18</f>
        <v>405999</v>
      </c>
      <c r="W18" s="279" t="s">
        <v>103</v>
      </c>
      <c r="X18" s="279" t="s">
        <v>103</v>
      </c>
      <c r="Y18" s="279" t="s">
        <v>103</v>
      </c>
      <c r="Z18" s="279" t="s">
        <v>103</v>
      </c>
      <c r="AA18" s="279" t="s">
        <v>103</v>
      </c>
      <c r="AB18" s="280">
        <v>71653</v>
      </c>
      <c r="AC18" s="283" t="s">
        <v>104</v>
      </c>
      <c r="AD18" s="283"/>
      <c r="AE18" s="298">
        <f>U18</f>
        <v>405999</v>
      </c>
      <c r="AF18" s="283"/>
      <c r="AG18" s="283"/>
      <c r="AH18" s="283"/>
      <c r="AI18" s="303"/>
      <c r="AJ18" s="283"/>
    </row>
    <row r="19" spans="2:36" ht="25.5" x14ac:dyDescent="0.25">
      <c r="B19" s="283"/>
      <c r="C19" s="283"/>
      <c r="D19" s="283"/>
      <c r="E19" s="283"/>
      <c r="F19" s="283"/>
      <c r="G19" s="283"/>
      <c r="H19" s="283"/>
      <c r="I19" s="283"/>
      <c r="J19" s="139" t="s">
        <v>414</v>
      </c>
      <c r="K19" s="139" t="s">
        <v>415</v>
      </c>
      <c r="L19" s="162" t="s">
        <v>416</v>
      </c>
      <c r="M19" s="61">
        <v>52403</v>
      </c>
      <c r="N19" s="279"/>
      <c r="O19" s="279"/>
      <c r="P19" s="279"/>
      <c r="Q19" s="279"/>
      <c r="R19" s="279"/>
      <c r="S19" s="279"/>
      <c r="T19" s="279"/>
      <c r="U19" s="280"/>
      <c r="V19" s="280"/>
      <c r="W19" s="279"/>
      <c r="X19" s="279"/>
      <c r="Y19" s="279"/>
      <c r="Z19" s="279"/>
      <c r="AA19" s="279"/>
      <c r="AB19" s="280"/>
      <c r="AC19" s="283"/>
      <c r="AD19" s="283"/>
      <c r="AE19" s="298"/>
      <c r="AF19" s="283"/>
      <c r="AG19" s="283"/>
      <c r="AH19" s="283"/>
      <c r="AI19" s="303"/>
      <c r="AJ19" s="283"/>
    </row>
    <row r="20" spans="2:36" ht="25.5" x14ac:dyDescent="0.25">
      <c r="B20" s="283"/>
      <c r="C20" s="283"/>
      <c r="D20" s="283"/>
      <c r="E20" s="283"/>
      <c r="F20" s="283"/>
      <c r="G20" s="283"/>
      <c r="H20" s="283"/>
      <c r="I20" s="283"/>
      <c r="J20" s="139" t="s">
        <v>417</v>
      </c>
      <c r="K20" s="139" t="s">
        <v>418</v>
      </c>
      <c r="L20" s="162" t="s">
        <v>419</v>
      </c>
      <c r="M20" s="61">
        <v>1</v>
      </c>
      <c r="N20" s="279"/>
      <c r="O20" s="279"/>
      <c r="P20" s="279"/>
      <c r="Q20" s="279"/>
      <c r="R20" s="279"/>
      <c r="S20" s="279"/>
      <c r="T20" s="279"/>
      <c r="U20" s="280"/>
      <c r="V20" s="280"/>
      <c r="W20" s="279"/>
      <c r="X20" s="279"/>
      <c r="Y20" s="279"/>
      <c r="Z20" s="279"/>
      <c r="AA20" s="279"/>
      <c r="AB20" s="280"/>
      <c r="AC20" s="283"/>
      <c r="AD20" s="283"/>
      <c r="AE20" s="298"/>
      <c r="AF20" s="283"/>
      <c r="AG20" s="283"/>
      <c r="AH20" s="283"/>
      <c r="AI20" s="303"/>
      <c r="AJ20" s="283"/>
    </row>
    <row r="21" spans="2:36" ht="38.25" x14ac:dyDescent="0.25">
      <c r="B21" s="283"/>
      <c r="C21" s="283"/>
      <c r="D21" s="283"/>
      <c r="E21" s="283"/>
      <c r="F21" s="283" t="s">
        <v>421</v>
      </c>
      <c r="G21" s="283"/>
      <c r="H21" s="283"/>
      <c r="I21" s="283"/>
      <c r="J21" s="139" t="s">
        <v>411</v>
      </c>
      <c r="K21" s="139" t="s">
        <v>412</v>
      </c>
      <c r="L21" s="162" t="s">
        <v>376</v>
      </c>
      <c r="M21" s="61">
        <v>13.46</v>
      </c>
      <c r="N21" s="279"/>
      <c r="O21" s="279" t="s">
        <v>112</v>
      </c>
      <c r="P21" s="279"/>
      <c r="Q21" s="279"/>
      <c r="R21" s="279"/>
      <c r="S21" s="279"/>
      <c r="T21" s="279"/>
      <c r="U21" s="280">
        <v>801125</v>
      </c>
      <c r="V21" s="280">
        <f>+U21</f>
        <v>801125</v>
      </c>
      <c r="W21" s="279" t="s">
        <v>103</v>
      </c>
      <c r="X21" s="279" t="s">
        <v>103</v>
      </c>
      <c r="Y21" s="279" t="s">
        <v>103</v>
      </c>
      <c r="Z21" s="279" t="s">
        <v>103</v>
      </c>
      <c r="AA21" s="279" t="s">
        <v>103</v>
      </c>
      <c r="AB21" s="280">
        <v>141375</v>
      </c>
      <c r="AC21" s="283" t="s">
        <v>104</v>
      </c>
      <c r="AD21" s="283"/>
      <c r="AE21" s="298">
        <f>U21</f>
        <v>801125</v>
      </c>
      <c r="AF21" s="283"/>
      <c r="AG21" s="283"/>
      <c r="AH21" s="283"/>
      <c r="AI21" s="303"/>
      <c r="AJ21" s="283"/>
    </row>
    <row r="22" spans="2:36" ht="25.5" x14ac:dyDescent="0.25">
      <c r="B22" s="283"/>
      <c r="C22" s="283"/>
      <c r="D22" s="283"/>
      <c r="E22" s="283"/>
      <c r="F22" s="283"/>
      <c r="G22" s="283"/>
      <c r="H22" s="283"/>
      <c r="I22" s="283"/>
      <c r="J22" s="139" t="s">
        <v>414</v>
      </c>
      <c r="K22" s="139" t="s">
        <v>415</v>
      </c>
      <c r="L22" s="162" t="s">
        <v>416</v>
      </c>
      <c r="M22" s="61">
        <v>134600</v>
      </c>
      <c r="N22" s="279"/>
      <c r="O22" s="279"/>
      <c r="P22" s="279"/>
      <c r="Q22" s="279"/>
      <c r="R22" s="279"/>
      <c r="S22" s="279"/>
      <c r="T22" s="279"/>
      <c r="U22" s="280"/>
      <c r="V22" s="280"/>
      <c r="W22" s="279"/>
      <c r="X22" s="279"/>
      <c r="Y22" s="279"/>
      <c r="Z22" s="279"/>
      <c r="AA22" s="279"/>
      <c r="AB22" s="280"/>
      <c r="AC22" s="283"/>
      <c r="AD22" s="283"/>
      <c r="AE22" s="298"/>
      <c r="AF22" s="283"/>
      <c r="AG22" s="283"/>
      <c r="AH22" s="283"/>
      <c r="AI22" s="303"/>
      <c r="AJ22" s="283"/>
    </row>
    <row r="23" spans="2:36" ht="25.5" x14ac:dyDescent="0.25">
      <c r="B23" s="283"/>
      <c r="C23" s="283"/>
      <c r="D23" s="283"/>
      <c r="E23" s="283"/>
      <c r="F23" s="283"/>
      <c r="G23" s="283"/>
      <c r="H23" s="283"/>
      <c r="I23" s="283"/>
      <c r="J23" s="139" t="s">
        <v>417</v>
      </c>
      <c r="K23" s="139" t="s">
        <v>418</v>
      </c>
      <c r="L23" s="162" t="s">
        <v>419</v>
      </c>
      <c r="M23" s="61">
        <v>1</v>
      </c>
      <c r="N23" s="279"/>
      <c r="O23" s="279"/>
      <c r="P23" s="279"/>
      <c r="Q23" s="279"/>
      <c r="R23" s="279"/>
      <c r="S23" s="279"/>
      <c r="T23" s="279"/>
      <c r="U23" s="280"/>
      <c r="V23" s="280"/>
      <c r="W23" s="279"/>
      <c r="X23" s="279"/>
      <c r="Y23" s="279"/>
      <c r="Z23" s="279"/>
      <c r="AA23" s="279"/>
      <c r="AB23" s="280"/>
      <c r="AC23" s="283"/>
      <c r="AD23" s="283"/>
      <c r="AE23" s="298"/>
      <c r="AF23" s="283"/>
      <c r="AG23" s="283"/>
      <c r="AH23" s="283"/>
      <c r="AI23" s="303"/>
      <c r="AJ23" s="283"/>
    </row>
    <row r="24" spans="2:36" ht="38.25" customHeight="1" x14ac:dyDescent="0.25">
      <c r="B24" s="283" t="s">
        <v>427</v>
      </c>
      <c r="C24" s="283" t="s">
        <v>428</v>
      </c>
      <c r="D24" s="283" t="s">
        <v>406</v>
      </c>
      <c r="E24" s="283" t="s">
        <v>407</v>
      </c>
      <c r="F24" s="283" t="s">
        <v>437</v>
      </c>
      <c r="G24" s="283" t="s">
        <v>409</v>
      </c>
      <c r="H24" s="283" t="s">
        <v>93</v>
      </c>
      <c r="I24" s="283" t="s">
        <v>410</v>
      </c>
      <c r="J24" s="139" t="s">
        <v>411</v>
      </c>
      <c r="K24" s="139" t="s">
        <v>412</v>
      </c>
      <c r="L24" s="139" t="s">
        <v>376</v>
      </c>
      <c r="M24" s="107">
        <v>0.1</v>
      </c>
      <c r="N24" s="283" t="s">
        <v>97</v>
      </c>
      <c r="O24" s="283" t="s">
        <v>436</v>
      </c>
      <c r="P24" s="283" t="s">
        <v>413</v>
      </c>
      <c r="Q24" s="283" t="s">
        <v>100</v>
      </c>
      <c r="R24" s="283" t="s">
        <v>101</v>
      </c>
      <c r="S24" s="283" t="s">
        <v>102</v>
      </c>
      <c r="T24" s="298">
        <f>U24</f>
        <v>65741</v>
      </c>
      <c r="U24" s="298">
        <f>V24</f>
        <v>65741</v>
      </c>
      <c r="V24" s="298">
        <v>65741</v>
      </c>
      <c r="W24" s="283" t="s">
        <v>103</v>
      </c>
      <c r="X24" s="283" t="s">
        <v>103</v>
      </c>
      <c r="Y24" s="283" t="s">
        <v>103</v>
      </c>
      <c r="Z24" s="283" t="s">
        <v>103</v>
      </c>
      <c r="AA24" s="283" t="s">
        <v>103</v>
      </c>
      <c r="AB24" s="298">
        <v>11602</v>
      </c>
      <c r="AC24" s="283" t="s">
        <v>104</v>
      </c>
      <c r="AD24" s="283"/>
      <c r="AE24" s="298">
        <f>U24</f>
        <v>65741</v>
      </c>
      <c r="AF24" s="283"/>
      <c r="AG24" s="283"/>
      <c r="AH24" s="305" t="s">
        <v>449</v>
      </c>
      <c r="AI24" s="305" t="s">
        <v>345</v>
      </c>
      <c r="AJ24" s="286">
        <v>45877</v>
      </c>
    </row>
    <row r="25" spans="2:36" ht="25.5" x14ac:dyDescent="0.25">
      <c r="B25" s="283"/>
      <c r="C25" s="283"/>
      <c r="D25" s="283"/>
      <c r="E25" s="283"/>
      <c r="F25" s="283"/>
      <c r="G25" s="283"/>
      <c r="H25" s="283"/>
      <c r="I25" s="283"/>
      <c r="J25" s="139" t="s">
        <v>414</v>
      </c>
      <c r="K25" s="139" t="s">
        <v>415</v>
      </c>
      <c r="L25" s="139" t="s">
        <v>416</v>
      </c>
      <c r="M25" s="107">
        <v>1000</v>
      </c>
      <c r="N25" s="283"/>
      <c r="O25" s="283"/>
      <c r="P25" s="283"/>
      <c r="Q25" s="283"/>
      <c r="R25" s="283"/>
      <c r="S25" s="283"/>
      <c r="T25" s="283"/>
      <c r="U25" s="298"/>
      <c r="V25" s="298"/>
      <c r="W25" s="283"/>
      <c r="X25" s="283"/>
      <c r="Y25" s="283"/>
      <c r="Z25" s="283"/>
      <c r="AA25" s="283"/>
      <c r="AB25" s="298"/>
      <c r="AC25" s="283"/>
      <c r="AD25" s="283"/>
      <c r="AE25" s="298"/>
      <c r="AF25" s="283"/>
      <c r="AG25" s="283"/>
      <c r="AH25" s="305"/>
      <c r="AI25" s="305"/>
      <c r="AJ25" s="283"/>
    </row>
    <row r="26" spans="2:36" ht="25.5" x14ac:dyDescent="0.25">
      <c r="B26" s="283"/>
      <c r="C26" s="283"/>
      <c r="D26" s="283"/>
      <c r="E26" s="283"/>
      <c r="F26" s="283"/>
      <c r="G26" s="283"/>
      <c r="H26" s="283"/>
      <c r="I26" s="283"/>
      <c r="J26" s="139" t="s">
        <v>417</v>
      </c>
      <c r="K26" s="139" t="s">
        <v>418</v>
      </c>
      <c r="L26" s="139" t="s">
        <v>419</v>
      </c>
      <c r="M26" s="107">
        <v>1</v>
      </c>
      <c r="N26" s="283"/>
      <c r="O26" s="283"/>
      <c r="P26" s="283"/>
      <c r="Q26" s="283"/>
      <c r="R26" s="283"/>
      <c r="S26" s="283"/>
      <c r="T26" s="283"/>
      <c r="U26" s="298"/>
      <c r="V26" s="298"/>
      <c r="W26" s="283"/>
      <c r="X26" s="283"/>
      <c r="Y26" s="283"/>
      <c r="Z26" s="283"/>
      <c r="AA26" s="283"/>
      <c r="AB26" s="298"/>
      <c r="AC26" s="283"/>
      <c r="AD26" s="283"/>
      <c r="AE26" s="298"/>
      <c r="AF26" s="283"/>
      <c r="AG26" s="283"/>
      <c r="AH26" s="305"/>
      <c r="AI26" s="305"/>
      <c r="AJ26" s="283"/>
    </row>
    <row r="27" spans="2:36" ht="38.25" x14ac:dyDescent="0.25">
      <c r="B27" s="283" t="s">
        <v>439</v>
      </c>
      <c r="C27" s="283" t="s">
        <v>440</v>
      </c>
      <c r="D27" s="283" t="s">
        <v>406</v>
      </c>
      <c r="E27" s="283" t="s">
        <v>407</v>
      </c>
      <c r="F27" s="283" t="s">
        <v>441</v>
      </c>
      <c r="G27" s="283" t="s">
        <v>409</v>
      </c>
      <c r="H27" s="283" t="s">
        <v>93</v>
      </c>
      <c r="I27" s="283" t="s">
        <v>410</v>
      </c>
      <c r="J27" s="139" t="s">
        <v>411</v>
      </c>
      <c r="K27" s="139" t="s">
        <v>412</v>
      </c>
      <c r="L27" s="139" t="s">
        <v>376</v>
      </c>
      <c r="M27" s="61">
        <v>71.408000000000001</v>
      </c>
      <c r="N27" s="279" t="s">
        <v>97</v>
      </c>
      <c r="O27" s="279" t="s">
        <v>112</v>
      </c>
      <c r="P27" s="279" t="s">
        <v>413</v>
      </c>
      <c r="Q27" s="279" t="s">
        <v>100</v>
      </c>
      <c r="R27" s="279" t="s">
        <v>101</v>
      </c>
      <c r="S27" s="279" t="s">
        <v>102</v>
      </c>
      <c r="T27" s="280">
        <f>+U27</f>
        <v>1036214</v>
      </c>
      <c r="U27" s="298">
        <v>1036214</v>
      </c>
      <c r="V27" s="298">
        <f>+U27</f>
        <v>1036214</v>
      </c>
      <c r="W27" s="283" t="s">
        <v>103</v>
      </c>
      <c r="X27" s="283" t="s">
        <v>103</v>
      </c>
      <c r="Y27" s="283" t="s">
        <v>103</v>
      </c>
      <c r="Z27" s="283" t="s">
        <v>103</v>
      </c>
      <c r="AA27" s="283" t="s">
        <v>103</v>
      </c>
      <c r="AB27" s="298">
        <v>182862</v>
      </c>
      <c r="AC27" s="283" t="s">
        <v>104</v>
      </c>
      <c r="AD27" s="283"/>
      <c r="AE27" s="298">
        <f>U27</f>
        <v>1036214</v>
      </c>
      <c r="AF27" s="283"/>
      <c r="AG27" s="283"/>
      <c r="AH27" s="305" t="s">
        <v>398</v>
      </c>
      <c r="AI27" s="305" t="s">
        <v>455</v>
      </c>
      <c r="AJ27" s="286">
        <v>45726</v>
      </c>
    </row>
    <row r="28" spans="2:36" ht="25.5" x14ac:dyDescent="0.25">
      <c r="B28" s="283"/>
      <c r="C28" s="283"/>
      <c r="D28" s="283"/>
      <c r="E28" s="283"/>
      <c r="F28" s="283"/>
      <c r="G28" s="283"/>
      <c r="H28" s="283"/>
      <c r="I28" s="283"/>
      <c r="J28" s="139" t="s">
        <v>414</v>
      </c>
      <c r="K28" s="139" t="s">
        <v>415</v>
      </c>
      <c r="L28" s="139" t="s">
        <v>416</v>
      </c>
      <c r="M28" s="61">
        <v>714080</v>
      </c>
      <c r="N28" s="279"/>
      <c r="O28" s="279"/>
      <c r="P28" s="279"/>
      <c r="Q28" s="279"/>
      <c r="R28" s="279"/>
      <c r="S28" s="279"/>
      <c r="T28" s="279"/>
      <c r="U28" s="298"/>
      <c r="V28" s="298"/>
      <c r="W28" s="283"/>
      <c r="X28" s="283"/>
      <c r="Y28" s="283"/>
      <c r="Z28" s="283"/>
      <c r="AA28" s="283"/>
      <c r="AB28" s="298"/>
      <c r="AC28" s="283"/>
      <c r="AD28" s="283"/>
      <c r="AE28" s="298"/>
      <c r="AF28" s="283"/>
      <c r="AG28" s="283"/>
      <c r="AH28" s="305"/>
      <c r="AI28" s="305"/>
      <c r="AJ28" s="283"/>
    </row>
    <row r="29" spans="2:36" ht="25.5" x14ac:dyDescent="0.25">
      <c r="B29" s="283"/>
      <c r="C29" s="283"/>
      <c r="D29" s="283"/>
      <c r="E29" s="283"/>
      <c r="F29" s="283"/>
      <c r="G29" s="283"/>
      <c r="H29" s="283"/>
      <c r="I29" s="283"/>
      <c r="J29" s="139" t="s">
        <v>417</v>
      </c>
      <c r="K29" s="139" t="s">
        <v>418</v>
      </c>
      <c r="L29" s="139" t="s">
        <v>419</v>
      </c>
      <c r="M29" s="61">
        <v>1</v>
      </c>
      <c r="N29" s="279"/>
      <c r="O29" s="279"/>
      <c r="P29" s="279"/>
      <c r="Q29" s="279"/>
      <c r="R29" s="279"/>
      <c r="S29" s="279"/>
      <c r="T29" s="279"/>
      <c r="U29" s="298"/>
      <c r="V29" s="298"/>
      <c r="W29" s="283"/>
      <c r="X29" s="283"/>
      <c r="Y29" s="283"/>
      <c r="Z29" s="283"/>
      <c r="AA29" s="283"/>
      <c r="AB29" s="298"/>
      <c r="AC29" s="283"/>
      <c r="AD29" s="283"/>
      <c r="AE29" s="298"/>
      <c r="AF29" s="283"/>
      <c r="AG29" s="283"/>
      <c r="AH29" s="305"/>
      <c r="AI29" s="305"/>
      <c r="AJ29" s="283"/>
    </row>
    <row r="30" spans="2:36" ht="102" customHeight="1" x14ac:dyDescent="0.25">
      <c r="B30" s="335" t="s">
        <v>446</v>
      </c>
      <c r="C30" s="330" t="s">
        <v>447</v>
      </c>
      <c r="D30" s="283" t="s">
        <v>406</v>
      </c>
      <c r="E30" s="330" t="s">
        <v>407</v>
      </c>
      <c r="F30" s="283" t="s">
        <v>450</v>
      </c>
      <c r="G30" s="330" t="s">
        <v>409</v>
      </c>
      <c r="H30" s="283"/>
      <c r="I30" s="283"/>
      <c r="J30" s="139" t="s">
        <v>411</v>
      </c>
      <c r="K30" s="139" t="s">
        <v>412</v>
      </c>
      <c r="L30" s="139" t="s">
        <v>376</v>
      </c>
      <c r="M30" s="107">
        <v>3.1960000000000002</v>
      </c>
      <c r="N30" s="283"/>
      <c r="O30" s="283" t="s">
        <v>98</v>
      </c>
      <c r="P30" s="283"/>
      <c r="Q30" s="283"/>
      <c r="R30" s="283"/>
      <c r="S30" s="283"/>
      <c r="T30" s="280">
        <f>+U30+U33</f>
        <v>803185</v>
      </c>
      <c r="U30" s="280">
        <v>364285</v>
      </c>
      <c r="V30" s="280">
        <f>+U30</f>
        <v>364285</v>
      </c>
      <c r="W30" s="279" t="s">
        <v>103</v>
      </c>
      <c r="X30" s="279" t="s">
        <v>103</v>
      </c>
      <c r="Y30" s="279" t="s">
        <v>103</v>
      </c>
      <c r="Z30" s="279" t="s">
        <v>103</v>
      </c>
      <c r="AA30" s="279" t="s">
        <v>103</v>
      </c>
      <c r="AB30" s="280">
        <v>64286</v>
      </c>
      <c r="AC30" s="279" t="s">
        <v>104</v>
      </c>
      <c r="AD30" s="279"/>
      <c r="AE30" s="280">
        <f>U30</f>
        <v>364285</v>
      </c>
      <c r="AF30" s="283"/>
      <c r="AG30" s="283"/>
      <c r="AH30" s="305"/>
      <c r="AI30" s="305"/>
      <c r="AJ30" s="286">
        <v>45817</v>
      </c>
    </row>
    <row r="31" spans="2:36" ht="25.5" x14ac:dyDescent="0.25">
      <c r="B31" s="336"/>
      <c r="C31" s="331"/>
      <c r="D31" s="283"/>
      <c r="E31" s="331"/>
      <c r="F31" s="283"/>
      <c r="G31" s="331"/>
      <c r="H31" s="283"/>
      <c r="I31" s="283"/>
      <c r="J31" s="139" t="s">
        <v>414</v>
      </c>
      <c r="K31" s="139" t="s">
        <v>415</v>
      </c>
      <c r="L31" s="139" t="s">
        <v>416</v>
      </c>
      <c r="M31" s="107">
        <v>31960</v>
      </c>
      <c r="N31" s="283"/>
      <c r="O31" s="283"/>
      <c r="P31" s="283"/>
      <c r="Q31" s="283"/>
      <c r="R31" s="283"/>
      <c r="S31" s="283"/>
      <c r="T31" s="279"/>
      <c r="U31" s="280"/>
      <c r="V31" s="280"/>
      <c r="W31" s="279"/>
      <c r="X31" s="279"/>
      <c r="Y31" s="279"/>
      <c r="Z31" s="279"/>
      <c r="AA31" s="279"/>
      <c r="AB31" s="280"/>
      <c r="AC31" s="279"/>
      <c r="AD31" s="279"/>
      <c r="AE31" s="280"/>
      <c r="AF31" s="283"/>
      <c r="AG31" s="283"/>
      <c r="AH31" s="305"/>
      <c r="AI31" s="305"/>
      <c r="AJ31" s="283"/>
    </row>
    <row r="32" spans="2:36" ht="25.5" x14ac:dyDescent="0.25">
      <c r="B32" s="336"/>
      <c r="C32" s="331"/>
      <c r="D32" s="283"/>
      <c r="E32" s="331"/>
      <c r="F32" s="283"/>
      <c r="G32" s="331"/>
      <c r="H32" s="283"/>
      <c r="I32" s="283"/>
      <c r="J32" s="139" t="s">
        <v>417</v>
      </c>
      <c r="K32" s="139" t="s">
        <v>418</v>
      </c>
      <c r="L32" s="139" t="s">
        <v>419</v>
      </c>
      <c r="M32" s="107">
        <v>1</v>
      </c>
      <c r="N32" s="283"/>
      <c r="O32" s="283"/>
      <c r="P32" s="283"/>
      <c r="Q32" s="283"/>
      <c r="R32" s="283"/>
      <c r="S32" s="283"/>
      <c r="T32" s="279"/>
      <c r="U32" s="280"/>
      <c r="V32" s="280"/>
      <c r="W32" s="279"/>
      <c r="X32" s="279"/>
      <c r="Y32" s="279"/>
      <c r="Z32" s="279"/>
      <c r="AA32" s="279"/>
      <c r="AB32" s="280"/>
      <c r="AC32" s="279"/>
      <c r="AD32" s="279"/>
      <c r="AE32" s="280"/>
      <c r="AF32" s="283"/>
      <c r="AG32" s="283"/>
      <c r="AH32" s="305"/>
      <c r="AI32" s="305"/>
      <c r="AJ32" s="283"/>
    </row>
    <row r="33" spans="2:36" ht="38.25" x14ac:dyDescent="0.25">
      <c r="B33" s="336"/>
      <c r="C33" s="331"/>
      <c r="D33" s="283"/>
      <c r="E33" s="331"/>
      <c r="F33" s="283" t="s">
        <v>451</v>
      </c>
      <c r="G33" s="331"/>
      <c r="H33" s="283"/>
      <c r="I33" s="283"/>
      <c r="J33" s="139" t="s">
        <v>411</v>
      </c>
      <c r="K33" s="139" t="s">
        <v>412</v>
      </c>
      <c r="L33" s="139" t="s">
        <v>376</v>
      </c>
      <c r="M33" s="107">
        <v>7.17</v>
      </c>
      <c r="N33" s="283"/>
      <c r="O33" s="283" t="s">
        <v>112</v>
      </c>
      <c r="P33" s="283"/>
      <c r="Q33" s="283"/>
      <c r="R33" s="283"/>
      <c r="S33" s="283"/>
      <c r="T33" s="279"/>
      <c r="U33" s="280">
        <v>438900</v>
      </c>
      <c r="V33" s="280">
        <f>+U33</f>
        <v>438900</v>
      </c>
      <c r="W33" s="279" t="s">
        <v>103</v>
      </c>
      <c r="X33" s="279" t="s">
        <v>103</v>
      </c>
      <c r="Y33" s="279" t="s">
        <v>103</v>
      </c>
      <c r="Z33" s="279" t="s">
        <v>103</v>
      </c>
      <c r="AA33" s="279" t="s">
        <v>103</v>
      </c>
      <c r="AB33" s="280">
        <v>77453</v>
      </c>
      <c r="AC33" s="279" t="s">
        <v>104</v>
      </c>
      <c r="AD33" s="279"/>
      <c r="AE33" s="280">
        <f>U33</f>
        <v>438900</v>
      </c>
      <c r="AF33" s="283"/>
      <c r="AG33" s="283"/>
      <c r="AH33" s="305"/>
      <c r="AI33" s="305"/>
      <c r="AJ33" s="283"/>
    </row>
    <row r="34" spans="2:36" ht="25.5" x14ac:dyDescent="0.25">
      <c r="B34" s="336"/>
      <c r="C34" s="331"/>
      <c r="D34" s="283"/>
      <c r="E34" s="331"/>
      <c r="F34" s="283"/>
      <c r="G34" s="331"/>
      <c r="H34" s="283"/>
      <c r="I34" s="283"/>
      <c r="J34" s="139" t="s">
        <v>414</v>
      </c>
      <c r="K34" s="139" t="s">
        <v>415</v>
      </c>
      <c r="L34" s="139" t="s">
        <v>416</v>
      </c>
      <c r="M34" s="107">
        <v>71710</v>
      </c>
      <c r="N34" s="283"/>
      <c r="O34" s="283"/>
      <c r="P34" s="283"/>
      <c r="Q34" s="283"/>
      <c r="R34" s="283"/>
      <c r="S34" s="283"/>
      <c r="T34" s="279"/>
      <c r="U34" s="280"/>
      <c r="V34" s="280"/>
      <c r="W34" s="279"/>
      <c r="X34" s="279"/>
      <c r="Y34" s="279"/>
      <c r="Z34" s="279"/>
      <c r="AA34" s="279"/>
      <c r="AB34" s="280"/>
      <c r="AC34" s="279"/>
      <c r="AD34" s="279"/>
      <c r="AE34" s="280"/>
      <c r="AF34" s="283"/>
      <c r="AG34" s="283"/>
      <c r="AH34" s="305"/>
      <c r="AI34" s="305"/>
      <c r="AJ34" s="283"/>
    </row>
    <row r="35" spans="2:36" ht="25.5" x14ac:dyDescent="0.25">
      <c r="B35" s="337"/>
      <c r="C35" s="332"/>
      <c r="D35" s="283"/>
      <c r="E35" s="332"/>
      <c r="F35" s="283"/>
      <c r="G35" s="332"/>
      <c r="H35" s="283"/>
      <c r="I35" s="283"/>
      <c r="J35" s="139" t="s">
        <v>417</v>
      </c>
      <c r="K35" s="139" t="s">
        <v>418</v>
      </c>
      <c r="L35" s="139" t="s">
        <v>419</v>
      </c>
      <c r="M35" s="107">
        <v>1</v>
      </c>
      <c r="N35" s="283"/>
      <c r="O35" s="283"/>
      <c r="P35" s="283"/>
      <c r="Q35" s="283"/>
      <c r="R35" s="283"/>
      <c r="S35" s="283"/>
      <c r="T35" s="279"/>
      <c r="U35" s="280"/>
      <c r="V35" s="280"/>
      <c r="W35" s="279"/>
      <c r="X35" s="279"/>
      <c r="Y35" s="279"/>
      <c r="Z35" s="279"/>
      <c r="AA35" s="279"/>
      <c r="AB35" s="280"/>
      <c r="AC35" s="279"/>
      <c r="AD35" s="279"/>
      <c r="AE35" s="280"/>
      <c r="AF35" s="283"/>
      <c r="AG35" s="283"/>
      <c r="AH35" s="305"/>
      <c r="AI35" s="305"/>
      <c r="AJ35" s="283"/>
    </row>
    <row r="36" spans="2:36" ht="38.25" x14ac:dyDescent="0.25">
      <c r="B36" s="283" t="s">
        <v>585</v>
      </c>
      <c r="C36" s="283" t="s">
        <v>453</v>
      </c>
      <c r="D36" s="283" t="s">
        <v>406</v>
      </c>
      <c r="E36" s="283" t="s">
        <v>407</v>
      </c>
      <c r="F36" s="283" t="s">
        <v>454</v>
      </c>
      <c r="G36" s="283" t="s">
        <v>409</v>
      </c>
      <c r="H36" s="297" t="s">
        <v>93</v>
      </c>
      <c r="I36" s="297" t="s">
        <v>410</v>
      </c>
      <c r="J36" s="139" t="s">
        <v>411</v>
      </c>
      <c r="K36" s="139" t="s">
        <v>412</v>
      </c>
      <c r="L36" s="139" t="s">
        <v>376</v>
      </c>
      <c r="M36" s="163">
        <v>150.6</v>
      </c>
      <c r="N36" s="308" t="s">
        <v>97</v>
      </c>
      <c r="O36" s="307" t="s">
        <v>112</v>
      </c>
      <c r="P36" s="307" t="s">
        <v>413</v>
      </c>
      <c r="Q36" s="307" t="s">
        <v>100</v>
      </c>
      <c r="R36" s="307" t="s">
        <v>101</v>
      </c>
      <c r="S36" s="307" t="s">
        <v>102</v>
      </c>
      <c r="T36" s="311">
        <f>+U36</f>
        <v>1755542</v>
      </c>
      <c r="U36" s="280">
        <v>1755542</v>
      </c>
      <c r="V36" s="280">
        <f>+U36</f>
        <v>1755542</v>
      </c>
      <c r="W36" s="279" t="s">
        <v>103</v>
      </c>
      <c r="X36" s="279" t="s">
        <v>103</v>
      </c>
      <c r="Y36" s="279" t="s">
        <v>103</v>
      </c>
      <c r="Z36" s="279" t="s">
        <v>103</v>
      </c>
      <c r="AA36" s="279" t="s">
        <v>103</v>
      </c>
      <c r="AB36" s="280">
        <v>309802</v>
      </c>
      <c r="AC36" s="279" t="s">
        <v>104</v>
      </c>
      <c r="AD36" s="279"/>
      <c r="AE36" s="280">
        <f>U36</f>
        <v>1755542</v>
      </c>
      <c r="AF36" s="283"/>
      <c r="AG36" s="283"/>
      <c r="AH36" s="310" t="s">
        <v>345</v>
      </c>
      <c r="AI36" s="310" t="s">
        <v>455</v>
      </c>
      <c r="AJ36" s="297" t="s">
        <v>410</v>
      </c>
    </row>
    <row r="37" spans="2:36" ht="25.5" x14ac:dyDescent="0.25">
      <c r="B37" s="283"/>
      <c r="C37" s="283"/>
      <c r="D37" s="283"/>
      <c r="E37" s="283"/>
      <c r="F37" s="283"/>
      <c r="G37" s="283"/>
      <c r="H37" s="297"/>
      <c r="I37" s="297"/>
      <c r="J37" s="139" t="s">
        <v>414</v>
      </c>
      <c r="K37" s="139" t="s">
        <v>415</v>
      </c>
      <c r="L37" s="139" t="s">
        <v>416</v>
      </c>
      <c r="M37" s="107">
        <v>1506000</v>
      </c>
      <c r="N37" s="308"/>
      <c r="O37" s="307"/>
      <c r="P37" s="307"/>
      <c r="Q37" s="307"/>
      <c r="R37" s="307"/>
      <c r="S37" s="307"/>
      <c r="T37" s="312"/>
      <c r="U37" s="280"/>
      <c r="V37" s="280"/>
      <c r="W37" s="279"/>
      <c r="X37" s="279"/>
      <c r="Y37" s="279"/>
      <c r="Z37" s="279"/>
      <c r="AA37" s="279"/>
      <c r="AB37" s="280"/>
      <c r="AC37" s="279"/>
      <c r="AD37" s="279"/>
      <c r="AE37" s="280"/>
      <c r="AF37" s="283"/>
      <c r="AG37" s="283"/>
      <c r="AH37" s="310"/>
      <c r="AI37" s="310"/>
      <c r="AJ37" s="297"/>
    </row>
    <row r="38" spans="2:36" ht="25.5" x14ac:dyDescent="0.25">
      <c r="B38" s="283"/>
      <c r="C38" s="283"/>
      <c r="D38" s="283"/>
      <c r="E38" s="283"/>
      <c r="F38" s="283"/>
      <c r="G38" s="283"/>
      <c r="H38" s="297"/>
      <c r="I38" s="297"/>
      <c r="J38" s="139" t="s">
        <v>417</v>
      </c>
      <c r="K38" s="139" t="s">
        <v>418</v>
      </c>
      <c r="L38" s="139" t="s">
        <v>419</v>
      </c>
      <c r="M38" s="107">
        <v>1</v>
      </c>
      <c r="N38" s="308"/>
      <c r="O38" s="307"/>
      <c r="P38" s="307"/>
      <c r="Q38" s="307"/>
      <c r="R38" s="307"/>
      <c r="S38" s="307"/>
      <c r="T38" s="312"/>
      <c r="U38" s="280"/>
      <c r="V38" s="280"/>
      <c r="W38" s="279"/>
      <c r="X38" s="279"/>
      <c r="Y38" s="279"/>
      <c r="Z38" s="279"/>
      <c r="AA38" s="279"/>
      <c r="AB38" s="280"/>
      <c r="AC38" s="279"/>
      <c r="AD38" s="279"/>
      <c r="AE38" s="280"/>
      <c r="AF38" s="283"/>
      <c r="AG38" s="283"/>
      <c r="AH38" s="310"/>
      <c r="AI38" s="310"/>
      <c r="AJ38" s="297"/>
    </row>
    <row r="39" spans="2:36" s="140" customFormat="1" ht="25.5" customHeight="1" x14ac:dyDescent="0.2">
      <c r="B39" s="333" t="s">
        <v>586</v>
      </c>
      <c r="C39" s="333" t="s">
        <v>457</v>
      </c>
      <c r="D39" s="333" t="s">
        <v>406</v>
      </c>
      <c r="E39" s="333" t="s">
        <v>407</v>
      </c>
      <c r="F39" s="333" t="s">
        <v>458</v>
      </c>
      <c r="G39" s="333" t="s">
        <v>409</v>
      </c>
      <c r="H39" s="333" t="s">
        <v>93</v>
      </c>
      <c r="I39" s="333" t="s">
        <v>410</v>
      </c>
      <c r="J39" s="141" t="s">
        <v>423</v>
      </c>
      <c r="K39" s="141" t="s">
        <v>424</v>
      </c>
      <c r="L39" s="141" t="s">
        <v>168</v>
      </c>
      <c r="M39" s="142">
        <v>3000</v>
      </c>
      <c r="N39" s="333" t="s">
        <v>97</v>
      </c>
      <c r="O39" s="333" t="s">
        <v>98</v>
      </c>
      <c r="P39" s="333" t="s">
        <v>413</v>
      </c>
      <c r="Q39" s="333" t="s">
        <v>100</v>
      </c>
      <c r="R39" s="333" t="s">
        <v>101</v>
      </c>
      <c r="S39" s="333" t="s">
        <v>102</v>
      </c>
      <c r="T39" s="334">
        <f>+U39+U42</f>
        <v>3774000</v>
      </c>
      <c r="U39" s="334">
        <v>3145000</v>
      </c>
      <c r="V39" s="334">
        <f>+U39</f>
        <v>3145000</v>
      </c>
      <c r="W39" s="333" t="s">
        <v>103</v>
      </c>
      <c r="X39" s="333" t="s">
        <v>103</v>
      </c>
      <c r="Y39" s="333" t="s">
        <v>103</v>
      </c>
      <c r="Z39" s="333" t="s">
        <v>103</v>
      </c>
      <c r="AA39" s="333" t="s">
        <v>103</v>
      </c>
      <c r="AB39" s="334">
        <v>555000</v>
      </c>
      <c r="AC39" s="333" t="s">
        <v>104</v>
      </c>
      <c r="AD39" s="333"/>
      <c r="AE39" s="334">
        <f>U39</f>
        <v>3145000</v>
      </c>
      <c r="AF39" s="333"/>
      <c r="AG39" s="333"/>
      <c r="AH39" s="333" t="s">
        <v>459</v>
      </c>
      <c r="AI39" s="333" t="s">
        <v>460</v>
      </c>
      <c r="AJ39" s="333" t="s">
        <v>410</v>
      </c>
    </row>
    <row r="40" spans="2:36" s="140" customFormat="1" ht="25.5" x14ac:dyDescent="0.2">
      <c r="B40" s="333"/>
      <c r="C40" s="333"/>
      <c r="D40" s="333"/>
      <c r="E40" s="333"/>
      <c r="F40" s="333"/>
      <c r="G40" s="333"/>
      <c r="H40" s="333"/>
      <c r="I40" s="333"/>
      <c r="J40" s="141" t="s">
        <v>425</v>
      </c>
      <c r="K40" s="141" t="s">
        <v>426</v>
      </c>
      <c r="L40" s="141" t="s">
        <v>229</v>
      </c>
      <c r="M40" s="142">
        <v>2</v>
      </c>
      <c r="N40" s="333"/>
      <c r="O40" s="333"/>
      <c r="P40" s="333"/>
      <c r="Q40" s="333"/>
      <c r="R40" s="333"/>
      <c r="S40" s="333"/>
      <c r="T40" s="333"/>
      <c r="U40" s="334"/>
      <c r="V40" s="334"/>
      <c r="W40" s="333"/>
      <c r="X40" s="333"/>
      <c r="Y40" s="333"/>
      <c r="Z40" s="333"/>
      <c r="AA40" s="333"/>
      <c r="AB40" s="334"/>
      <c r="AC40" s="333"/>
      <c r="AD40" s="333"/>
      <c r="AE40" s="334"/>
      <c r="AF40" s="333"/>
      <c r="AG40" s="333"/>
      <c r="AH40" s="333"/>
      <c r="AI40" s="333"/>
      <c r="AJ40" s="333"/>
    </row>
    <row r="41" spans="2:36" s="140" customFormat="1" ht="25.5" x14ac:dyDescent="0.2">
      <c r="B41" s="333"/>
      <c r="C41" s="333"/>
      <c r="D41" s="333"/>
      <c r="E41" s="333"/>
      <c r="F41" s="333"/>
      <c r="G41" s="333"/>
      <c r="H41" s="333"/>
      <c r="I41" s="333"/>
      <c r="J41" s="141" t="s">
        <v>417</v>
      </c>
      <c r="K41" s="141" t="s">
        <v>418</v>
      </c>
      <c r="L41" s="141" t="s">
        <v>419</v>
      </c>
      <c r="M41" s="142">
        <v>1</v>
      </c>
      <c r="N41" s="333"/>
      <c r="O41" s="333"/>
      <c r="P41" s="333"/>
      <c r="Q41" s="333"/>
      <c r="R41" s="333"/>
      <c r="S41" s="333"/>
      <c r="T41" s="333"/>
      <c r="U41" s="334"/>
      <c r="V41" s="334"/>
      <c r="W41" s="333"/>
      <c r="X41" s="333"/>
      <c r="Y41" s="333"/>
      <c r="Z41" s="333"/>
      <c r="AA41" s="333"/>
      <c r="AB41" s="334"/>
      <c r="AC41" s="333"/>
      <c r="AD41" s="333"/>
      <c r="AE41" s="334"/>
      <c r="AF41" s="333"/>
      <c r="AG41" s="333"/>
      <c r="AH41" s="333"/>
      <c r="AI41" s="333"/>
      <c r="AJ41" s="333"/>
    </row>
    <row r="42" spans="2:36" s="140" customFormat="1" ht="38.25" x14ac:dyDescent="0.2">
      <c r="B42" s="333"/>
      <c r="C42" s="333"/>
      <c r="D42" s="333"/>
      <c r="E42" s="333"/>
      <c r="F42" s="333" t="s">
        <v>422</v>
      </c>
      <c r="G42" s="333"/>
      <c r="H42" s="333"/>
      <c r="I42" s="333"/>
      <c r="J42" s="141" t="s">
        <v>411</v>
      </c>
      <c r="K42" s="141" t="s">
        <v>412</v>
      </c>
      <c r="L42" s="141" t="s">
        <v>376</v>
      </c>
      <c r="M42" s="142">
        <v>56.401699999999998</v>
      </c>
      <c r="N42" s="333"/>
      <c r="O42" s="333" t="s">
        <v>113</v>
      </c>
      <c r="P42" s="333"/>
      <c r="Q42" s="333"/>
      <c r="R42" s="333"/>
      <c r="S42" s="333"/>
      <c r="T42" s="333"/>
      <c r="U42" s="334">
        <v>629000</v>
      </c>
      <c r="V42" s="334">
        <f>+U42</f>
        <v>629000</v>
      </c>
      <c r="W42" s="333" t="s">
        <v>103</v>
      </c>
      <c r="X42" s="333" t="s">
        <v>103</v>
      </c>
      <c r="Y42" s="333" t="s">
        <v>103</v>
      </c>
      <c r="Z42" s="333" t="s">
        <v>103</v>
      </c>
      <c r="AA42" s="333" t="s">
        <v>103</v>
      </c>
      <c r="AB42" s="334">
        <v>111000</v>
      </c>
      <c r="AC42" s="333" t="s">
        <v>104</v>
      </c>
      <c r="AD42" s="333"/>
      <c r="AE42" s="334">
        <f>U42</f>
        <v>629000</v>
      </c>
      <c r="AF42" s="333"/>
      <c r="AG42" s="333"/>
      <c r="AH42" s="333"/>
      <c r="AI42" s="333"/>
      <c r="AJ42" s="333"/>
    </row>
    <row r="43" spans="2:36" s="140" customFormat="1" ht="25.5" x14ac:dyDescent="0.2">
      <c r="B43" s="333"/>
      <c r="C43" s="333"/>
      <c r="D43" s="333"/>
      <c r="E43" s="333"/>
      <c r="F43" s="333"/>
      <c r="G43" s="333"/>
      <c r="H43" s="333"/>
      <c r="I43" s="333"/>
      <c r="J43" s="141" t="s">
        <v>414</v>
      </c>
      <c r="K43" s="141" t="s">
        <v>415</v>
      </c>
      <c r="L43" s="141" t="s">
        <v>416</v>
      </c>
      <c r="M43" s="142">
        <v>1850</v>
      </c>
      <c r="N43" s="333"/>
      <c r="O43" s="333"/>
      <c r="P43" s="333"/>
      <c r="Q43" s="333"/>
      <c r="R43" s="333"/>
      <c r="S43" s="333"/>
      <c r="T43" s="333"/>
      <c r="U43" s="334"/>
      <c r="V43" s="334"/>
      <c r="W43" s="333"/>
      <c r="X43" s="333"/>
      <c r="Y43" s="333"/>
      <c r="Z43" s="333"/>
      <c r="AA43" s="333"/>
      <c r="AB43" s="334"/>
      <c r="AC43" s="333"/>
      <c r="AD43" s="333"/>
      <c r="AE43" s="334"/>
      <c r="AF43" s="333"/>
      <c r="AG43" s="333"/>
      <c r="AH43" s="333"/>
      <c r="AI43" s="333"/>
      <c r="AJ43" s="333"/>
    </row>
    <row r="44" spans="2:36" s="140" customFormat="1" ht="25.5" x14ac:dyDescent="0.2">
      <c r="B44" s="333"/>
      <c r="C44" s="333"/>
      <c r="D44" s="333"/>
      <c r="E44" s="333"/>
      <c r="F44" s="333"/>
      <c r="G44" s="333"/>
      <c r="H44" s="333"/>
      <c r="I44" s="333"/>
      <c r="J44" s="141" t="s">
        <v>423</v>
      </c>
      <c r="K44" s="141" t="s">
        <v>424</v>
      </c>
      <c r="L44" s="141" t="s">
        <v>168</v>
      </c>
      <c r="M44" s="142">
        <v>2000</v>
      </c>
      <c r="N44" s="333"/>
      <c r="O44" s="333"/>
      <c r="P44" s="333"/>
      <c r="Q44" s="333"/>
      <c r="R44" s="333"/>
      <c r="S44" s="333"/>
      <c r="T44" s="333"/>
      <c r="U44" s="334"/>
      <c r="V44" s="334"/>
      <c r="W44" s="333"/>
      <c r="X44" s="333"/>
      <c r="Y44" s="333"/>
      <c r="Z44" s="333"/>
      <c r="AA44" s="333"/>
      <c r="AB44" s="334"/>
      <c r="AC44" s="333"/>
      <c r="AD44" s="333"/>
      <c r="AE44" s="334"/>
      <c r="AF44" s="333"/>
      <c r="AG44" s="333"/>
      <c r="AH44" s="333"/>
      <c r="AI44" s="333"/>
      <c r="AJ44" s="333"/>
    </row>
    <row r="45" spans="2:36" s="140" customFormat="1" ht="25.5" x14ac:dyDescent="0.2">
      <c r="B45" s="333"/>
      <c r="C45" s="333"/>
      <c r="D45" s="333"/>
      <c r="E45" s="333"/>
      <c r="F45" s="333"/>
      <c r="G45" s="333"/>
      <c r="H45" s="333"/>
      <c r="I45" s="333"/>
      <c r="J45" s="141" t="s">
        <v>425</v>
      </c>
      <c r="K45" s="141" t="s">
        <v>426</v>
      </c>
      <c r="L45" s="141" t="s">
        <v>229</v>
      </c>
      <c r="M45" s="142">
        <v>0.74</v>
      </c>
      <c r="N45" s="333"/>
      <c r="O45" s="333"/>
      <c r="P45" s="333"/>
      <c r="Q45" s="333"/>
      <c r="R45" s="333"/>
      <c r="S45" s="333"/>
      <c r="T45" s="333"/>
      <c r="U45" s="334"/>
      <c r="V45" s="334"/>
      <c r="W45" s="333"/>
      <c r="X45" s="333"/>
      <c r="Y45" s="333"/>
      <c r="Z45" s="333"/>
      <c r="AA45" s="333"/>
      <c r="AB45" s="334"/>
      <c r="AC45" s="333"/>
      <c r="AD45" s="333"/>
      <c r="AE45" s="334"/>
      <c r="AF45" s="333"/>
      <c r="AG45" s="333"/>
      <c r="AH45" s="333"/>
      <c r="AI45" s="333"/>
      <c r="AJ45" s="333"/>
    </row>
    <row r="46" spans="2:36" s="140" customFormat="1" ht="25.5" x14ac:dyDescent="0.2">
      <c r="B46" s="333"/>
      <c r="C46" s="333"/>
      <c r="D46" s="333"/>
      <c r="E46" s="333"/>
      <c r="F46" s="333"/>
      <c r="G46" s="333"/>
      <c r="H46" s="333"/>
      <c r="I46" s="333"/>
      <c r="J46" s="141" t="s">
        <v>417</v>
      </c>
      <c r="K46" s="141" t="s">
        <v>418</v>
      </c>
      <c r="L46" s="141" t="s">
        <v>419</v>
      </c>
      <c r="M46" s="142">
        <v>1</v>
      </c>
      <c r="N46" s="333"/>
      <c r="O46" s="333"/>
      <c r="P46" s="333"/>
      <c r="Q46" s="333"/>
      <c r="R46" s="333"/>
      <c r="S46" s="333"/>
      <c r="T46" s="333"/>
      <c r="U46" s="334"/>
      <c r="V46" s="334"/>
      <c r="W46" s="333"/>
      <c r="X46" s="333"/>
      <c r="Y46" s="333"/>
      <c r="Z46" s="333"/>
      <c r="AA46" s="333"/>
      <c r="AB46" s="334"/>
      <c r="AC46" s="333"/>
      <c r="AD46" s="333"/>
      <c r="AE46" s="334"/>
      <c r="AF46" s="333"/>
      <c r="AG46" s="333"/>
      <c r="AH46" s="333"/>
      <c r="AI46" s="333"/>
      <c r="AJ46" s="333"/>
    </row>
    <row r="47" spans="2:36" ht="76.5" customHeight="1" x14ac:dyDescent="0.25">
      <c r="B47" s="330" t="s">
        <v>461</v>
      </c>
      <c r="C47" s="330" t="s">
        <v>462</v>
      </c>
      <c r="D47" s="330" t="s">
        <v>406</v>
      </c>
      <c r="E47" s="330" t="s">
        <v>407</v>
      </c>
      <c r="F47" s="283" t="s">
        <v>465</v>
      </c>
      <c r="G47" s="330" t="s">
        <v>409</v>
      </c>
      <c r="H47" s="283"/>
      <c r="I47" s="283"/>
      <c r="J47" s="139" t="s">
        <v>411</v>
      </c>
      <c r="K47" s="162" t="s">
        <v>412</v>
      </c>
      <c r="L47" s="162" t="s">
        <v>376</v>
      </c>
      <c r="M47" s="61">
        <v>3.3</v>
      </c>
      <c r="N47" s="279"/>
      <c r="O47" s="279" t="s">
        <v>123</v>
      </c>
      <c r="P47" s="279"/>
      <c r="Q47" s="279"/>
      <c r="R47" s="279"/>
      <c r="S47" s="279"/>
      <c r="T47" s="279"/>
      <c r="U47" s="280">
        <v>837505</v>
      </c>
      <c r="V47" s="280">
        <f>+U47</f>
        <v>837505</v>
      </c>
      <c r="W47" s="279" t="s">
        <v>103</v>
      </c>
      <c r="X47" s="279" t="s">
        <v>103</v>
      </c>
      <c r="Y47" s="279" t="s">
        <v>103</v>
      </c>
      <c r="Z47" s="279" t="s">
        <v>103</v>
      </c>
      <c r="AA47" s="279" t="s">
        <v>103</v>
      </c>
      <c r="AB47" s="280">
        <v>147795</v>
      </c>
      <c r="AC47" s="279" t="s">
        <v>104</v>
      </c>
      <c r="AD47" s="279"/>
      <c r="AE47" s="280">
        <f>U47</f>
        <v>837505</v>
      </c>
      <c r="AF47" s="283"/>
      <c r="AG47" s="283"/>
      <c r="AH47" s="327" t="s">
        <v>463</v>
      </c>
      <c r="AI47" s="327" t="s">
        <v>464</v>
      </c>
      <c r="AJ47" s="283"/>
    </row>
    <row r="48" spans="2:36" ht="25.5" x14ac:dyDescent="0.25">
      <c r="B48" s="331"/>
      <c r="C48" s="331"/>
      <c r="D48" s="331"/>
      <c r="E48" s="331"/>
      <c r="F48" s="283"/>
      <c r="G48" s="331"/>
      <c r="H48" s="283"/>
      <c r="I48" s="283"/>
      <c r="J48" s="139" t="s">
        <v>414</v>
      </c>
      <c r="K48" s="162" t="s">
        <v>415</v>
      </c>
      <c r="L48" s="162" t="s">
        <v>416</v>
      </c>
      <c r="M48" s="61">
        <v>7995</v>
      </c>
      <c r="N48" s="279"/>
      <c r="O48" s="279"/>
      <c r="P48" s="279"/>
      <c r="Q48" s="279"/>
      <c r="R48" s="279"/>
      <c r="S48" s="279"/>
      <c r="T48" s="279"/>
      <c r="U48" s="280"/>
      <c r="V48" s="280"/>
      <c r="W48" s="279"/>
      <c r="X48" s="279"/>
      <c r="Y48" s="279"/>
      <c r="Z48" s="279"/>
      <c r="AA48" s="279"/>
      <c r="AB48" s="280"/>
      <c r="AC48" s="279"/>
      <c r="AD48" s="279"/>
      <c r="AE48" s="280"/>
      <c r="AF48" s="283"/>
      <c r="AG48" s="283"/>
      <c r="AH48" s="328"/>
      <c r="AI48" s="328"/>
      <c r="AJ48" s="283"/>
    </row>
    <row r="49" spans="2:36" ht="25.5" x14ac:dyDescent="0.25">
      <c r="B49" s="331"/>
      <c r="C49" s="331"/>
      <c r="D49" s="331"/>
      <c r="E49" s="331"/>
      <c r="F49" s="283"/>
      <c r="G49" s="331"/>
      <c r="H49" s="283"/>
      <c r="I49" s="283"/>
      <c r="J49" s="139" t="s">
        <v>423</v>
      </c>
      <c r="K49" s="162" t="s">
        <v>424</v>
      </c>
      <c r="L49" s="162" t="s">
        <v>168</v>
      </c>
      <c r="M49" s="61">
        <v>4000</v>
      </c>
      <c r="N49" s="279"/>
      <c r="O49" s="279"/>
      <c r="P49" s="279"/>
      <c r="Q49" s="279"/>
      <c r="R49" s="279"/>
      <c r="S49" s="279"/>
      <c r="T49" s="279"/>
      <c r="U49" s="280"/>
      <c r="V49" s="280"/>
      <c r="W49" s="279"/>
      <c r="X49" s="279"/>
      <c r="Y49" s="279"/>
      <c r="Z49" s="279"/>
      <c r="AA49" s="279"/>
      <c r="AB49" s="280"/>
      <c r="AC49" s="279"/>
      <c r="AD49" s="279"/>
      <c r="AE49" s="280"/>
      <c r="AF49" s="283"/>
      <c r="AG49" s="283"/>
      <c r="AH49" s="328"/>
      <c r="AI49" s="328"/>
      <c r="AJ49" s="283"/>
    </row>
    <row r="50" spans="2:36" ht="25.5" x14ac:dyDescent="0.25">
      <c r="B50" s="331"/>
      <c r="C50" s="331"/>
      <c r="D50" s="331"/>
      <c r="E50" s="331"/>
      <c r="F50" s="283"/>
      <c r="G50" s="331"/>
      <c r="H50" s="283"/>
      <c r="I50" s="283"/>
      <c r="J50" s="139" t="s">
        <v>425</v>
      </c>
      <c r="K50" s="162" t="s">
        <v>426</v>
      </c>
      <c r="L50" s="162" t="s">
        <v>229</v>
      </c>
      <c r="M50" s="61">
        <v>0.3</v>
      </c>
      <c r="N50" s="279"/>
      <c r="O50" s="279"/>
      <c r="P50" s="279"/>
      <c r="Q50" s="279"/>
      <c r="R50" s="279"/>
      <c r="S50" s="279"/>
      <c r="T50" s="279"/>
      <c r="U50" s="280"/>
      <c r="V50" s="280"/>
      <c r="W50" s="279"/>
      <c r="X50" s="279"/>
      <c r="Y50" s="279"/>
      <c r="Z50" s="279"/>
      <c r="AA50" s="279"/>
      <c r="AB50" s="280"/>
      <c r="AC50" s="279"/>
      <c r="AD50" s="279"/>
      <c r="AE50" s="280"/>
      <c r="AF50" s="283"/>
      <c r="AG50" s="283"/>
      <c r="AH50" s="328"/>
      <c r="AI50" s="328"/>
      <c r="AJ50" s="283"/>
    </row>
    <row r="51" spans="2:36" ht="25.5" x14ac:dyDescent="0.25">
      <c r="B51" s="332"/>
      <c r="C51" s="332"/>
      <c r="D51" s="332"/>
      <c r="E51" s="332"/>
      <c r="F51" s="283"/>
      <c r="G51" s="332"/>
      <c r="H51" s="283"/>
      <c r="I51" s="283"/>
      <c r="J51" s="139" t="s">
        <v>417</v>
      </c>
      <c r="K51" s="162" t="s">
        <v>418</v>
      </c>
      <c r="L51" s="162" t="s">
        <v>419</v>
      </c>
      <c r="M51" s="61">
        <v>1</v>
      </c>
      <c r="N51" s="279"/>
      <c r="O51" s="279"/>
      <c r="P51" s="279"/>
      <c r="Q51" s="279"/>
      <c r="R51" s="279"/>
      <c r="S51" s="279"/>
      <c r="T51" s="279"/>
      <c r="U51" s="280"/>
      <c r="V51" s="280"/>
      <c r="W51" s="279"/>
      <c r="X51" s="279"/>
      <c r="Y51" s="279"/>
      <c r="Z51" s="279"/>
      <c r="AA51" s="279"/>
      <c r="AB51" s="280"/>
      <c r="AC51" s="279"/>
      <c r="AD51" s="279"/>
      <c r="AE51" s="280"/>
      <c r="AF51" s="283"/>
      <c r="AG51" s="283"/>
      <c r="AH51" s="329"/>
      <c r="AI51" s="329"/>
      <c r="AJ51" s="283"/>
    </row>
    <row r="52" spans="2:36" ht="38.25" x14ac:dyDescent="0.25">
      <c r="B52" s="283" t="s">
        <v>466</v>
      </c>
      <c r="C52" s="283" t="s">
        <v>467</v>
      </c>
      <c r="D52" s="283" t="s">
        <v>406</v>
      </c>
      <c r="E52" s="283" t="s">
        <v>407</v>
      </c>
      <c r="F52" s="283" t="s">
        <v>468</v>
      </c>
      <c r="G52" s="283" t="s">
        <v>409</v>
      </c>
      <c r="H52" s="283" t="s">
        <v>93</v>
      </c>
      <c r="I52" s="283" t="s">
        <v>410</v>
      </c>
      <c r="J52" s="139" t="s">
        <v>411</v>
      </c>
      <c r="K52" s="139" t="s">
        <v>412</v>
      </c>
      <c r="L52" s="139" t="s">
        <v>376</v>
      </c>
      <c r="M52" s="61">
        <v>0.8</v>
      </c>
      <c r="N52" s="279" t="s">
        <v>97</v>
      </c>
      <c r="O52" s="279" t="s">
        <v>123</v>
      </c>
      <c r="P52" s="279" t="s">
        <v>413</v>
      </c>
      <c r="Q52" s="279" t="s">
        <v>100</v>
      </c>
      <c r="R52" s="279" t="s">
        <v>101</v>
      </c>
      <c r="S52" s="279" t="s">
        <v>102</v>
      </c>
      <c r="T52" s="280">
        <f>+U52+U57</f>
        <v>3733252</v>
      </c>
      <c r="U52" s="280">
        <v>962844</v>
      </c>
      <c r="V52" s="280">
        <f>+U52</f>
        <v>962844</v>
      </c>
      <c r="W52" s="279" t="s">
        <v>103</v>
      </c>
      <c r="X52" s="279" t="s">
        <v>103</v>
      </c>
      <c r="Y52" s="279" t="s">
        <v>103</v>
      </c>
      <c r="Z52" s="279" t="s">
        <v>103</v>
      </c>
      <c r="AA52" s="279" t="s">
        <v>103</v>
      </c>
      <c r="AB52" s="280">
        <v>169914</v>
      </c>
      <c r="AC52" s="283" t="s">
        <v>104</v>
      </c>
      <c r="AD52" s="283"/>
      <c r="AE52" s="298">
        <f>U52</f>
        <v>962844</v>
      </c>
      <c r="AF52" s="283"/>
      <c r="AG52" s="283"/>
      <c r="AH52" s="306" t="s">
        <v>469</v>
      </c>
      <c r="AI52" s="306" t="s">
        <v>470</v>
      </c>
      <c r="AJ52" s="283" t="s">
        <v>410</v>
      </c>
    </row>
    <row r="53" spans="2:36" ht="25.5" x14ac:dyDescent="0.25">
      <c r="B53" s="283"/>
      <c r="C53" s="283"/>
      <c r="D53" s="283"/>
      <c r="E53" s="283"/>
      <c r="F53" s="283"/>
      <c r="G53" s="283"/>
      <c r="H53" s="283"/>
      <c r="I53" s="283"/>
      <c r="J53" s="139" t="s">
        <v>414</v>
      </c>
      <c r="K53" s="139" t="s">
        <v>415</v>
      </c>
      <c r="L53" s="139" t="s">
        <v>416</v>
      </c>
      <c r="M53" s="61">
        <v>4000</v>
      </c>
      <c r="N53" s="279"/>
      <c r="O53" s="279"/>
      <c r="P53" s="279"/>
      <c r="Q53" s="279"/>
      <c r="R53" s="279"/>
      <c r="S53" s="279"/>
      <c r="T53" s="280"/>
      <c r="U53" s="280"/>
      <c r="V53" s="280"/>
      <c r="W53" s="279"/>
      <c r="X53" s="279"/>
      <c r="Y53" s="279"/>
      <c r="Z53" s="279"/>
      <c r="AA53" s="279"/>
      <c r="AB53" s="280"/>
      <c r="AC53" s="283"/>
      <c r="AD53" s="283"/>
      <c r="AE53" s="298"/>
      <c r="AF53" s="283"/>
      <c r="AG53" s="283"/>
      <c r="AH53" s="306"/>
      <c r="AI53" s="306"/>
      <c r="AJ53" s="283"/>
    </row>
    <row r="54" spans="2:36" ht="25.5" x14ac:dyDescent="0.25">
      <c r="B54" s="283"/>
      <c r="C54" s="283"/>
      <c r="D54" s="283"/>
      <c r="E54" s="283"/>
      <c r="F54" s="283"/>
      <c r="G54" s="283"/>
      <c r="H54" s="283"/>
      <c r="I54" s="283"/>
      <c r="J54" s="139" t="s">
        <v>423</v>
      </c>
      <c r="K54" s="139" t="s">
        <v>424</v>
      </c>
      <c r="L54" s="139" t="s">
        <v>168</v>
      </c>
      <c r="M54" s="61">
        <v>6000</v>
      </c>
      <c r="N54" s="279"/>
      <c r="O54" s="279"/>
      <c r="P54" s="279"/>
      <c r="Q54" s="279"/>
      <c r="R54" s="279"/>
      <c r="S54" s="279"/>
      <c r="T54" s="280"/>
      <c r="U54" s="280"/>
      <c r="V54" s="280"/>
      <c r="W54" s="279"/>
      <c r="X54" s="279"/>
      <c r="Y54" s="279"/>
      <c r="Z54" s="279"/>
      <c r="AA54" s="279"/>
      <c r="AB54" s="280"/>
      <c r="AC54" s="283"/>
      <c r="AD54" s="283"/>
      <c r="AE54" s="298"/>
      <c r="AF54" s="283"/>
      <c r="AG54" s="283"/>
      <c r="AH54" s="306"/>
      <c r="AI54" s="306"/>
      <c r="AJ54" s="283"/>
    </row>
    <row r="55" spans="2:36" ht="25.5" x14ac:dyDescent="0.25">
      <c r="B55" s="283"/>
      <c r="C55" s="283"/>
      <c r="D55" s="283"/>
      <c r="E55" s="283"/>
      <c r="F55" s="283"/>
      <c r="G55" s="283"/>
      <c r="H55" s="283"/>
      <c r="I55" s="283"/>
      <c r="J55" s="139" t="s">
        <v>425</v>
      </c>
      <c r="K55" s="139" t="s">
        <v>426</v>
      </c>
      <c r="L55" s="139" t="s">
        <v>229</v>
      </c>
      <c r="M55" s="61">
        <v>1.33</v>
      </c>
      <c r="N55" s="279"/>
      <c r="O55" s="279"/>
      <c r="P55" s="279"/>
      <c r="Q55" s="279"/>
      <c r="R55" s="279"/>
      <c r="S55" s="279"/>
      <c r="T55" s="280"/>
      <c r="U55" s="280"/>
      <c r="V55" s="280"/>
      <c r="W55" s="279"/>
      <c r="X55" s="279"/>
      <c r="Y55" s="279"/>
      <c r="Z55" s="279"/>
      <c r="AA55" s="279"/>
      <c r="AB55" s="280"/>
      <c r="AC55" s="283"/>
      <c r="AD55" s="283"/>
      <c r="AE55" s="298"/>
      <c r="AF55" s="283"/>
      <c r="AG55" s="283"/>
      <c r="AH55" s="306"/>
      <c r="AI55" s="306"/>
      <c r="AJ55" s="283"/>
    </row>
    <row r="56" spans="2:36" ht="25.5" x14ac:dyDescent="0.25">
      <c r="B56" s="283"/>
      <c r="C56" s="283"/>
      <c r="D56" s="283"/>
      <c r="E56" s="283"/>
      <c r="F56" s="283"/>
      <c r="G56" s="283"/>
      <c r="H56" s="283"/>
      <c r="I56" s="283"/>
      <c r="J56" s="139" t="s">
        <v>417</v>
      </c>
      <c r="K56" s="139" t="s">
        <v>418</v>
      </c>
      <c r="L56" s="139" t="s">
        <v>419</v>
      </c>
      <c r="M56" s="61">
        <v>1</v>
      </c>
      <c r="N56" s="279"/>
      <c r="O56" s="279"/>
      <c r="P56" s="279"/>
      <c r="Q56" s="279"/>
      <c r="R56" s="279"/>
      <c r="S56" s="279"/>
      <c r="T56" s="279"/>
      <c r="U56" s="280"/>
      <c r="V56" s="280"/>
      <c r="W56" s="279"/>
      <c r="X56" s="279"/>
      <c r="Y56" s="279"/>
      <c r="Z56" s="279"/>
      <c r="AA56" s="279"/>
      <c r="AB56" s="280"/>
      <c r="AC56" s="283"/>
      <c r="AD56" s="283"/>
      <c r="AE56" s="298"/>
      <c r="AF56" s="283"/>
      <c r="AG56" s="283"/>
      <c r="AH56" s="306"/>
      <c r="AI56" s="306"/>
      <c r="AJ56" s="283"/>
    </row>
    <row r="57" spans="2:36" ht="38.25" customHeight="1" x14ac:dyDescent="0.25">
      <c r="B57" s="283"/>
      <c r="C57" s="283"/>
      <c r="D57" s="283"/>
      <c r="E57" s="283"/>
      <c r="F57" s="283" t="s">
        <v>471</v>
      </c>
      <c r="G57" s="283"/>
      <c r="H57" s="283"/>
      <c r="I57" s="283"/>
      <c r="J57" s="139" t="s">
        <v>411</v>
      </c>
      <c r="K57" s="139" t="s">
        <v>412</v>
      </c>
      <c r="L57" s="139" t="s">
        <v>376</v>
      </c>
      <c r="M57" s="61">
        <v>1</v>
      </c>
      <c r="N57" s="279"/>
      <c r="O57" s="279" t="s">
        <v>123</v>
      </c>
      <c r="P57" s="279"/>
      <c r="Q57" s="279"/>
      <c r="R57" s="279"/>
      <c r="S57" s="279"/>
      <c r="T57" s="279"/>
      <c r="U57" s="280">
        <f>V57</f>
        <v>2770408</v>
      </c>
      <c r="V57" s="280">
        <v>2770408</v>
      </c>
      <c r="W57" s="279" t="s">
        <v>103</v>
      </c>
      <c r="X57" s="279" t="s">
        <v>103</v>
      </c>
      <c r="Y57" s="279" t="s">
        <v>103</v>
      </c>
      <c r="Z57" s="279" t="s">
        <v>103</v>
      </c>
      <c r="AA57" s="279" t="s">
        <v>103</v>
      </c>
      <c r="AB57" s="280">
        <v>488896</v>
      </c>
      <c r="AC57" s="283" t="s">
        <v>104</v>
      </c>
      <c r="AD57" s="283"/>
      <c r="AE57" s="298">
        <f>U57</f>
        <v>2770408</v>
      </c>
      <c r="AF57" s="283"/>
      <c r="AG57" s="283"/>
      <c r="AH57" s="306"/>
      <c r="AI57" s="306"/>
      <c r="AJ57" s="283"/>
    </row>
    <row r="58" spans="2:36" ht="25.5" x14ac:dyDescent="0.25">
      <c r="B58" s="283"/>
      <c r="C58" s="283"/>
      <c r="D58" s="283"/>
      <c r="E58" s="283"/>
      <c r="F58" s="283"/>
      <c r="G58" s="283"/>
      <c r="H58" s="283"/>
      <c r="I58" s="283"/>
      <c r="J58" s="139" t="s">
        <v>414</v>
      </c>
      <c r="K58" s="139" t="s">
        <v>415</v>
      </c>
      <c r="L58" s="139" t="s">
        <v>416</v>
      </c>
      <c r="M58" s="61">
        <v>5050</v>
      </c>
      <c r="N58" s="279"/>
      <c r="O58" s="279"/>
      <c r="P58" s="279"/>
      <c r="Q58" s="279"/>
      <c r="R58" s="279"/>
      <c r="S58" s="279"/>
      <c r="T58" s="279"/>
      <c r="U58" s="280"/>
      <c r="V58" s="280"/>
      <c r="W58" s="279"/>
      <c r="X58" s="279"/>
      <c r="Y58" s="279"/>
      <c r="Z58" s="279"/>
      <c r="AA58" s="279"/>
      <c r="AB58" s="280"/>
      <c r="AC58" s="283"/>
      <c r="AD58" s="283"/>
      <c r="AE58" s="298"/>
      <c r="AF58" s="283"/>
      <c r="AG58" s="283"/>
      <c r="AH58" s="306"/>
      <c r="AI58" s="306"/>
      <c r="AJ58" s="283"/>
    </row>
    <row r="59" spans="2:36" ht="25.5" x14ac:dyDescent="0.25">
      <c r="B59" s="283"/>
      <c r="C59" s="283"/>
      <c r="D59" s="283"/>
      <c r="E59" s="283"/>
      <c r="F59" s="283"/>
      <c r="G59" s="283"/>
      <c r="H59" s="283"/>
      <c r="I59" s="283"/>
      <c r="J59" s="139" t="s">
        <v>417</v>
      </c>
      <c r="K59" s="139" t="s">
        <v>418</v>
      </c>
      <c r="L59" s="139" t="s">
        <v>419</v>
      </c>
      <c r="M59" s="61">
        <v>1</v>
      </c>
      <c r="N59" s="279"/>
      <c r="O59" s="279"/>
      <c r="P59" s="279"/>
      <c r="Q59" s="279"/>
      <c r="R59" s="279"/>
      <c r="S59" s="279"/>
      <c r="T59" s="279"/>
      <c r="U59" s="280"/>
      <c r="V59" s="280"/>
      <c r="W59" s="279"/>
      <c r="X59" s="279"/>
      <c r="Y59" s="279"/>
      <c r="Z59" s="279"/>
      <c r="AA59" s="279"/>
      <c r="AB59" s="280"/>
      <c r="AC59" s="283"/>
      <c r="AD59" s="283"/>
      <c r="AE59" s="298"/>
      <c r="AF59" s="283"/>
      <c r="AG59" s="283"/>
      <c r="AH59" s="306"/>
      <c r="AI59" s="306"/>
      <c r="AJ59" s="283"/>
    </row>
    <row r="60" spans="2:36" ht="38.25" x14ac:dyDescent="0.25">
      <c r="B60" s="283" t="s">
        <v>472</v>
      </c>
      <c r="C60" s="283" t="s">
        <v>473</v>
      </c>
      <c r="D60" s="283" t="s">
        <v>406</v>
      </c>
      <c r="E60" s="283" t="s">
        <v>407</v>
      </c>
      <c r="F60" s="283" t="s">
        <v>474</v>
      </c>
      <c r="G60" s="283" t="s">
        <v>409</v>
      </c>
      <c r="H60" s="297" t="s">
        <v>93</v>
      </c>
      <c r="I60" s="297" t="s">
        <v>410</v>
      </c>
      <c r="J60" s="139" t="s">
        <v>411</v>
      </c>
      <c r="K60" s="139" t="s">
        <v>412</v>
      </c>
      <c r="L60" s="139" t="s">
        <v>376</v>
      </c>
      <c r="M60" s="61">
        <v>6.6150000000000002</v>
      </c>
      <c r="N60" s="325" t="s">
        <v>97</v>
      </c>
      <c r="O60" s="279" t="s">
        <v>113</v>
      </c>
      <c r="P60" s="312" t="s">
        <v>413</v>
      </c>
      <c r="Q60" s="312" t="s">
        <v>100</v>
      </c>
      <c r="R60" s="312" t="s">
        <v>101</v>
      </c>
      <c r="S60" s="312" t="s">
        <v>102</v>
      </c>
      <c r="T60" s="311">
        <f>+U60</f>
        <v>567500</v>
      </c>
      <c r="U60" s="280">
        <v>567500</v>
      </c>
      <c r="V60" s="280">
        <f>+U60</f>
        <v>567500</v>
      </c>
      <c r="W60" s="279" t="s">
        <v>103</v>
      </c>
      <c r="X60" s="279" t="s">
        <v>103</v>
      </c>
      <c r="Y60" s="279" t="s">
        <v>103</v>
      </c>
      <c r="Z60" s="279" t="s">
        <v>103</v>
      </c>
      <c r="AA60" s="279" t="s">
        <v>103</v>
      </c>
      <c r="AB60" s="280">
        <v>100148</v>
      </c>
      <c r="AC60" s="279" t="s">
        <v>104</v>
      </c>
      <c r="AD60" s="279"/>
      <c r="AE60" s="280">
        <f>U60</f>
        <v>567500</v>
      </c>
      <c r="AF60" s="279"/>
      <c r="AG60" s="279"/>
      <c r="AH60" s="305" t="s">
        <v>552</v>
      </c>
      <c r="AI60" s="309" t="s">
        <v>345</v>
      </c>
      <c r="AJ60" s="326">
        <v>45573</v>
      </c>
    </row>
    <row r="61" spans="2:36" ht="25.5" x14ac:dyDescent="0.25">
      <c r="B61" s="283"/>
      <c r="C61" s="283"/>
      <c r="D61" s="283"/>
      <c r="E61" s="283"/>
      <c r="F61" s="283"/>
      <c r="G61" s="283"/>
      <c r="H61" s="297"/>
      <c r="I61" s="297"/>
      <c r="J61" s="139" t="s">
        <v>414</v>
      </c>
      <c r="K61" s="139" t="s">
        <v>415</v>
      </c>
      <c r="L61" s="139" t="s">
        <v>416</v>
      </c>
      <c r="M61" s="61">
        <v>66150</v>
      </c>
      <c r="N61" s="325"/>
      <c r="O61" s="279"/>
      <c r="P61" s="312"/>
      <c r="Q61" s="312"/>
      <c r="R61" s="312"/>
      <c r="S61" s="312"/>
      <c r="T61" s="312"/>
      <c r="U61" s="280"/>
      <c r="V61" s="280"/>
      <c r="W61" s="279"/>
      <c r="X61" s="279"/>
      <c r="Y61" s="279"/>
      <c r="Z61" s="279"/>
      <c r="AA61" s="279"/>
      <c r="AB61" s="280"/>
      <c r="AC61" s="279"/>
      <c r="AD61" s="279"/>
      <c r="AE61" s="280"/>
      <c r="AF61" s="279"/>
      <c r="AG61" s="279"/>
      <c r="AH61" s="305"/>
      <c r="AI61" s="309"/>
      <c r="AJ61" s="290"/>
    </row>
    <row r="62" spans="2:36" ht="25.5" x14ac:dyDescent="0.25">
      <c r="B62" s="283"/>
      <c r="C62" s="283"/>
      <c r="D62" s="283"/>
      <c r="E62" s="283"/>
      <c r="F62" s="283"/>
      <c r="G62" s="283"/>
      <c r="H62" s="297"/>
      <c r="I62" s="297"/>
      <c r="J62" s="139" t="s">
        <v>417</v>
      </c>
      <c r="K62" s="139" t="s">
        <v>418</v>
      </c>
      <c r="L62" s="139" t="s">
        <v>419</v>
      </c>
      <c r="M62" s="61">
        <v>1</v>
      </c>
      <c r="N62" s="325"/>
      <c r="O62" s="279"/>
      <c r="P62" s="312"/>
      <c r="Q62" s="312"/>
      <c r="R62" s="312"/>
      <c r="S62" s="312"/>
      <c r="T62" s="312"/>
      <c r="U62" s="280"/>
      <c r="V62" s="280"/>
      <c r="W62" s="279"/>
      <c r="X62" s="279"/>
      <c r="Y62" s="279"/>
      <c r="Z62" s="279"/>
      <c r="AA62" s="279"/>
      <c r="AB62" s="280"/>
      <c r="AC62" s="279"/>
      <c r="AD62" s="279"/>
      <c r="AE62" s="280"/>
      <c r="AF62" s="279"/>
      <c r="AG62" s="279"/>
      <c r="AH62" s="305"/>
      <c r="AI62" s="309"/>
      <c r="AJ62" s="290"/>
    </row>
    <row r="63" spans="2:36" ht="38.25" x14ac:dyDescent="0.25">
      <c r="B63" s="283" t="s">
        <v>475</v>
      </c>
      <c r="C63" s="283" t="s">
        <v>476</v>
      </c>
      <c r="D63" s="283" t="s">
        <v>406</v>
      </c>
      <c r="E63" s="283" t="s">
        <v>407</v>
      </c>
      <c r="F63" s="283" t="s">
        <v>479</v>
      </c>
      <c r="G63" s="283" t="s">
        <v>409</v>
      </c>
      <c r="H63" s="297" t="s">
        <v>93</v>
      </c>
      <c r="I63" s="297" t="s">
        <v>410</v>
      </c>
      <c r="J63" s="139" t="s">
        <v>411</v>
      </c>
      <c r="K63" s="139" t="s">
        <v>412</v>
      </c>
      <c r="L63" s="139" t="s">
        <v>376</v>
      </c>
      <c r="M63" s="61">
        <v>0.85229999999999995</v>
      </c>
      <c r="N63" s="325" t="s">
        <v>97</v>
      </c>
      <c r="O63" s="279" t="s">
        <v>113</v>
      </c>
      <c r="P63" s="312" t="s">
        <v>413</v>
      </c>
      <c r="Q63" s="312" t="s">
        <v>100</v>
      </c>
      <c r="R63" s="312" t="s">
        <v>101</v>
      </c>
      <c r="S63" s="312" t="s">
        <v>102</v>
      </c>
      <c r="T63" s="280">
        <f>U63</f>
        <v>807965</v>
      </c>
      <c r="U63" s="280">
        <v>807965</v>
      </c>
      <c r="V63" s="280">
        <f>+U63</f>
        <v>807965</v>
      </c>
      <c r="W63" s="279" t="s">
        <v>103</v>
      </c>
      <c r="X63" s="279" t="s">
        <v>103</v>
      </c>
      <c r="Y63" s="279" t="s">
        <v>103</v>
      </c>
      <c r="Z63" s="279" t="s">
        <v>103</v>
      </c>
      <c r="AA63" s="279" t="s">
        <v>103</v>
      </c>
      <c r="AB63" s="280">
        <v>142583</v>
      </c>
      <c r="AC63" s="279" t="s">
        <v>104</v>
      </c>
      <c r="AD63" s="279"/>
      <c r="AE63" s="280">
        <f>U63</f>
        <v>807965</v>
      </c>
      <c r="AF63" s="279"/>
      <c r="AG63" s="279"/>
      <c r="AH63" s="305" t="s">
        <v>434</v>
      </c>
      <c r="AI63" s="305" t="s">
        <v>373</v>
      </c>
      <c r="AJ63" s="324">
        <v>45635</v>
      </c>
    </row>
    <row r="64" spans="2:36" ht="25.5" x14ac:dyDescent="0.25">
      <c r="B64" s="283"/>
      <c r="C64" s="283"/>
      <c r="D64" s="283"/>
      <c r="E64" s="283"/>
      <c r="F64" s="283"/>
      <c r="G64" s="283"/>
      <c r="H64" s="297"/>
      <c r="I64" s="297"/>
      <c r="J64" s="139" t="s">
        <v>414</v>
      </c>
      <c r="K64" s="139" t="s">
        <v>415</v>
      </c>
      <c r="L64" s="139" t="s">
        <v>416</v>
      </c>
      <c r="M64" s="61">
        <v>8523</v>
      </c>
      <c r="N64" s="325"/>
      <c r="O64" s="279"/>
      <c r="P64" s="312"/>
      <c r="Q64" s="312"/>
      <c r="R64" s="312"/>
      <c r="S64" s="312"/>
      <c r="T64" s="279"/>
      <c r="U64" s="280"/>
      <c r="V64" s="280"/>
      <c r="W64" s="279"/>
      <c r="X64" s="279"/>
      <c r="Y64" s="279"/>
      <c r="Z64" s="279"/>
      <c r="AA64" s="279"/>
      <c r="AB64" s="280"/>
      <c r="AC64" s="279"/>
      <c r="AD64" s="279"/>
      <c r="AE64" s="280"/>
      <c r="AF64" s="279"/>
      <c r="AG64" s="279"/>
      <c r="AH64" s="305"/>
      <c r="AI64" s="305"/>
      <c r="AJ64" s="279"/>
    </row>
    <row r="65" spans="2:36" ht="25.5" x14ac:dyDescent="0.25">
      <c r="B65" s="283"/>
      <c r="C65" s="283"/>
      <c r="D65" s="283"/>
      <c r="E65" s="283"/>
      <c r="F65" s="283"/>
      <c r="G65" s="283"/>
      <c r="H65" s="297"/>
      <c r="I65" s="297"/>
      <c r="J65" s="139" t="s">
        <v>417</v>
      </c>
      <c r="K65" s="139" t="s">
        <v>418</v>
      </c>
      <c r="L65" s="139" t="s">
        <v>419</v>
      </c>
      <c r="M65" s="61">
        <v>1</v>
      </c>
      <c r="N65" s="325"/>
      <c r="O65" s="279"/>
      <c r="P65" s="312"/>
      <c r="Q65" s="312"/>
      <c r="R65" s="312"/>
      <c r="S65" s="312"/>
      <c r="T65" s="279"/>
      <c r="U65" s="280"/>
      <c r="V65" s="280"/>
      <c r="W65" s="279"/>
      <c r="X65" s="279"/>
      <c r="Y65" s="279"/>
      <c r="Z65" s="279"/>
      <c r="AA65" s="279"/>
      <c r="AB65" s="280"/>
      <c r="AC65" s="279"/>
      <c r="AD65" s="279"/>
      <c r="AE65" s="280"/>
      <c r="AF65" s="279"/>
      <c r="AG65" s="279"/>
      <c r="AH65" s="305"/>
      <c r="AI65" s="305"/>
      <c r="AJ65" s="279"/>
    </row>
    <row r="66" spans="2:36" ht="38.25" x14ac:dyDescent="0.25">
      <c r="B66" s="283" t="s">
        <v>610</v>
      </c>
      <c r="C66" s="283" t="s">
        <v>480</v>
      </c>
      <c r="D66" s="283" t="s">
        <v>406</v>
      </c>
      <c r="E66" s="304" t="s">
        <v>611</v>
      </c>
      <c r="F66" s="316" t="s">
        <v>481</v>
      </c>
      <c r="G66" s="283" t="s">
        <v>409</v>
      </c>
      <c r="H66" s="283" t="s">
        <v>93</v>
      </c>
      <c r="I66" s="283" t="s">
        <v>410</v>
      </c>
      <c r="J66" s="139" t="s">
        <v>411</v>
      </c>
      <c r="K66" s="162"/>
      <c r="L66" s="162"/>
      <c r="M66" s="61"/>
      <c r="N66" s="283"/>
      <c r="O66" s="283"/>
      <c r="P66" s="283"/>
      <c r="Q66" s="283"/>
      <c r="R66" s="283"/>
      <c r="S66" s="283"/>
      <c r="T66" s="298"/>
      <c r="U66" s="280"/>
      <c r="V66" s="280"/>
      <c r="W66" s="279"/>
      <c r="X66" s="279"/>
      <c r="Y66" s="279"/>
      <c r="Z66" s="279"/>
      <c r="AA66" s="279"/>
      <c r="AB66" s="280"/>
      <c r="AC66" s="279"/>
      <c r="AD66" s="279"/>
      <c r="AE66" s="280"/>
      <c r="AF66" s="283"/>
      <c r="AG66" s="283"/>
      <c r="AH66" s="306"/>
      <c r="AI66" s="306"/>
      <c r="AJ66" s="283" t="s">
        <v>410</v>
      </c>
    </row>
    <row r="67" spans="2:36" ht="25.5" x14ac:dyDescent="0.25">
      <c r="B67" s="283"/>
      <c r="C67" s="283"/>
      <c r="D67" s="283"/>
      <c r="E67" s="304"/>
      <c r="F67" s="316"/>
      <c r="G67" s="283"/>
      <c r="H67" s="283"/>
      <c r="I67" s="283"/>
      <c r="J67" s="139" t="s">
        <v>414</v>
      </c>
      <c r="K67" s="162"/>
      <c r="L67" s="162"/>
      <c r="M67" s="61"/>
      <c r="N67" s="283"/>
      <c r="O67" s="283"/>
      <c r="P67" s="283"/>
      <c r="Q67" s="283"/>
      <c r="R67" s="283"/>
      <c r="S67" s="283"/>
      <c r="T67" s="298"/>
      <c r="U67" s="280"/>
      <c r="V67" s="280"/>
      <c r="W67" s="279"/>
      <c r="X67" s="279"/>
      <c r="Y67" s="279"/>
      <c r="Z67" s="279"/>
      <c r="AA67" s="279"/>
      <c r="AB67" s="280"/>
      <c r="AC67" s="279"/>
      <c r="AD67" s="279"/>
      <c r="AE67" s="280"/>
      <c r="AF67" s="283"/>
      <c r="AG67" s="283"/>
      <c r="AH67" s="306"/>
      <c r="AI67" s="306"/>
      <c r="AJ67" s="283"/>
    </row>
    <row r="68" spans="2:36" ht="25.5" x14ac:dyDescent="0.25">
      <c r="B68" s="283"/>
      <c r="C68" s="283"/>
      <c r="D68" s="283"/>
      <c r="E68" s="304"/>
      <c r="F68" s="316"/>
      <c r="G68" s="283"/>
      <c r="H68" s="283"/>
      <c r="I68" s="283"/>
      <c r="J68" s="139" t="s">
        <v>417</v>
      </c>
      <c r="K68" s="162"/>
      <c r="L68" s="162"/>
      <c r="M68" s="61"/>
      <c r="N68" s="283"/>
      <c r="O68" s="283"/>
      <c r="P68" s="283"/>
      <c r="Q68" s="283"/>
      <c r="R68" s="283"/>
      <c r="S68" s="283"/>
      <c r="T68" s="298"/>
      <c r="U68" s="280"/>
      <c r="V68" s="280"/>
      <c r="W68" s="279"/>
      <c r="X68" s="279"/>
      <c r="Y68" s="279"/>
      <c r="Z68" s="279"/>
      <c r="AA68" s="279"/>
      <c r="AB68" s="280"/>
      <c r="AC68" s="279"/>
      <c r="AD68" s="279"/>
      <c r="AE68" s="280"/>
      <c r="AF68" s="283"/>
      <c r="AG68" s="283"/>
      <c r="AH68" s="306"/>
      <c r="AI68" s="306"/>
      <c r="AJ68" s="283"/>
    </row>
    <row r="69" spans="2:36" ht="38.25" x14ac:dyDescent="0.25">
      <c r="B69" s="283"/>
      <c r="C69" s="283"/>
      <c r="D69" s="283"/>
      <c r="E69" s="304"/>
      <c r="F69" s="316" t="s">
        <v>482</v>
      </c>
      <c r="G69" s="283"/>
      <c r="H69" s="283"/>
      <c r="I69" s="283"/>
      <c r="J69" s="139" t="s">
        <v>411</v>
      </c>
      <c r="K69" s="162"/>
      <c r="L69" s="162"/>
      <c r="M69" s="61"/>
      <c r="N69" s="283"/>
      <c r="O69" s="283"/>
      <c r="P69" s="283"/>
      <c r="Q69" s="283"/>
      <c r="R69" s="283"/>
      <c r="S69" s="283"/>
      <c r="T69" s="283"/>
      <c r="U69" s="280"/>
      <c r="V69" s="280"/>
      <c r="W69" s="279"/>
      <c r="X69" s="279"/>
      <c r="Y69" s="279"/>
      <c r="Z69" s="279"/>
      <c r="AA69" s="279"/>
      <c r="AB69" s="280"/>
      <c r="AC69" s="279"/>
      <c r="AD69" s="279"/>
      <c r="AE69" s="280"/>
      <c r="AF69" s="283"/>
      <c r="AG69" s="283"/>
      <c r="AH69" s="306"/>
      <c r="AI69" s="306"/>
      <c r="AJ69" s="283"/>
    </row>
    <row r="70" spans="2:36" ht="25.5" x14ac:dyDescent="0.25">
      <c r="B70" s="283"/>
      <c r="C70" s="283"/>
      <c r="D70" s="283"/>
      <c r="E70" s="304"/>
      <c r="F70" s="316"/>
      <c r="G70" s="283"/>
      <c r="H70" s="283"/>
      <c r="I70" s="283"/>
      <c r="J70" s="139" t="s">
        <v>414</v>
      </c>
      <c r="K70" s="162"/>
      <c r="L70" s="162"/>
      <c r="M70" s="61"/>
      <c r="N70" s="283"/>
      <c r="O70" s="283"/>
      <c r="P70" s="283"/>
      <c r="Q70" s="283"/>
      <c r="R70" s="283"/>
      <c r="S70" s="283"/>
      <c r="T70" s="283"/>
      <c r="U70" s="280"/>
      <c r="V70" s="280"/>
      <c r="W70" s="279"/>
      <c r="X70" s="279"/>
      <c r="Y70" s="279"/>
      <c r="Z70" s="279"/>
      <c r="AA70" s="279"/>
      <c r="AB70" s="280"/>
      <c r="AC70" s="279"/>
      <c r="AD70" s="279"/>
      <c r="AE70" s="280"/>
      <c r="AF70" s="283"/>
      <c r="AG70" s="283"/>
      <c r="AH70" s="306"/>
      <c r="AI70" s="306"/>
      <c r="AJ70" s="283"/>
    </row>
    <row r="71" spans="2:36" ht="25.5" x14ac:dyDescent="0.25">
      <c r="B71" s="283"/>
      <c r="C71" s="283"/>
      <c r="D71" s="283"/>
      <c r="E71" s="304"/>
      <c r="F71" s="316"/>
      <c r="G71" s="283"/>
      <c r="H71" s="283"/>
      <c r="I71" s="283"/>
      <c r="J71" s="139" t="s">
        <v>417</v>
      </c>
      <c r="K71" s="162"/>
      <c r="L71" s="162"/>
      <c r="M71" s="61"/>
      <c r="N71" s="283"/>
      <c r="O71" s="283"/>
      <c r="P71" s="283"/>
      <c r="Q71" s="283"/>
      <c r="R71" s="283"/>
      <c r="S71" s="283"/>
      <c r="T71" s="283"/>
      <c r="U71" s="280"/>
      <c r="V71" s="280"/>
      <c r="W71" s="279"/>
      <c r="X71" s="279"/>
      <c r="Y71" s="279"/>
      <c r="Z71" s="279"/>
      <c r="AA71" s="279"/>
      <c r="AB71" s="280"/>
      <c r="AC71" s="279"/>
      <c r="AD71" s="279"/>
      <c r="AE71" s="280"/>
      <c r="AF71" s="283"/>
      <c r="AG71" s="283"/>
      <c r="AH71" s="306"/>
      <c r="AI71" s="306"/>
      <c r="AJ71" s="283"/>
    </row>
    <row r="72" spans="2:36" ht="45.75" customHeight="1" x14ac:dyDescent="0.25">
      <c r="B72" s="283" t="s">
        <v>483</v>
      </c>
      <c r="C72" s="283" t="s">
        <v>484</v>
      </c>
      <c r="D72" s="283" t="s">
        <v>406</v>
      </c>
      <c r="E72" s="283" t="s">
        <v>407</v>
      </c>
      <c r="F72" s="283" t="s">
        <v>485</v>
      </c>
      <c r="G72" s="283" t="s">
        <v>409</v>
      </c>
      <c r="H72" s="297" t="s">
        <v>93</v>
      </c>
      <c r="I72" s="297" t="s">
        <v>410</v>
      </c>
      <c r="J72" s="139" t="s">
        <v>430</v>
      </c>
      <c r="K72" s="139" t="s">
        <v>431</v>
      </c>
      <c r="L72" s="139" t="s">
        <v>432</v>
      </c>
      <c r="M72" s="107">
        <v>600</v>
      </c>
      <c r="N72" s="308" t="s">
        <v>97</v>
      </c>
      <c r="O72" s="283" t="s">
        <v>113</v>
      </c>
      <c r="P72" s="307" t="s">
        <v>413</v>
      </c>
      <c r="Q72" s="307" t="s">
        <v>100</v>
      </c>
      <c r="R72" s="307" t="s">
        <v>101</v>
      </c>
      <c r="S72" s="307" t="s">
        <v>102</v>
      </c>
      <c r="T72" s="311">
        <f>+U72</f>
        <v>1498968</v>
      </c>
      <c r="U72" s="280">
        <v>1498968</v>
      </c>
      <c r="V72" s="280">
        <f>+U72</f>
        <v>1498968</v>
      </c>
      <c r="W72" s="279" t="s">
        <v>103</v>
      </c>
      <c r="X72" s="279" t="s">
        <v>103</v>
      </c>
      <c r="Y72" s="279" t="s">
        <v>103</v>
      </c>
      <c r="Z72" s="279" t="s">
        <v>103</v>
      </c>
      <c r="AA72" s="279" t="s">
        <v>103</v>
      </c>
      <c r="AB72" s="280">
        <v>264524</v>
      </c>
      <c r="AC72" s="279" t="s">
        <v>104</v>
      </c>
      <c r="AD72" s="279"/>
      <c r="AE72" s="280">
        <f>U72</f>
        <v>1498968</v>
      </c>
      <c r="AF72" s="279"/>
      <c r="AG72" s="279"/>
      <c r="AH72" s="309" t="s">
        <v>345</v>
      </c>
      <c r="AI72" s="309" t="s">
        <v>455</v>
      </c>
      <c r="AJ72" s="290" t="s">
        <v>410</v>
      </c>
    </row>
    <row r="73" spans="2:36" ht="52.5" customHeight="1" x14ac:dyDescent="0.25">
      <c r="B73" s="283"/>
      <c r="C73" s="283"/>
      <c r="D73" s="283"/>
      <c r="E73" s="283"/>
      <c r="F73" s="283"/>
      <c r="G73" s="283"/>
      <c r="H73" s="297"/>
      <c r="I73" s="297"/>
      <c r="J73" s="139" t="s">
        <v>417</v>
      </c>
      <c r="K73" s="139" t="s">
        <v>418</v>
      </c>
      <c r="L73" s="139" t="s">
        <v>419</v>
      </c>
      <c r="M73" s="107">
        <v>1</v>
      </c>
      <c r="N73" s="308"/>
      <c r="O73" s="283"/>
      <c r="P73" s="307"/>
      <c r="Q73" s="307"/>
      <c r="R73" s="307"/>
      <c r="S73" s="307"/>
      <c r="T73" s="312"/>
      <c r="U73" s="280"/>
      <c r="V73" s="280"/>
      <c r="W73" s="279"/>
      <c r="X73" s="279"/>
      <c r="Y73" s="279"/>
      <c r="Z73" s="279"/>
      <c r="AA73" s="279"/>
      <c r="AB73" s="280"/>
      <c r="AC73" s="279"/>
      <c r="AD73" s="279"/>
      <c r="AE73" s="280"/>
      <c r="AF73" s="279"/>
      <c r="AG73" s="279"/>
      <c r="AH73" s="309"/>
      <c r="AI73" s="309"/>
      <c r="AJ73" s="290"/>
    </row>
    <row r="74" spans="2:36" ht="25.5" x14ac:dyDescent="0.25">
      <c r="B74" s="283" t="s">
        <v>486</v>
      </c>
      <c r="C74" s="283" t="s">
        <v>487</v>
      </c>
      <c r="D74" s="283" t="s">
        <v>488</v>
      </c>
      <c r="E74" s="283" t="s">
        <v>489</v>
      </c>
      <c r="F74" s="279" t="s">
        <v>490</v>
      </c>
      <c r="G74" s="283" t="s">
        <v>491</v>
      </c>
      <c r="H74" s="283" t="s">
        <v>93</v>
      </c>
      <c r="I74" s="283" t="s">
        <v>410</v>
      </c>
      <c r="J74" s="139" t="s">
        <v>417</v>
      </c>
      <c r="K74" s="139" t="s">
        <v>418</v>
      </c>
      <c r="L74" s="139" t="s">
        <v>419</v>
      </c>
      <c r="M74" s="107">
        <v>1</v>
      </c>
      <c r="N74" s="283" t="s">
        <v>97</v>
      </c>
      <c r="O74" s="283" t="s">
        <v>123</v>
      </c>
      <c r="P74" s="283" t="s">
        <v>413</v>
      </c>
      <c r="Q74" s="283" t="s">
        <v>100</v>
      </c>
      <c r="R74" s="283" t="s">
        <v>101</v>
      </c>
      <c r="S74" s="283" t="s">
        <v>102</v>
      </c>
      <c r="T74" s="280">
        <f>+U74+U76+U78</f>
        <v>5137655</v>
      </c>
      <c r="U74" s="280">
        <v>2106232</v>
      </c>
      <c r="V74" s="280">
        <f>+U74</f>
        <v>2106232</v>
      </c>
      <c r="W74" s="279" t="s">
        <v>103</v>
      </c>
      <c r="X74" s="279" t="s">
        <v>103</v>
      </c>
      <c r="Y74" s="279" t="s">
        <v>103</v>
      </c>
      <c r="Z74" s="279" t="s">
        <v>103</v>
      </c>
      <c r="AA74" s="279" t="s">
        <v>103</v>
      </c>
      <c r="AB74" s="280">
        <v>3699994</v>
      </c>
      <c r="AC74" s="279" t="s">
        <v>104</v>
      </c>
      <c r="AD74" s="279"/>
      <c r="AE74" s="280">
        <f>U74</f>
        <v>2106232</v>
      </c>
      <c r="AF74" s="279"/>
      <c r="AG74" s="279"/>
      <c r="AH74" s="305" t="s">
        <v>360</v>
      </c>
      <c r="AI74" s="305" t="s">
        <v>434</v>
      </c>
      <c r="AJ74" s="324">
        <v>45573</v>
      </c>
    </row>
    <row r="75" spans="2:36" ht="34.5" customHeight="1" x14ac:dyDescent="0.25">
      <c r="B75" s="283"/>
      <c r="C75" s="283"/>
      <c r="D75" s="283"/>
      <c r="E75" s="283"/>
      <c r="F75" s="279"/>
      <c r="G75" s="283"/>
      <c r="H75" s="283"/>
      <c r="I75" s="283"/>
      <c r="J75" s="139" t="s">
        <v>430</v>
      </c>
      <c r="K75" s="139" t="s">
        <v>431</v>
      </c>
      <c r="L75" s="139" t="s">
        <v>432</v>
      </c>
      <c r="M75" s="107">
        <v>115290</v>
      </c>
      <c r="N75" s="283"/>
      <c r="O75" s="283"/>
      <c r="P75" s="283"/>
      <c r="Q75" s="283"/>
      <c r="R75" s="283"/>
      <c r="S75" s="283"/>
      <c r="T75" s="279"/>
      <c r="U75" s="280"/>
      <c r="V75" s="280"/>
      <c r="W75" s="279"/>
      <c r="X75" s="279"/>
      <c r="Y75" s="279"/>
      <c r="Z75" s="279"/>
      <c r="AA75" s="279"/>
      <c r="AB75" s="280"/>
      <c r="AC75" s="279"/>
      <c r="AD75" s="279"/>
      <c r="AE75" s="280"/>
      <c r="AF75" s="279"/>
      <c r="AG75" s="279"/>
      <c r="AH75" s="305"/>
      <c r="AI75" s="305"/>
      <c r="AJ75" s="279"/>
    </row>
    <row r="76" spans="2:36" ht="25.5" x14ac:dyDescent="0.25">
      <c r="B76" s="283"/>
      <c r="C76" s="283"/>
      <c r="D76" s="283"/>
      <c r="E76" s="283"/>
      <c r="F76" s="279" t="s">
        <v>492</v>
      </c>
      <c r="G76" s="283"/>
      <c r="H76" s="283"/>
      <c r="I76" s="283"/>
      <c r="J76" s="139" t="s">
        <v>417</v>
      </c>
      <c r="K76" s="139" t="s">
        <v>418</v>
      </c>
      <c r="L76" s="139" t="s">
        <v>419</v>
      </c>
      <c r="M76" s="107">
        <v>1</v>
      </c>
      <c r="N76" s="283"/>
      <c r="O76" s="283" t="s">
        <v>123</v>
      </c>
      <c r="P76" s="283"/>
      <c r="Q76" s="283"/>
      <c r="R76" s="283"/>
      <c r="S76" s="283"/>
      <c r="T76" s="279"/>
      <c r="U76" s="280">
        <v>2721173</v>
      </c>
      <c r="V76" s="280">
        <f>+U76</f>
        <v>2721173</v>
      </c>
      <c r="W76" s="279" t="s">
        <v>103</v>
      </c>
      <c r="X76" s="279" t="s">
        <v>103</v>
      </c>
      <c r="Y76" s="279" t="s">
        <v>103</v>
      </c>
      <c r="Z76" s="279" t="s">
        <v>103</v>
      </c>
      <c r="AA76" s="279" t="s">
        <v>103</v>
      </c>
      <c r="AB76" s="280">
        <v>480207</v>
      </c>
      <c r="AC76" s="279" t="s">
        <v>104</v>
      </c>
      <c r="AD76" s="279"/>
      <c r="AE76" s="280">
        <f>U76</f>
        <v>2721173</v>
      </c>
      <c r="AF76" s="279"/>
      <c r="AG76" s="279"/>
      <c r="AH76" s="305"/>
      <c r="AI76" s="305"/>
      <c r="AJ76" s="279"/>
    </row>
    <row r="77" spans="2:36" ht="25.5" x14ac:dyDescent="0.25">
      <c r="B77" s="283"/>
      <c r="C77" s="283"/>
      <c r="D77" s="283"/>
      <c r="E77" s="283"/>
      <c r="F77" s="279"/>
      <c r="G77" s="283"/>
      <c r="H77" s="283"/>
      <c r="I77" s="283"/>
      <c r="J77" s="139" t="s">
        <v>430</v>
      </c>
      <c r="K77" s="139" t="s">
        <v>431</v>
      </c>
      <c r="L77" s="139" t="s">
        <v>432</v>
      </c>
      <c r="M77" s="107">
        <v>85680</v>
      </c>
      <c r="N77" s="283"/>
      <c r="O77" s="283"/>
      <c r="P77" s="283"/>
      <c r="Q77" s="283"/>
      <c r="R77" s="283"/>
      <c r="S77" s="283"/>
      <c r="T77" s="279"/>
      <c r="U77" s="280"/>
      <c r="V77" s="280"/>
      <c r="W77" s="279"/>
      <c r="X77" s="279"/>
      <c r="Y77" s="279"/>
      <c r="Z77" s="279"/>
      <c r="AA77" s="279"/>
      <c r="AB77" s="280"/>
      <c r="AC77" s="279"/>
      <c r="AD77" s="279"/>
      <c r="AE77" s="280"/>
      <c r="AF77" s="279"/>
      <c r="AG77" s="279"/>
      <c r="AH77" s="305"/>
      <c r="AI77" s="305"/>
      <c r="AJ77" s="279"/>
    </row>
    <row r="78" spans="2:36" ht="25.5" x14ac:dyDescent="0.25">
      <c r="B78" s="283"/>
      <c r="C78" s="283"/>
      <c r="D78" s="283"/>
      <c r="E78" s="283"/>
      <c r="F78" s="279" t="s">
        <v>493</v>
      </c>
      <c r="G78" s="283"/>
      <c r="H78" s="283"/>
      <c r="I78" s="283"/>
      <c r="J78" s="139" t="s">
        <v>417</v>
      </c>
      <c r="K78" s="139" t="s">
        <v>418</v>
      </c>
      <c r="L78" s="139" t="s">
        <v>419</v>
      </c>
      <c r="M78" s="107">
        <v>1</v>
      </c>
      <c r="N78" s="283"/>
      <c r="O78" s="283" t="s">
        <v>123</v>
      </c>
      <c r="P78" s="283"/>
      <c r="Q78" s="283"/>
      <c r="R78" s="283"/>
      <c r="S78" s="283"/>
      <c r="T78" s="279"/>
      <c r="U78" s="280">
        <v>310250</v>
      </c>
      <c r="V78" s="280">
        <f>+U78</f>
        <v>310250</v>
      </c>
      <c r="W78" s="279" t="s">
        <v>103</v>
      </c>
      <c r="X78" s="279" t="s">
        <v>103</v>
      </c>
      <c r="Y78" s="279" t="s">
        <v>103</v>
      </c>
      <c r="Z78" s="279" t="s">
        <v>103</v>
      </c>
      <c r="AA78" s="279" t="s">
        <v>103</v>
      </c>
      <c r="AB78" s="280">
        <v>54750</v>
      </c>
      <c r="AC78" s="279" t="s">
        <v>104</v>
      </c>
      <c r="AD78" s="279"/>
      <c r="AE78" s="280">
        <f>U78</f>
        <v>310250</v>
      </c>
      <c r="AF78" s="279"/>
      <c r="AG78" s="279"/>
      <c r="AH78" s="305"/>
      <c r="AI78" s="305"/>
      <c r="AJ78" s="279"/>
    </row>
    <row r="79" spans="2:36" ht="25.5" x14ac:dyDescent="0.25">
      <c r="B79" s="283"/>
      <c r="C79" s="283"/>
      <c r="D79" s="283"/>
      <c r="E79" s="283"/>
      <c r="F79" s="279"/>
      <c r="G79" s="283"/>
      <c r="H79" s="283"/>
      <c r="I79" s="283"/>
      <c r="J79" s="139" t="s">
        <v>430</v>
      </c>
      <c r="K79" s="139" t="s">
        <v>431</v>
      </c>
      <c r="L79" s="139" t="s">
        <v>432</v>
      </c>
      <c r="M79" s="107">
        <v>3306</v>
      </c>
      <c r="N79" s="283"/>
      <c r="O79" s="283"/>
      <c r="P79" s="283"/>
      <c r="Q79" s="283"/>
      <c r="R79" s="283"/>
      <c r="S79" s="283"/>
      <c r="T79" s="279"/>
      <c r="U79" s="280"/>
      <c r="V79" s="280"/>
      <c r="W79" s="279"/>
      <c r="X79" s="279"/>
      <c r="Y79" s="279"/>
      <c r="Z79" s="279"/>
      <c r="AA79" s="279"/>
      <c r="AB79" s="280"/>
      <c r="AC79" s="279"/>
      <c r="AD79" s="279"/>
      <c r="AE79" s="280"/>
      <c r="AF79" s="279"/>
      <c r="AG79" s="279"/>
      <c r="AH79" s="305"/>
      <c r="AI79" s="305"/>
      <c r="AJ79" s="279"/>
    </row>
    <row r="80" spans="2:36" ht="25.5" x14ac:dyDescent="0.25">
      <c r="B80" s="283" t="s">
        <v>494</v>
      </c>
      <c r="C80" s="283" t="s">
        <v>495</v>
      </c>
      <c r="D80" s="283" t="s">
        <v>488</v>
      </c>
      <c r="E80" s="283" t="s">
        <v>489</v>
      </c>
      <c r="F80" s="279" t="s">
        <v>496</v>
      </c>
      <c r="G80" s="283" t="s">
        <v>491</v>
      </c>
      <c r="H80" s="283" t="s">
        <v>93</v>
      </c>
      <c r="I80" s="283" t="s">
        <v>410</v>
      </c>
      <c r="J80" s="139" t="s">
        <v>417</v>
      </c>
      <c r="K80" s="139" t="s">
        <v>418</v>
      </c>
      <c r="L80" s="139" t="s">
        <v>419</v>
      </c>
      <c r="M80" s="107">
        <v>1</v>
      </c>
      <c r="N80" s="283" t="s">
        <v>97</v>
      </c>
      <c r="O80" s="283" t="s">
        <v>123</v>
      </c>
      <c r="P80" s="283" t="s">
        <v>413</v>
      </c>
      <c r="Q80" s="283" t="s">
        <v>100</v>
      </c>
      <c r="R80" s="283" t="s">
        <v>101</v>
      </c>
      <c r="S80" s="283" t="s">
        <v>102</v>
      </c>
      <c r="T80" s="280">
        <f>+U80+U83+U86</f>
        <v>2584846</v>
      </c>
      <c r="U80" s="280">
        <v>340000</v>
      </c>
      <c r="V80" s="280">
        <f>+U80</f>
        <v>340000</v>
      </c>
      <c r="W80" s="279" t="s">
        <v>103</v>
      </c>
      <c r="X80" s="279" t="s">
        <v>103</v>
      </c>
      <c r="Y80" s="279" t="s">
        <v>103</v>
      </c>
      <c r="Z80" s="279" t="s">
        <v>103</v>
      </c>
      <c r="AA80" s="279" t="s">
        <v>103</v>
      </c>
      <c r="AB80" s="280">
        <v>60000</v>
      </c>
      <c r="AC80" s="279" t="s">
        <v>104</v>
      </c>
      <c r="AD80" s="279"/>
      <c r="AE80" s="280">
        <f>U80</f>
        <v>340000</v>
      </c>
      <c r="AF80" s="279"/>
      <c r="AG80" s="279"/>
      <c r="AH80" s="305" t="s">
        <v>434</v>
      </c>
      <c r="AI80" s="306" t="s">
        <v>373</v>
      </c>
      <c r="AJ80" s="286">
        <v>45635</v>
      </c>
    </row>
    <row r="81" spans="2:36" ht="25.5" x14ac:dyDescent="0.25">
      <c r="B81" s="283"/>
      <c r="C81" s="283"/>
      <c r="D81" s="283"/>
      <c r="E81" s="283"/>
      <c r="F81" s="279"/>
      <c r="G81" s="283"/>
      <c r="H81" s="283"/>
      <c r="I81" s="283"/>
      <c r="J81" s="139" t="s">
        <v>497</v>
      </c>
      <c r="K81" s="139" t="s">
        <v>498</v>
      </c>
      <c r="L81" s="139" t="s">
        <v>416</v>
      </c>
      <c r="M81" s="61">
        <v>2900</v>
      </c>
      <c r="N81" s="283"/>
      <c r="O81" s="283"/>
      <c r="P81" s="283"/>
      <c r="Q81" s="283"/>
      <c r="R81" s="283"/>
      <c r="S81" s="283"/>
      <c r="T81" s="280"/>
      <c r="U81" s="280"/>
      <c r="V81" s="280"/>
      <c r="W81" s="279"/>
      <c r="X81" s="279"/>
      <c r="Y81" s="279"/>
      <c r="Z81" s="279"/>
      <c r="AA81" s="279"/>
      <c r="AB81" s="280"/>
      <c r="AC81" s="279"/>
      <c r="AD81" s="279"/>
      <c r="AE81" s="280"/>
      <c r="AF81" s="279"/>
      <c r="AG81" s="279"/>
      <c r="AH81" s="305"/>
      <c r="AI81" s="306"/>
      <c r="AJ81" s="283"/>
    </row>
    <row r="82" spans="2:36" ht="38.25" x14ac:dyDescent="0.25">
      <c r="B82" s="283"/>
      <c r="C82" s="283"/>
      <c r="D82" s="283"/>
      <c r="E82" s="283"/>
      <c r="F82" s="279"/>
      <c r="G82" s="283"/>
      <c r="H82" s="283"/>
      <c r="I82" s="283"/>
      <c r="J82" s="139" t="s">
        <v>499</v>
      </c>
      <c r="K82" s="139" t="s">
        <v>500</v>
      </c>
      <c r="L82" s="139" t="s">
        <v>376</v>
      </c>
      <c r="M82" s="61">
        <v>0.11</v>
      </c>
      <c r="N82" s="283"/>
      <c r="O82" s="283"/>
      <c r="P82" s="283"/>
      <c r="Q82" s="283"/>
      <c r="R82" s="283"/>
      <c r="S82" s="283"/>
      <c r="T82" s="279"/>
      <c r="U82" s="280"/>
      <c r="V82" s="280"/>
      <c r="W82" s="279"/>
      <c r="X82" s="279"/>
      <c r="Y82" s="279"/>
      <c r="Z82" s="279"/>
      <c r="AA82" s="279"/>
      <c r="AB82" s="280"/>
      <c r="AC82" s="279"/>
      <c r="AD82" s="279"/>
      <c r="AE82" s="280"/>
      <c r="AF82" s="279"/>
      <c r="AG82" s="279"/>
      <c r="AH82" s="305"/>
      <c r="AI82" s="306"/>
      <c r="AJ82" s="283"/>
    </row>
    <row r="83" spans="2:36" ht="25.5" x14ac:dyDescent="0.25">
      <c r="B83" s="283"/>
      <c r="C83" s="283"/>
      <c r="D83" s="283"/>
      <c r="E83" s="283"/>
      <c r="F83" s="279" t="s">
        <v>501</v>
      </c>
      <c r="G83" s="283"/>
      <c r="H83" s="283"/>
      <c r="I83" s="283"/>
      <c r="J83" s="139" t="s">
        <v>417</v>
      </c>
      <c r="K83" s="139" t="s">
        <v>418</v>
      </c>
      <c r="L83" s="139" t="s">
        <v>419</v>
      </c>
      <c r="M83" s="107">
        <v>1</v>
      </c>
      <c r="N83" s="283"/>
      <c r="O83" s="283" t="s">
        <v>123</v>
      </c>
      <c r="P83" s="283"/>
      <c r="Q83" s="283"/>
      <c r="R83" s="283"/>
      <c r="S83" s="283"/>
      <c r="T83" s="279"/>
      <c r="U83" s="280">
        <v>595000</v>
      </c>
      <c r="V83" s="280">
        <f>+U83</f>
        <v>595000</v>
      </c>
      <c r="W83" s="279" t="s">
        <v>103</v>
      </c>
      <c r="X83" s="279" t="s">
        <v>103</v>
      </c>
      <c r="Y83" s="279" t="s">
        <v>103</v>
      </c>
      <c r="Z83" s="279" t="s">
        <v>103</v>
      </c>
      <c r="AA83" s="279" t="s">
        <v>103</v>
      </c>
      <c r="AB83" s="280">
        <v>105000</v>
      </c>
      <c r="AC83" s="279" t="s">
        <v>104</v>
      </c>
      <c r="AD83" s="279"/>
      <c r="AE83" s="280">
        <f>U83</f>
        <v>595000</v>
      </c>
      <c r="AF83" s="279"/>
      <c r="AG83" s="279"/>
      <c r="AH83" s="305"/>
      <c r="AI83" s="306"/>
      <c r="AJ83" s="283"/>
    </row>
    <row r="84" spans="2:36" ht="25.5" x14ac:dyDescent="0.25">
      <c r="B84" s="283"/>
      <c r="C84" s="283"/>
      <c r="D84" s="283"/>
      <c r="E84" s="283"/>
      <c r="F84" s="279"/>
      <c r="G84" s="283"/>
      <c r="H84" s="283"/>
      <c r="I84" s="283"/>
      <c r="J84" s="139" t="s">
        <v>497</v>
      </c>
      <c r="K84" s="139" t="s">
        <v>498</v>
      </c>
      <c r="L84" s="139" t="s">
        <v>416</v>
      </c>
      <c r="M84" s="107">
        <v>23000</v>
      </c>
      <c r="N84" s="283"/>
      <c r="O84" s="283"/>
      <c r="P84" s="283"/>
      <c r="Q84" s="283"/>
      <c r="R84" s="283"/>
      <c r="S84" s="283"/>
      <c r="T84" s="279"/>
      <c r="U84" s="280"/>
      <c r="V84" s="280"/>
      <c r="W84" s="279"/>
      <c r="X84" s="279"/>
      <c r="Y84" s="279"/>
      <c r="Z84" s="279"/>
      <c r="AA84" s="279"/>
      <c r="AB84" s="280"/>
      <c r="AC84" s="279"/>
      <c r="AD84" s="279"/>
      <c r="AE84" s="280"/>
      <c r="AF84" s="279"/>
      <c r="AG84" s="279"/>
      <c r="AH84" s="305"/>
      <c r="AI84" s="306"/>
      <c r="AJ84" s="283"/>
    </row>
    <row r="85" spans="2:36" ht="38.25" x14ac:dyDescent="0.25">
      <c r="B85" s="283"/>
      <c r="C85" s="283"/>
      <c r="D85" s="283"/>
      <c r="E85" s="283"/>
      <c r="F85" s="279"/>
      <c r="G85" s="283"/>
      <c r="H85" s="283"/>
      <c r="I85" s="283"/>
      <c r="J85" s="139" t="s">
        <v>499</v>
      </c>
      <c r="K85" s="139" t="s">
        <v>500</v>
      </c>
      <c r="L85" s="139" t="s">
        <v>376</v>
      </c>
      <c r="M85" s="107">
        <v>2.2999999999999998</v>
      </c>
      <c r="N85" s="283"/>
      <c r="O85" s="283"/>
      <c r="P85" s="283"/>
      <c r="Q85" s="283"/>
      <c r="R85" s="283"/>
      <c r="S85" s="283"/>
      <c r="T85" s="279"/>
      <c r="U85" s="280"/>
      <c r="V85" s="280"/>
      <c r="W85" s="279"/>
      <c r="X85" s="279"/>
      <c r="Y85" s="279"/>
      <c r="Z85" s="279"/>
      <c r="AA85" s="279"/>
      <c r="AB85" s="280"/>
      <c r="AC85" s="279"/>
      <c r="AD85" s="279"/>
      <c r="AE85" s="280"/>
      <c r="AF85" s="279"/>
      <c r="AG85" s="279"/>
      <c r="AH85" s="305"/>
      <c r="AI85" s="306"/>
      <c r="AJ85" s="283"/>
    </row>
    <row r="86" spans="2:36" ht="25.5" x14ac:dyDescent="0.25">
      <c r="B86" s="283"/>
      <c r="C86" s="283"/>
      <c r="D86" s="283"/>
      <c r="E86" s="283"/>
      <c r="F86" s="279" t="s">
        <v>502</v>
      </c>
      <c r="G86" s="283"/>
      <c r="H86" s="283"/>
      <c r="I86" s="283"/>
      <c r="J86" s="139" t="s">
        <v>417</v>
      </c>
      <c r="K86" s="139" t="s">
        <v>418</v>
      </c>
      <c r="L86" s="139" t="s">
        <v>419</v>
      </c>
      <c r="M86" s="107">
        <v>1</v>
      </c>
      <c r="N86" s="283"/>
      <c r="O86" s="283" t="s">
        <v>123</v>
      </c>
      <c r="P86" s="283"/>
      <c r="Q86" s="283"/>
      <c r="R86" s="283"/>
      <c r="S86" s="283"/>
      <c r="T86" s="279"/>
      <c r="U86" s="280">
        <v>1649846</v>
      </c>
      <c r="V86" s="280">
        <f>+U86</f>
        <v>1649846</v>
      </c>
      <c r="W86" s="279" t="s">
        <v>103</v>
      </c>
      <c r="X86" s="279" t="s">
        <v>103</v>
      </c>
      <c r="Y86" s="279" t="s">
        <v>103</v>
      </c>
      <c r="Z86" s="279" t="s">
        <v>103</v>
      </c>
      <c r="AA86" s="279" t="s">
        <v>103</v>
      </c>
      <c r="AB86" s="280">
        <v>291150</v>
      </c>
      <c r="AC86" s="279" t="s">
        <v>104</v>
      </c>
      <c r="AD86" s="279"/>
      <c r="AE86" s="280">
        <f>U86</f>
        <v>1649846</v>
      </c>
      <c r="AF86" s="279"/>
      <c r="AG86" s="279"/>
      <c r="AH86" s="305"/>
      <c r="AI86" s="306"/>
      <c r="AJ86" s="283"/>
    </row>
    <row r="87" spans="2:36" ht="25.5" x14ac:dyDescent="0.25">
      <c r="B87" s="283"/>
      <c r="C87" s="283"/>
      <c r="D87" s="283"/>
      <c r="E87" s="283"/>
      <c r="F87" s="279"/>
      <c r="G87" s="283"/>
      <c r="H87" s="283"/>
      <c r="I87" s="283"/>
      <c r="J87" s="139" t="s">
        <v>497</v>
      </c>
      <c r="K87" s="139" t="s">
        <v>498</v>
      </c>
      <c r="L87" s="139" t="s">
        <v>416</v>
      </c>
      <c r="M87" s="107">
        <v>13000</v>
      </c>
      <c r="N87" s="283"/>
      <c r="O87" s="283"/>
      <c r="P87" s="283"/>
      <c r="Q87" s="283"/>
      <c r="R87" s="283"/>
      <c r="S87" s="283"/>
      <c r="T87" s="279"/>
      <c r="U87" s="280"/>
      <c r="V87" s="280"/>
      <c r="W87" s="279"/>
      <c r="X87" s="279"/>
      <c r="Y87" s="279"/>
      <c r="Z87" s="279"/>
      <c r="AA87" s="279"/>
      <c r="AB87" s="280"/>
      <c r="AC87" s="279"/>
      <c r="AD87" s="279"/>
      <c r="AE87" s="280"/>
      <c r="AF87" s="279"/>
      <c r="AG87" s="279"/>
      <c r="AH87" s="305"/>
      <c r="AI87" s="306"/>
      <c r="AJ87" s="283"/>
    </row>
    <row r="88" spans="2:36" ht="38.25" x14ac:dyDescent="0.25">
      <c r="B88" s="283"/>
      <c r="C88" s="283"/>
      <c r="D88" s="283"/>
      <c r="E88" s="283"/>
      <c r="F88" s="279"/>
      <c r="G88" s="283"/>
      <c r="H88" s="283"/>
      <c r="I88" s="283"/>
      <c r="J88" s="139" t="s">
        <v>499</v>
      </c>
      <c r="K88" s="139" t="s">
        <v>500</v>
      </c>
      <c r="L88" s="139" t="s">
        <v>376</v>
      </c>
      <c r="M88" s="107">
        <v>1.8</v>
      </c>
      <c r="N88" s="283"/>
      <c r="O88" s="283"/>
      <c r="P88" s="283"/>
      <c r="Q88" s="283"/>
      <c r="R88" s="283"/>
      <c r="S88" s="283"/>
      <c r="T88" s="279"/>
      <c r="U88" s="280"/>
      <c r="V88" s="280"/>
      <c r="W88" s="279"/>
      <c r="X88" s="279"/>
      <c r="Y88" s="279"/>
      <c r="Z88" s="279"/>
      <c r="AA88" s="279"/>
      <c r="AB88" s="280"/>
      <c r="AC88" s="279"/>
      <c r="AD88" s="279"/>
      <c r="AE88" s="280"/>
      <c r="AF88" s="279"/>
      <c r="AG88" s="279"/>
      <c r="AH88" s="305"/>
      <c r="AI88" s="306"/>
      <c r="AJ88" s="283"/>
    </row>
    <row r="89" spans="2:36" ht="25.5" x14ac:dyDescent="0.25">
      <c r="B89" s="283" t="s">
        <v>503</v>
      </c>
      <c r="C89" s="283" t="s">
        <v>504</v>
      </c>
      <c r="D89" s="283" t="s">
        <v>488</v>
      </c>
      <c r="E89" s="283" t="s">
        <v>489</v>
      </c>
      <c r="F89" s="279" t="s">
        <v>505</v>
      </c>
      <c r="G89" s="283" t="s">
        <v>491</v>
      </c>
      <c r="H89" s="283" t="s">
        <v>93</v>
      </c>
      <c r="I89" s="283" t="s">
        <v>410</v>
      </c>
      <c r="J89" s="139" t="s">
        <v>417</v>
      </c>
      <c r="K89" s="139" t="s">
        <v>418</v>
      </c>
      <c r="L89" s="139" t="s">
        <v>419</v>
      </c>
      <c r="M89" s="107">
        <v>1</v>
      </c>
      <c r="N89" s="283" t="s">
        <v>97</v>
      </c>
      <c r="O89" s="283" t="s">
        <v>123</v>
      </c>
      <c r="P89" s="283" t="s">
        <v>413</v>
      </c>
      <c r="Q89" s="283" t="s">
        <v>100</v>
      </c>
      <c r="R89" s="283" t="s">
        <v>101</v>
      </c>
      <c r="S89" s="283" t="s">
        <v>102</v>
      </c>
      <c r="T89" s="280">
        <f>+U89+U92</f>
        <v>1399627</v>
      </c>
      <c r="U89" s="280">
        <v>342125</v>
      </c>
      <c r="V89" s="280">
        <f>+U89</f>
        <v>342125</v>
      </c>
      <c r="W89" s="279" t="s">
        <v>103</v>
      </c>
      <c r="X89" s="279" t="s">
        <v>103</v>
      </c>
      <c r="Y89" s="279" t="s">
        <v>103</v>
      </c>
      <c r="Z89" s="279" t="s">
        <v>103</v>
      </c>
      <c r="AA89" s="279" t="s">
        <v>103</v>
      </c>
      <c r="AB89" s="280">
        <v>60375</v>
      </c>
      <c r="AC89" s="279" t="s">
        <v>104</v>
      </c>
      <c r="AD89" s="279"/>
      <c r="AE89" s="280">
        <f>U89</f>
        <v>342125</v>
      </c>
      <c r="AF89" s="279"/>
      <c r="AG89" s="279"/>
      <c r="AH89" s="305" t="s">
        <v>398</v>
      </c>
      <c r="AI89" s="306" t="s">
        <v>377</v>
      </c>
      <c r="AJ89" s="286">
        <v>45726</v>
      </c>
    </row>
    <row r="90" spans="2:36" ht="25.5" x14ac:dyDescent="0.25">
      <c r="B90" s="283"/>
      <c r="C90" s="283"/>
      <c r="D90" s="283"/>
      <c r="E90" s="283"/>
      <c r="F90" s="279"/>
      <c r="G90" s="283"/>
      <c r="H90" s="283"/>
      <c r="I90" s="283"/>
      <c r="J90" s="139" t="s">
        <v>497</v>
      </c>
      <c r="K90" s="139" t="s">
        <v>498</v>
      </c>
      <c r="L90" s="139" t="s">
        <v>416</v>
      </c>
      <c r="M90" s="107">
        <v>2500</v>
      </c>
      <c r="N90" s="283"/>
      <c r="O90" s="283"/>
      <c r="P90" s="283"/>
      <c r="Q90" s="283"/>
      <c r="R90" s="283"/>
      <c r="S90" s="283"/>
      <c r="T90" s="280"/>
      <c r="U90" s="280"/>
      <c r="V90" s="280"/>
      <c r="W90" s="279"/>
      <c r="X90" s="279"/>
      <c r="Y90" s="279"/>
      <c r="Z90" s="279"/>
      <c r="AA90" s="279"/>
      <c r="AB90" s="280"/>
      <c r="AC90" s="279"/>
      <c r="AD90" s="279"/>
      <c r="AE90" s="280"/>
      <c r="AF90" s="279"/>
      <c r="AG90" s="279"/>
      <c r="AH90" s="305"/>
      <c r="AI90" s="306"/>
      <c r="AJ90" s="283"/>
    </row>
    <row r="91" spans="2:36" ht="38.25" x14ac:dyDescent="0.25">
      <c r="B91" s="283"/>
      <c r="C91" s="283"/>
      <c r="D91" s="283"/>
      <c r="E91" s="283"/>
      <c r="F91" s="279"/>
      <c r="G91" s="283"/>
      <c r="H91" s="283"/>
      <c r="I91" s="283"/>
      <c r="J91" s="139" t="s">
        <v>499</v>
      </c>
      <c r="K91" s="139" t="s">
        <v>500</v>
      </c>
      <c r="L91" s="139" t="s">
        <v>376</v>
      </c>
      <c r="M91" s="107">
        <v>0.25</v>
      </c>
      <c r="N91" s="283"/>
      <c r="O91" s="283"/>
      <c r="P91" s="283"/>
      <c r="Q91" s="283"/>
      <c r="R91" s="283"/>
      <c r="S91" s="283"/>
      <c r="T91" s="280"/>
      <c r="U91" s="280"/>
      <c r="V91" s="280"/>
      <c r="W91" s="279"/>
      <c r="X91" s="279"/>
      <c r="Y91" s="279"/>
      <c r="Z91" s="279"/>
      <c r="AA91" s="279"/>
      <c r="AB91" s="280"/>
      <c r="AC91" s="279"/>
      <c r="AD91" s="279"/>
      <c r="AE91" s="280"/>
      <c r="AF91" s="279"/>
      <c r="AG91" s="279"/>
      <c r="AH91" s="305"/>
      <c r="AI91" s="306"/>
      <c r="AJ91" s="283"/>
    </row>
    <row r="92" spans="2:36" ht="25.5" x14ac:dyDescent="0.25">
      <c r="B92" s="283"/>
      <c r="C92" s="283"/>
      <c r="D92" s="283"/>
      <c r="E92" s="283"/>
      <c r="F92" s="279" t="s">
        <v>506</v>
      </c>
      <c r="G92" s="283"/>
      <c r="H92" s="283"/>
      <c r="I92" s="283"/>
      <c r="J92" s="139" t="s">
        <v>417</v>
      </c>
      <c r="K92" s="139" t="s">
        <v>418</v>
      </c>
      <c r="L92" s="139" t="s">
        <v>419</v>
      </c>
      <c r="M92" s="107">
        <v>1</v>
      </c>
      <c r="N92" s="283"/>
      <c r="O92" s="283" t="s">
        <v>123</v>
      </c>
      <c r="P92" s="283"/>
      <c r="Q92" s="283"/>
      <c r="R92" s="283"/>
      <c r="S92" s="283"/>
      <c r="T92" s="279"/>
      <c r="U92" s="280">
        <v>1057502</v>
      </c>
      <c r="V92" s="280">
        <f>+U92</f>
        <v>1057502</v>
      </c>
      <c r="W92" s="279" t="s">
        <v>103</v>
      </c>
      <c r="X92" s="279" t="s">
        <v>103</v>
      </c>
      <c r="Y92" s="279" t="s">
        <v>103</v>
      </c>
      <c r="Z92" s="279" t="s">
        <v>103</v>
      </c>
      <c r="AA92" s="279" t="s">
        <v>103</v>
      </c>
      <c r="AB92" s="280">
        <v>186618</v>
      </c>
      <c r="AC92" s="279" t="s">
        <v>104</v>
      </c>
      <c r="AD92" s="279"/>
      <c r="AE92" s="280">
        <f>U92</f>
        <v>1057502</v>
      </c>
      <c r="AF92" s="279"/>
      <c r="AG92" s="279"/>
      <c r="AH92" s="305"/>
      <c r="AI92" s="306"/>
      <c r="AJ92" s="283"/>
    </row>
    <row r="93" spans="2:36" ht="25.5" x14ac:dyDescent="0.25">
      <c r="B93" s="283"/>
      <c r="C93" s="283"/>
      <c r="D93" s="283"/>
      <c r="E93" s="283"/>
      <c r="F93" s="279"/>
      <c r="G93" s="283"/>
      <c r="H93" s="283"/>
      <c r="I93" s="283"/>
      <c r="J93" s="139" t="s">
        <v>497</v>
      </c>
      <c r="K93" s="139" t="s">
        <v>498</v>
      </c>
      <c r="L93" s="139" t="s">
        <v>416</v>
      </c>
      <c r="M93" s="107">
        <v>61000</v>
      </c>
      <c r="N93" s="283"/>
      <c r="O93" s="283"/>
      <c r="P93" s="283"/>
      <c r="Q93" s="283"/>
      <c r="R93" s="283"/>
      <c r="S93" s="283"/>
      <c r="T93" s="279"/>
      <c r="U93" s="280"/>
      <c r="V93" s="280"/>
      <c r="W93" s="279"/>
      <c r="X93" s="279"/>
      <c r="Y93" s="279"/>
      <c r="Z93" s="279"/>
      <c r="AA93" s="279"/>
      <c r="AB93" s="280"/>
      <c r="AC93" s="279"/>
      <c r="AD93" s="279"/>
      <c r="AE93" s="280"/>
      <c r="AF93" s="279"/>
      <c r="AG93" s="279"/>
      <c r="AH93" s="305"/>
      <c r="AI93" s="306"/>
      <c r="AJ93" s="283"/>
    </row>
    <row r="94" spans="2:36" ht="38.25" x14ac:dyDescent="0.25">
      <c r="B94" s="283"/>
      <c r="C94" s="283"/>
      <c r="D94" s="283"/>
      <c r="E94" s="283"/>
      <c r="F94" s="279"/>
      <c r="G94" s="283"/>
      <c r="H94" s="283"/>
      <c r="I94" s="283"/>
      <c r="J94" s="139" t="s">
        <v>499</v>
      </c>
      <c r="K94" s="139" t="s">
        <v>500</v>
      </c>
      <c r="L94" s="139" t="s">
        <v>376</v>
      </c>
      <c r="M94" s="107">
        <v>23.6</v>
      </c>
      <c r="N94" s="283"/>
      <c r="O94" s="283"/>
      <c r="P94" s="283"/>
      <c r="Q94" s="283"/>
      <c r="R94" s="283"/>
      <c r="S94" s="283"/>
      <c r="T94" s="279"/>
      <c r="U94" s="280"/>
      <c r="V94" s="280"/>
      <c r="W94" s="279"/>
      <c r="X94" s="279"/>
      <c r="Y94" s="279"/>
      <c r="Z94" s="279"/>
      <c r="AA94" s="279"/>
      <c r="AB94" s="280"/>
      <c r="AC94" s="279"/>
      <c r="AD94" s="279"/>
      <c r="AE94" s="280"/>
      <c r="AF94" s="279"/>
      <c r="AG94" s="279"/>
      <c r="AH94" s="305"/>
      <c r="AI94" s="306"/>
      <c r="AJ94" s="283"/>
    </row>
    <row r="95" spans="2:36" ht="25.5" x14ac:dyDescent="0.25">
      <c r="B95" s="283" t="s">
        <v>507</v>
      </c>
      <c r="C95" s="283" t="s">
        <v>508</v>
      </c>
      <c r="D95" s="283" t="s">
        <v>488</v>
      </c>
      <c r="E95" s="283" t="s">
        <v>489</v>
      </c>
      <c r="F95" s="279" t="s">
        <v>509</v>
      </c>
      <c r="G95" s="283" t="s">
        <v>491</v>
      </c>
      <c r="H95" s="297" t="s">
        <v>93</v>
      </c>
      <c r="I95" s="297" t="s">
        <v>410</v>
      </c>
      <c r="J95" s="139" t="s">
        <v>417</v>
      </c>
      <c r="K95" s="139" t="s">
        <v>418</v>
      </c>
      <c r="L95" s="139" t="s">
        <v>419</v>
      </c>
      <c r="M95" s="107">
        <v>1</v>
      </c>
      <c r="N95" s="308" t="s">
        <v>97</v>
      </c>
      <c r="O95" s="283" t="s">
        <v>123</v>
      </c>
      <c r="P95" s="307" t="s">
        <v>413</v>
      </c>
      <c r="Q95" s="307" t="s">
        <v>100</v>
      </c>
      <c r="R95" s="307" t="s">
        <v>101</v>
      </c>
      <c r="S95" s="307" t="s">
        <v>102</v>
      </c>
      <c r="T95" s="311">
        <f>+U95</f>
        <v>595000</v>
      </c>
      <c r="U95" s="280">
        <v>595000</v>
      </c>
      <c r="V95" s="280">
        <f>+U95</f>
        <v>595000</v>
      </c>
      <c r="W95" s="279" t="s">
        <v>103</v>
      </c>
      <c r="X95" s="279" t="s">
        <v>103</v>
      </c>
      <c r="Y95" s="279" t="s">
        <v>103</v>
      </c>
      <c r="Z95" s="279" t="s">
        <v>103</v>
      </c>
      <c r="AA95" s="279" t="s">
        <v>103</v>
      </c>
      <c r="AB95" s="280">
        <v>105000</v>
      </c>
      <c r="AC95" s="279" t="s">
        <v>104</v>
      </c>
      <c r="AD95" s="279"/>
      <c r="AE95" s="280">
        <f>U95</f>
        <v>595000</v>
      </c>
      <c r="AF95" s="279"/>
      <c r="AG95" s="279"/>
      <c r="AH95" s="309" t="s">
        <v>448</v>
      </c>
      <c r="AI95" s="310" t="s">
        <v>449</v>
      </c>
      <c r="AJ95" s="296">
        <v>45817</v>
      </c>
    </row>
    <row r="96" spans="2:36" ht="25.5" x14ac:dyDescent="0.25">
      <c r="B96" s="283"/>
      <c r="C96" s="283"/>
      <c r="D96" s="283"/>
      <c r="E96" s="283"/>
      <c r="F96" s="279"/>
      <c r="G96" s="283"/>
      <c r="H96" s="297"/>
      <c r="I96" s="297"/>
      <c r="J96" s="139" t="s">
        <v>497</v>
      </c>
      <c r="K96" s="139" t="s">
        <v>498</v>
      </c>
      <c r="L96" s="139" t="s">
        <v>416</v>
      </c>
      <c r="M96" s="107">
        <v>8000</v>
      </c>
      <c r="N96" s="308"/>
      <c r="O96" s="283"/>
      <c r="P96" s="307"/>
      <c r="Q96" s="307"/>
      <c r="R96" s="307"/>
      <c r="S96" s="307"/>
      <c r="T96" s="311"/>
      <c r="U96" s="280"/>
      <c r="V96" s="280"/>
      <c r="W96" s="279"/>
      <c r="X96" s="279"/>
      <c r="Y96" s="279"/>
      <c r="Z96" s="279"/>
      <c r="AA96" s="279"/>
      <c r="AB96" s="280"/>
      <c r="AC96" s="279"/>
      <c r="AD96" s="279"/>
      <c r="AE96" s="280"/>
      <c r="AF96" s="279"/>
      <c r="AG96" s="279"/>
      <c r="AH96" s="309"/>
      <c r="AI96" s="310"/>
      <c r="AJ96" s="297"/>
    </row>
    <row r="97" spans="2:37" ht="38.25" x14ac:dyDescent="0.25">
      <c r="B97" s="283"/>
      <c r="C97" s="283"/>
      <c r="D97" s="283"/>
      <c r="E97" s="283"/>
      <c r="F97" s="279"/>
      <c r="G97" s="283"/>
      <c r="H97" s="297"/>
      <c r="I97" s="297"/>
      <c r="J97" s="139" t="s">
        <v>499</v>
      </c>
      <c r="K97" s="139" t="s">
        <v>500</v>
      </c>
      <c r="L97" s="139" t="s">
        <v>376</v>
      </c>
      <c r="M97" s="107">
        <v>3.8</v>
      </c>
      <c r="N97" s="308"/>
      <c r="O97" s="283"/>
      <c r="P97" s="307"/>
      <c r="Q97" s="307"/>
      <c r="R97" s="307"/>
      <c r="S97" s="307"/>
      <c r="T97" s="312"/>
      <c r="U97" s="280"/>
      <c r="V97" s="280"/>
      <c r="W97" s="279"/>
      <c r="X97" s="279"/>
      <c r="Y97" s="279"/>
      <c r="Z97" s="279"/>
      <c r="AA97" s="279"/>
      <c r="AB97" s="280"/>
      <c r="AC97" s="279"/>
      <c r="AD97" s="279"/>
      <c r="AE97" s="280"/>
      <c r="AF97" s="279"/>
      <c r="AG97" s="279"/>
      <c r="AH97" s="309"/>
      <c r="AI97" s="310"/>
      <c r="AJ97" s="297"/>
    </row>
    <row r="98" spans="2:37" ht="25.5" x14ac:dyDescent="0.25">
      <c r="B98" s="283" t="s">
        <v>510</v>
      </c>
      <c r="C98" s="283" t="s">
        <v>511</v>
      </c>
      <c r="D98" s="283" t="s">
        <v>488</v>
      </c>
      <c r="E98" s="283" t="s">
        <v>489</v>
      </c>
      <c r="F98" s="279" t="s">
        <v>512</v>
      </c>
      <c r="G98" s="283" t="s">
        <v>491</v>
      </c>
      <c r="H98" s="297" t="s">
        <v>93</v>
      </c>
      <c r="I98" s="297" t="s">
        <v>410</v>
      </c>
      <c r="J98" s="139" t="s">
        <v>417</v>
      </c>
      <c r="K98" s="139" t="s">
        <v>418</v>
      </c>
      <c r="L98" s="139" t="s">
        <v>419</v>
      </c>
      <c r="M98" s="107">
        <v>1</v>
      </c>
      <c r="N98" s="308" t="s">
        <v>97</v>
      </c>
      <c r="O98" s="283" t="s">
        <v>123</v>
      </c>
      <c r="P98" s="307" t="s">
        <v>413</v>
      </c>
      <c r="Q98" s="307" t="s">
        <v>100</v>
      </c>
      <c r="R98" s="307" t="s">
        <v>101</v>
      </c>
      <c r="S98" s="307" t="s">
        <v>102</v>
      </c>
      <c r="T98" s="311">
        <f>+U98</f>
        <v>1181500</v>
      </c>
      <c r="U98" s="280">
        <v>1181500</v>
      </c>
      <c r="V98" s="280">
        <f>+U98</f>
        <v>1181500</v>
      </c>
      <c r="W98" s="279" t="s">
        <v>103</v>
      </c>
      <c r="X98" s="279" t="s">
        <v>103</v>
      </c>
      <c r="Y98" s="279" t="s">
        <v>103</v>
      </c>
      <c r="Z98" s="279" t="s">
        <v>103</v>
      </c>
      <c r="AA98" s="279" t="s">
        <v>103</v>
      </c>
      <c r="AB98" s="280">
        <v>208500</v>
      </c>
      <c r="AC98" s="279" t="s">
        <v>104</v>
      </c>
      <c r="AD98" s="279"/>
      <c r="AE98" s="280">
        <f>U98</f>
        <v>1181500</v>
      </c>
      <c r="AF98" s="279"/>
      <c r="AG98" s="279"/>
      <c r="AH98" s="309" t="s">
        <v>459</v>
      </c>
      <c r="AI98" s="310" t="s">
        <v>460</v>
      </c>
      <c r="AJ98" s="297" t="s">
        <v>410</v>
      </c>
    </row>
    <row r="99" spans="2:37" ht="25.5" x14ac:dyDescent="0.25">
      <c r="B99" s="283"/>
      <c r="C99" s="283"/>
      <c r="D99" s="283"/>
      <c r="E99" s="283"/>
      <c r="F99" s="279"/>
      <c r="G99" s="283"/>
      <c r="H99" s="297"/>
      <c r="I99" s="297"/>
      <c r="J99" s="139" t="s">
        <v>497</v>
      </c>
      <c r="K99" s="139" t="s">
        <v>498</v>
      </c>
      <c r="L99" s="139" t="s">
        <v>416</v>
      </c>
      <c r="M99" s="107">
        <v>12000</v>
      </c>
      <c r="N99" s="308"/>
      <c r="O99" s="283"/>
      <c r="P99" s="307"/>
      <c r="Q99" s="307"/>
      <c r="R99" s="307"/>
      <c r="S99" s="307"/>
      <c r="T99" s="311"/>
      <c r="U99" s="280"/>
      <c r="V99" s="280"/>
      <c r="W99" s="279"/>
      <c r="X99" s="279"/>
      <c r="Y99" s="279"/>
      <c r="Z99" s="279"/>
      <c r="AA99" s="279"/>
      <c r="AB99" s="280"/>
      <c r="AC99" s="279"/>
      <c r="AD99" s="279"/>
      <c r="AE99" s="280"/>
      <c r="AF99" s="279"/>
      <c r="AG99" s="279"/>
      <c r="AH99" s="309"/>
      <c r="AI99" s="310"/>
      <c r="AJ99" s="297"/>
    </row>
    <row r="100" spans="2:37" ht="38.25" x14ac:dyDescent="0.25">
      <c r="B100" s="283"/>
      <c r="C100" s="283"/>
      <c r="D100" s="283"/>
      <c r="E100" s="283"/>
      <c r="F100" s="279"/>
      <c r="G100" s="283"/>
      <c r="H100" s="297"/>
      <c r="I100" s="297"/>
      <c r="J100" s="139" t="s">
        <v>499</v>
      </c>
      <c r="K100" s="139" t="s">
        <v>500</v>
      </c>
      <c r="L100" s="139" t="s">
        <v>376</v>
      </c>
      <c r="M100" s="107">
        <v>1.2</v>
      </c>
      <c r="N100" s="308"/>
      <c r="O100" s="283"/>
      <c r="P100" s="307"/>
      <c r="Q100" s="307"/>
      <c r="R100" s="307"/>
      <c r="S100" s="307"/>
      <c r="T100" s="312"/>
      <c r="U100" s="280"/>
      <c r="V100" s="280"/>
      <c r="W100" s="279"/>
      <c r="X100" s="279"/>
      <c r="Y100" s="279"/>
      <c r="Z100" s="279"/>
      <c r="AA100" s="279"/>
      <c r="AB100" s="280"/>
      <c r="AC100" s="279"/>
      <c r="AD100" s="279"/>
      <c r="AE100" s="280"/>
      <c r="AF100" s="279"/>
      <c r="AG100" s="279"/>
      <c r="AH100" s="309"/>
      <c r="AI100" s="310"/>
      <c r="AJ100" s="297"/>
    </row>
    <row r="101" spans="2:37" ht="25.5" customHeight="1" x14ac:dyDescent="0.25">
      <c r="B101" s="302" t="s">
        <v>526</v>
      </c>
      <c r="C101" s="302" t="s">
        <v>513</v>
      </c>
      <c r="D101" s="283" t="s">
        <v>488</v>
      </c>
      <c r="E101" s="314" t="s">
        <v>587</v>
      </c>
      <c r="F101" s="302" t="s">
        <v>514</v>
      </c>
      <c r="G101" s="283" t="s">
        <v>587</v>
      </c>
      <c r="H101" s="315" t="s">
        <v>93</v>
      </c>
      <c r="I101" s="315" t="s">
        <v>410</v>
      </c>
      <c r="J101" s="165" t="s">
        <v>417</v>
      </c>
      <c r="K101" s="165"/>
      <c r="L101" s="165"/>
      <c r="M101" s="164"/>
      <c r="N101" s="323"/>
      <c r="O101" s="302"/>
      <c r="P101" s="320"/>
      <c r="Q101" s="320"/>
      <c r="R101" s="320"/>
      <c r="S101" s="320"/>
      <c r="T101" s="321"/>
      <c r="U101" s="321"/>
      <c r="V101" s="321"/>
      <c r="W101" s="316"/>
      <c r="X101" s="316"/>
      <c r="Y101" s="316"/>
      <c r="Z101" s="316"/>
      <c r="AA101" s="316"/>
      <c r="AB101" s="317"/>
      <c r="AC101" s="316"/>
      <c r="AD101" s="316"/>
      <c r="AE101" s="317"/>
      <c r="AF101" s="316"/>
      <c r="AG101" s="316"/>
      <c r="AH101" s="318"/>
      <c r="AI101" s="319"/>
      <c r="AJ101" s="315" t="s">
        <v>410</v>
      </c>
      <c r="AK101" s="27"/>
    </row>
    <row r="102" spans="2:37" ht="25.5" x14ac:dyDescent="0.25">
      <c r="B102" s="302"/>
      <c r="C102" s="302"/>
      <c r="D102" s="283"/>
      <c r="E102" s="314"/>
      <c r="F102" s="302"/>
      <c r="G102" s="283"/>
      <c r="H102" s="315"/>
      <c r="I102" s="315"/>
      <c r="J102" s="165" t="s">
        <v>430</v>
      </c>
      <c r="K102" s="165"/>
      <c r="L102" s="165"/>
      <c r="M102" s="164"/>
      <c r="N102" s="323"/>
      <c r="O102" s="302"/>
      <c r="P102" s="320"/>
      <c r="Q102" s="320"/>
      <c r="R102" s="320"/>
      <c r="S102" s="320"/>
      <c r="T102" s="322"/>
      <c r="U102" s="322"/>
      <c r="V102" s="322"/>
      <c r="W102" s="316"/>
      <c r="X102" s="316"/>
      <c r="Y102" s="316"/>
      <c r="Z102" s="316"/>
      <c r="AA102" s="316"/>
      <c r="AB102" s="317"/>
      <c r="AC102" s="316"/>
      <c r="AD102" s="316"/>
      <c r="AE102" s="317"/>
      <c r="AF102" s="316"/>
      <c r="AG102" s="316"/>
      <c r="AH102" s="318"/>
      <c r="AI102" s="319"/>
      <c r="AJ102" s="315"/>
      <c r="AK102" s="27"/>
    </row>
    <row r="103" spans="2:37" ht="42" customHeight="1" x14ac:dyDescent="0.25">
      <c r="B103" s="283" t="s">
        <v>515</v>
      </c>
      <c r="C103" s="283" t="s">
        <v>516</v>
      </c>
      <c r="D103" s="283" t="s">
        <v>523</v>
      </c>
      <c r="E103" s="283" t="s">
        <v>407</v>
      </c>
      <c r="F103" s="283" t="s">
        <v>517</v>
      </c>
      <c r="G103" s="283" t="s">
        <v>491</v>
      </c>
      <c r="H103" s="297" t="s">
        <v>93</v>
      </c>
      <c r="I103" s="297" t="s">
        <v>410</v>
      </c>
      <c r="J103" s="139" t="s">
        <v>417</v>
      </c>
      <c r="K103" s="139" t="s">
        <v>418</v>
      </c>
      <c r="L103" s="139" t="s">
        <v>419</v>
      </c>
      <c r="M103" s="107">
        <v>1</v>
      </c>
      <c r="N103" s="308" t="s">
        <v>97</v>
      </c>
      <c r="O103" s="283" t="s">
        <v>123</v>
      </c>
      <c r="P103" s="307" t="s">
        <v>413</v>
      </c>
      <c r="Q103" s="307" t="s">
        <v>100</v>
      </c>
      <c r="R103" s="307" t="s">
        <v>101</v>
      </c>
      <c r="S103" s="307" t="s">
        <v>102</v>
      </c>
      <c r="T103" s="311">
        <f>+U103</f>
        <v>585996</v>
      </c>
      <c r="U103" s="280">
        <f>V103</f>
        <v>585996</v>
      </c>
      <c r="V103" s="280">
        <v>585996</v>
      </c>
      <c r="W103" s="279" t="s">
        <v>103</v>
      </c>
      <c r="X103" s="279" t="s">
        <v>103</v>
      </c>
      <c r="Y103" s="279" t="s">
        <v>103</v>
      </c>
      <c r="Z103" s="279" t="s">
        <v>103</v>
      </c>
      <c r="AA103" s="279" t="s">
        <v>103</v>
      </c>
      <c r="AB103" s="280">
        <v>103412</v>
      </c>
      <c r="AC103" s="279" t="s">
        <v>104</v>
      </c>
      <c r="AD103" s="279"/>
      <c r="AE103" s="280">
        <f>U103</f>
        <v>585996</v>
      </c>
      <c r="AF103" s="279"/>
      <c r="AG103" s="279"/>
      <c r="AH103" s="309" t="s">
        <v>434</v>
      </c>
      <c r="AI103" s="310" t="s">
        <v>373</v>
      </c>
      <c r="AJ103" s="296">
        <v>45635</v>
      </c>
    </row>
    <row r="104" spans="2:37" ht="42" customHeight="1" x14ac:dyDescent="0.25">
      <c r="B104" s="283"/>
      <c r="C104" s="283"/>
      <c r="D104" s="283"/>
      <c r="E104" s="283"/>
      <c r="F104" s="283"/>
      <c r="G104" s="283"/>
      <c r="H104" s="297"/>
      <c r="I104" s="297"/>
      <c r="J104" s="139" t="s">
        <v>518</v>
      </c>
      <c r="K104" s="139" t="s">
        <v>519</v>
      </c>
      <c r="L104" s="139" t="s">
        <v>376</v>
      </c>
      <c r="M104" s="107">
        <v>4.4000000000000004</v>
      </c>
      <c r="N104" s="308"/>
      <c r="O104" s="283"/>
      <c r="P104" s="307"/>
      <c r="Q104" s="307"/>
      <c r="R104" s="307"/>
      <c r="S104" s="307"/>
      <c r="T104" s="312"/>
      <c r="U104" s="280"/>
      <c r="V104" s="280"/>
      <c r="W104" s="279"/>
      <c r="X104" s="279"/>
      <c r="Y104" s="279"/>
      <c r="Z104" s="279"/>
      <c r="AA104" s="279"/>
      <c r="AB104" s="280"/>
      <c r="AC104" s="279"/>
      <c r="AD104" s="279"/>
      <c r="AE104" s="280"/>
      <c r="AF104" s="279"/>
      <c r="AG104" s="279"/>
      <c r="AH104" s="309"/>
      <c r="AI104" s="310"/>
      <c r="AJ104" s="297"/>
    </row>
    <row r="105" spans="2:37" ht="42" customHeight="1" x14ac:dyDescent="0.25">
      <c r="B105" s="283" t="s">
        <v>520</v>
      </c>
      <c r="C105" s="283" t="s">
        <v>521</v>
      </c>
      <c r="D105" s="283" t="s">
        <v>523</v>
      </c>
      <c r="E105" s="283" t="s">
        <v>407</v>
      </c>
      <c r="F105" s="283" t="s">
        <v>522</v>
      </c>
      <c r="G105" s="283" t="s">
        <v>491</v>
      </c>
      <c r="H105" s="297" t="s">
        <v>93</v>
      </c>
      <c r="I105" s="297" t="s">
        <v>410</v>
      </c>
      <c r="J105" s="139" t="s">
        <v>417</v>
      </c>
      <c r="K105" s="139" t="s">
        <v>418</v>
      </c>
      <c r="L105" s="139" t="s">
        <v>419</v>
      </c>
      <c r="M105" s="107">
        <v>1</v>
      </c>
      <c r="N105" s="308" t="s">
        <v>97</v>
      </c>
      <c r="O105" s="283" t="s">
        <v>123</v>
      </c>
      <c r="P105" s="307" t="s">
        <v>413</v>
      </c>
      <c r="Q105" s="307" t="s">
        <v>100</v>
      </c>
      <c r="R105" s="307" t="s">
        <v>101</v>
      </c>
      <c r="S105" s="307" t="s">
        <v>102</v>
      </c>
      <c r="T105" s="311">
        <f>+U105</f>
        <v>4982745</v>
      </c>
      <c r="U105" s="280">
        <f>V105</f>
        <v>4982745</v>
      </c>
      <c r="V105" s="280">
        <v>4982745</v>
      </c>
      <c r="W105" s="279" t="s">
        <v>103</v>
      </c>
      <c r="X105" s="279" t="s">
        <v>103</v>
      </c>
      <c r="Y105" s="279" t="s">
        <v>103</v>
      </c>
      <c r="Z105" s="279" t="s">
        <v>103</v>
      </c>
      <c r="AA105" s="279" t="s">
        <v>103</v>
      </c>
      <c r="AB105" s="280">
        <v>879308</v>
      </c>
      <c r="AC105" s="279" t="s">
        <v>104</v>
      </c>
      <c r="AD105" s="279"/>
      <c r="AE105" s="280">
        <f>U105</f>
        <v>4982745</v>
      </c>
      <c r="AF105" s="279"/>
      <c r="AG105" s="279"/>
      <c r="AH105" s="309" t="s">
        <v>448</v>
      </c>
      <c r="AI105" s="310" t="s">
        <v>449</v>
      </c>
      <c r="AJ105" s="296">
        <v>45817</v>
      </c>
    </row>
    <row r="106" spans="2:37" ht="42" customHeight="1" x14ac:dyDescent="0.25">
      <c r="B106" s="283"/>
      <c r="C106" s="283"/>
      <c r="D106" s="283"/>
      <c r="E106" s="283"/>
      <c r="F106" s="283"/>
      <c r="G106" s="283"/>
      <c r="H106" s="297"/>
      <c r="I106" s="297"/>
      <c r="J106" s="139" t="s">
        <v>518</v>
      </c>
      <c r="K106" s="139" t="s">
        <v>519</v>
      </c>
      <c r="L106" s="139" t="s">
        <v>376</v>
      </c>
      <c r="M106" s="107">
        <v>3.5</v>
      </c>
      <c r="N106" s="308"/>
      <c r="O106" s="283"/>
      <c r="P106" s="307"/>
      <c r="Q106" s="307"/>
      <c r="R106" s="307"/>
      <c r="S106" s="307"/>
      <c r="T106" s="312"/>
      <c r="U106" s="280"/>
      <c r="V106" s="280"/>
      <c r="W106" s="279"/>
      <c r="X106" s="279"/>
      <c r="Y106" s="279"/>
      <c r="Z106" s="279"/>
      <c r="AA106" s="279"/>
      <c r="AB106" s="280"/>
      <c r="AC106" s="279"/>
      <c r="AD106" s="279"/>
      <c r="AE106" s="280"/>
      <c r="AF106" s="279"/>
      <c r="AG106" s="279"/>
      <c r="AH106" s="309"/>
      <c r="AI106" s="310"/>
      <c r="AJ106" s="297"/>
    </row>
    <row r="107" spans="2:37" s="26" customFormat="1" ht="33" customHeight="1" x14ac:dyDescent="0.25">
      <c r="B107" s="283" t="s">
        <v>612</v>
      </c>
      <c r="C107" s="283" t="s">
        <v>513</v>
      </c>
      <c r="D107" s="283" t="s">
        <v>523</v>
      </c>
      <c r="E107" s="314" t="s">
        <v>587</v>
      </c>
      <c r="F107" s="302" t="s">
        <v>514</v>
      </c>
      <c r="G107" s="283" t="s">
        <v>587</v>
      </c>
      <c r="H107" s="297" t="s">
        <v>93</v>
      </c>
      <c r="I107" s="297" t="s">
        <v>410</v>
      </c>
      <c r="J107" s="139" t="s">
        <v>417</v>
      </c>
      <c r="K107" s="139"/>
      <c r="L107" s="139"/>
      <c r="M107" s="107"/>
      <c r="N107" s="308"/>
      <c r="O107" s="283"/>
      <c r="P107" s="307"/>
      <c r="Q107" s="307"/>
      <c r="R107" s="307"/>
      <c r="S107" s="307"/>
      <c r="T107" s="311"/>
      <c r="U107" s="280"/>
      <c r="V107" s="280"/>
      <c r="W107" s="279"/>
      <c r="X107" s="279"/>
      <c r="Y107" s="279"/>
      <c r="Z107" s="279"/>
      <c r="AA107" s="279"/>
      <c r="AB107" s="280"/>
      <c r="AC107" s="279"/>
      <c r="AD107" s="279"/>
      <c r="AE107" s="280"/>
      <c r="AF107" s="279"/>
      <c r="AG107" s="279"/>
      <c r="AH107" s="309"/>
      <c r="AI107" s="310"/>
      <c r="AJ107" s="297" t="s">
        <v>410</v>
      </c>
    </row>
    <row r="108" spans="2:37" s="26" customFormat="1" ht="35.25" customHeight="1" x14ac:dyDescent="0.25">
      <c r="B108" s="283"/>
      <c r="C108" s="283"/>
      <c r="D108" s="313"/>
      <c r="E108" s="314"/>
      <c r="F108" s="302"/>
      <c r="G108" s="283"/>
      <c r="H108" s="297"/>
      <c r="I108" s="297"/>
      <c r="J108" s="139" t="s">
        <v>430</v>
      </c>
      <c r="K108" s="139"/>
      <c r="L108" s="139"/>
      <c r="M108" s="107"/>
      <c r="N108" s="308"/>
      <c r="O108" s="283"/>
      <c r="P108" s="307"/>
      <c r="Q108" s="307"/>
      <c r="R108" s="307"/>
      <c r="S108" s="307"/>
      <c r="T108" s="312"/>
      <c r="U108" s="280"/>
      <c r="V108" s="280"/>
      <c r="W108" s="279"/>
      <c r="X108" s="279"/>
      <c r="Y108" s="279"/>
      <c r="Z108" s="279"/>
      <c r="AA108" s="279"/>
      <c r="AB108" s="280"/>
      <c r="AC108" s="279"/>
      <c r="AD108" s="279"/>
      <c r="AE108" s="280"/>
      <c r="AF108" s="279"/>
      <c r="AG108" s="279"/>
      <c r="AH108" s="309"/>
      <c r="AI108" s="310"/>
      <c r="AJ108" s="297"/>
    </row>
    <row r="109" spans="2:37" ht="51.75" customHeight="1" x14ac:dyDescent="0.25">
      <c r="B109" s="283" t="s">
        <v>527</v>
      </c>
      <c r="C109" s="283" t="s">
        <v>534</v>
      </c>
      <c r="D109" s="283" t="s">
        <v>528</v>
      </c>
      <c r="E109" s="283" t="s">
        <v>489</v>
      </c>
      <c r="F109" s="283" t="s">
        <v>429</v>
      </c>
      <c r="G109" s="283" t="s">
        <v>409</v>
      </c>
      <c r="H109" s="297" t="s">
        <v>93</v>
      </c>
      <c r="I109" s="297" t="s">
        <v>410</v>
      </c>
      <c r="J109" s="139" t="s">
        <v>430</v>
      </c>
      <c r="K109" s="139" t="s">
        <v>431</v>
      </c>
      <c r="L109" s="139" t="s">
        <v>432</v>
      </c>
      <c r="M109" s="107">
        <v>5000</v>
      </c>
      <c r="N109" s="308" t="s">
        <v>97</v>
      </c>
      <c r="O109" s="283" t="s">
        <v>433</v>
      </c>
      <c r="P109" s="283" t="s">
        <v>413</v>
      </c>
      <c r="Q109" s="307" t="s">
        <v>100</v>
      </c>
      <c r="R109" s="307" t="s">
        <v>101</v>
      </c>
      <c r="S109" s="307" t="s">
        <v>102</v>
      </c>
      <c r="T109" s="280">
        <v>150000</v>
      </c>
      <c r="U109" s="280">
        <v>150000</v>
      </c>
      <c r="V109" s="280">
        <f>+U109</f>
        <v>150000</v>
      </c>
      <c r="W109" s="279" t="s">
        <v>103</v>
      </c>
      <c r="X109" s="279" t="s">
        <v>103</v>
      </c>
      <c r="Y109" s="279" t="s">
        <v>103</v>
      </c>
      <c r="Z109" s="279" t="s">
        <v>103</v>
      </c>
      <c r="AA109" s="279" t="s">
        <v>103</v>
      </c>
      <c r="AB109" s="280">
        <v>26471</v>
      </c>
      <c r="AC109" s="279" t="s">
        <v>104</v>
      </c>
      <c r="AD109" s="279"/>
      <c r="AE109" s="280">
        <f>U109</f>
        <v>150000</v>
      </c>
      <c r="AF109" s="279"/>
      <c r="AG109" s="279"/>
      <c r="AH109" s="305" t="s">
        <v>434</v>
      </c>
      <c r="AI109" s="306" t="s">
        <v>373</v>
      </c>
      <c r="AJ109" s="296">
        <v>45635</v>
      </c>
    </row>
    <row r="110" spans="2:37" ht="54" customHeight="1" x14ac:dyDescent="0.25">
      <c r="B110" s="283"/>
      <c r="C110" s="283"/>
      <c r="D110" s="283"/>
      <c r="E110" s="283"/>
      <c r="F110" s="283"/>
      <c r="G110" s="283"/>
      <c r="H110" s="297"/>
      <c r="I110" s="297"/>
      <c r="J110" s="139" t="s">
        <v>417</v>
      </c>
      <c r="K110" s="139" t="s">
        <v>418</v>
      </c>
      <c r="L110" s="139" t="s">
        <v>419</v>
      </c>
      <c r="M110" s="107">
        <v>1</v>
      </c>
      <c r="N110" s="308"/>
      <c r="O110" s="283"/>
      <c r="P110" s="283"/>
      <c r="Q110" s="307"/>
      <c r="R110" s="307"/>
      <c r="S110" s="307"/>
      <c r="T110" s="280"/>
      <c r="U110" s="280"/>
      <c r="V110" s="280"/>
      <c r="W110" s="279"/>
      <c r="X110" s="279"/>
      <c r="Y110" s="279"/>
      <c r="Z110" s="279"/>
      <c r="AA110" s="279"/>
      <c r="AB110" s="280"/>
      <c r="AC110" s="279"/>
      <c r="AD110" s="279"/>
      <c r="AE110" s="280"/>
      <c r="AF110" s="279"/>
      <c r="AG110" s="279"/>
      <c r="AH110" s="305"/>
      <c r="AI110" s="306"/>
      <c r="AJ110" s="297"/>
    </row>
    <row r="111" spans="2:37" ht="55.5" customHeight="1" x14ac:dyDescent="0.25">
      <c r="B111" s="283" t="s">
        <v>529</v>
      </c>
      <c r="C111" s="283" t="s">
        <v>613</v>
      </c>
      <c r="D111" s="283" t="s">
        <v>528</v>
      </c>
      <c r="E111" s="283" t="s">
        <v>489</v>
      </c>
      <c r="F111" s="283" t="s">
        <v>477</v>
      </c>
      <c r="G111" s="283" t="s">
        <v>409</v>
      </c>
      <c r="H111" s="297" t="s">
        <v>93</v>
      </c>
      <c r="I111" s="297" t="s">
        <v>410</v>
      </c>
      <c r="J111" s="139" t="s">
        <v>430</v>
      </c>
      <c r="K111" s="139" t="s">
        <v>431</v>
      </c>
      <c r="L111" s="139" t="s">
        <v>432</v>
      </c>
      <c r="M111" s="107">
        <v>5000</v>
      </c>
      <c r="N111" s="308" t="s">
        <v>97</v>
      </c>
      <c r="O111" s="283" t="s">
        <v>478</v>
      </c>
      <c r="P111" s="283" t="s">
        <v>413</v>
      </c>
      <c r="Q111" s="307" t="s">
        <v>100</v>
      </c>
      <c r="R111" s="307" t="s">
        <v>101</v>
      </c>
      <c r="S111" s="307" t="s">
        <v>102</v>
      </c>
      <c r="T111" s="280">
        <v>150000</v>
      </c>
      <c r="U111" s="280">
        <v>150000</v>
      </c>
      <c r="V111" s="280">
        <f>+U111</f>
        <v>150000</v>
      </c>
      <c r="W111" s="279" t="s">
        <v>103</v>
      </c>
      <c r="X111" s="279" t="s">
        <v>103</v>
      </c>
      <c r="Y111" s="279" t="s">
        <v>103</v>
      </c>
      <c r="Z111" s="279" t="s">
        <v>103</v>
      </c>
      <c r="AA111" s="279" t="s">
        <v>103</v>
      </c>
      <c r="AB111" s="280">
        <v>26471</v>
      </c>
      <c r="AC111" s="279" t="s">
        <v>104</v>
      </c>
      <c r="AD111" s="280"/>
      <c r="AE111" s="280">
        <f>U111</f>
        <v>150000</v>
      </c>
      <c r="AF111" s="279"/>
      <c r="AG111" s="289"/>
      <c r="AH111" s="305" t="s">
        <v>434</v>
      </c>
      <c r="AI111" s="306" t="s">
        <v>373</v>
      </c>
      <c r="AJ111" s="296">
        <v>45635</v>
      </c>
    </row>
    <row r="112" spans="2:37" ht="93.75" customHeight="1" x14ac:dyDescent="0.25">
      <c r="B112" s="283"/>
      <c r="C112" s="283"/>
      <c r="D112" s="283"/>
      <c r="E112" s="283"/>
      <c r="F112" s="283"/>
      <c r="G112" s="283"/>
      <c r="H112" s="297"/>
      <c r="I112" s="297"/>
      <c r="J112" s="139" t="s">
        <v>417</v>
      </c>
      <c r="K112" s="139" t="s">
        <v>418</v>
      </c>
      <c r="L112" s="139" t="s">
        <v>419</v>
      </c>
      <c r="M112" s="107">
        <v>1</v>
      </c>
      <c r="N112" s="308"/>
      <c r="O112" s="283"/>
      <c r="P112" s="283"/>
      <c r="Q112" s="307"/>
      <c r="R112" s="307"/>
      <c r="S112" s="307"/>
      <c r="T112" s="280"/>
      <c r="U112" s="280"/>
      <c r="V112" s="280"/>
      <c r="W112" s="279"/>
      <c r="X112" s="279"/>
      <c r="Y112" s="279"/>
      <c r="Z112" s="279"/>
      <c r="AA112" s="279"/>
      <c r="AB112" s="280"/>
      <c r="AC112" s="279"/>
      <c r="AD112" s="280"/>
      <c r="AE112" s="280"/>
      <c r="AF112" s="279"/>
      <c r="AG112" s="289"/>
      <c r="AH112" s="305"/>
      <c r="AI112" s="306"/>
      <c r="AJ112" s="297"/>
    </row>
    <row r="113" spans="2:37" ht="38.25" x14ac:dyDescent="0.25">
      <c r="B113" s="283" t="s">
        <v>535</v>
      </c>
      <c r="C113" s="283" t="s">
        <v>536</v>
      </c>
      <c r="D113" s="283" t="s">
        <v>406</v>
      </c>
      <c r="E113" s="283" t="s">
        <v>407</v>
      </c>
      <c r="F113" s="283" t="s">
        <v>438</v>
      </c>
      <c r="G113" s="283" t="s">
        <v>409</v>
      </c>
      <c r="H113" s="283" t="s">
        <v>93</v>
      </c>
      <c r="I113" s="283" t="s">
        <v>410</v>
      </c>
      <c r="J113" s="139" t="s">
        <v>411</v>
      </c>
      <c r="K113" s="139" t="s">
        <v>412</v>
      </c>
      <c r="L113" s="139" t="s">
        <v>376</v>
      </c>
      <c r="M113" s="107">
        <v>1</v>
      </c>
      <c r="N113" s="283" t="s">
        <v>97</v>
      </c>
      <c r="O113" s="283" t="s">
        <v>113</v>
      </c>
      <c r="P113" s="283" t="s">
        <v>413</v>
      </c>
      <c r="Q113" s="283" t="s">
        <v>100</v>
      </c>
      <c r="R113" s="283" t="s">
        <v>101</v>
      </c>
      <c r="S113" s="283" t="s">
        <v>102</v>
      </c>
      <c r="T113" s="298">
        <f>U113</f>
        <v>425000</v>
      </c>
      <c r="U113" s="298">
        <v>425000</v>
      </c>
      <c r="V113" s="298">
        <f>+U113</f>
        <v>425000</v>
      </c>
      <c r="W113" s="283" t="s">
        <v>103</v>
      </c>
      <c r="X113" s="283" t="s">
        <v>103</v>
      </c>
      <c r="Y113" s="283" t="s">
        <v>103</v>
      </c>
      <c r="Z113" s="283" t="s">
        <v>103</v>
      </c>
      <c r="AA113" s="283" t="s">
        <v>103</v>
      </c>
      <c r="AB113" s="298">
        <v>75000</v>
      </c>
      <c r="AC113" s="283" t="s">
        <v>104</v>
      </c>
      <c r="AD113" s="283" t="s">
        <v>226</v>
      </c>
      <c r="AE113" s="298">
        <f>U113</f>
        <v>425000</v>
      </c>
      <c r="AF113" s="283"/>
      <c r="AG113" s="283"/>
      <c r="AH113" s="303">
        <v>45931</v>
      </c>
      <c r="AI113" s="303">
        <v>45992</v>
      </c>
      <c r="AJ113" s="283" t="s">
        <v>410</v>
      </c>
    </row>
    <row r="114" spans="2:37" ht="25.5" x14ac:dyDescent="0.25">
      <c r="B114" s="283"/>
      <c r="C114" s="283"/>
      <c r="D114" s="283"/>
      <c r="E114" s="283"/>
      <c r="F114" s="283"/>
      <c r="G114" s="283"/>
      <c r="H114" s="283"/>
      <c r="I114" s="283"/>
      <c r="J114" s="139" t="s">
        <v>414</v>
      </c>
      <c r="K114" s="139" t="s">
        <v>415</v>
      </c>
      <c r="L114" s="139" t="s">
        <v>416</v>
      </c>
      <c r="M114" s="107">
        <v>10000</v>
      </c>
      <c r="N114" s="283"/>
      <c r="O114" s="283"/>
      <c r="P114" s="283"/>
      <c r="Q114" s="283"/>
      <c r="R114" s="283"/>
      <c r="S114" s="283"/>
      <c r="T114" s="283"/>
      <c r="U114" s="298"/>
      <c r="V114" s="298"/>
      <c r="W114" s="283"/>
      <c r="X114" s="283"/>
      <c r="Y114" s="283"/>
      <c r="Z114" s="283"/>
      <c r="AA114" s="283"/>
      <c r="AB114" s="298"/>
      <c r="AC114" s="283"/>
      <c r="AD114" s="283"/>
      <c r="AE114" s="298"/>
      <c r="AF114" s="283"/>
      <c r="AG114" s="283"/>
      <c r="AH114" s="303"/>
      <c r="AI114" s="303"/>
      <c r="AJ114" s="283"/>
    </row>
    <row r="115" spans="2:37" ht="25.5" x14ac:dyDescent="0.25">
      <c r="B115" s="283"/>
      <c r="C115" s="283"/>
      <c r="D115" s="283"/>
      <c r="E115" s="283"/>
      <c r="F115" s="283"/>
      <c r="G115" s="283"/>
      <c r="H115" s="283"/>
      <c r="I115" s="283"/>
      <c r="J115" s="139" t="s">
        <v>417</v>
      </c>
      <c r="K115" s="139" t="s">
        <v>418</v>
      </c>
      <c r="L115" s="139" t="s">
        <v>419</v>
      </c>
      <c r="M115" s="107">
        <v>1</v>
      </c>
      <c r="N115" s="283"/>
      <c r="O115" s="283"/>
      <c r="P115" s="283"/>
      <c r="Q115" s="283"/>
      <c r="R115" s="283"/>
      <c r="S115" s="283"/>
      <c r="T115" s="283"/>
      <c r="U115" s="298"/>
      <c r="V115" s="298"/>
      <c r="W115" s="283"/>
      <c r="X115" s="283"/>
      <c r="Y115" s="283"/>
      <c r="Z115" s="283"/>
      <c r="AA115" s="283"/>
      <c r="AB115" s="298"/>
      <c r="AC115" s="283"/>
      <c r="AD115" s="283"/>
      <c r="AE115" s="298"/>
      <c r="AF115" s="283"/>
      <c r="AG115" s="283"/>
      <c r="AH115" s="303"/>
      <c r="AI115" s="303"/>
      <c r="AJ115" s="283"/>
    </row>
    <row r="116" spans="2:37" ht="38.25" x14ac:dyDescent="0.25">
      <c r="B116" s="283" t="s">
        <v>590</v>
      </c>
      <c r="C116" s="283" t="s">
        <v>591</v>
      </c>
      <c r="D116" s="283" t="s">
        <v>406</v>
      </c>
      <c r="E116" s="283" t="s">
        <v>407</v>
      </c>
      <c r="F116" s="283" t="s">
        <v>435</v>
      </c>
      <c r="G116" s="283" t="s">
        <v>409</v>
      </c>
      <c r="H116" s="283" t="s">
        <v>93</v>
      </c>
      <c r="I116" s="283" t="s">
        <v>410</v>
      </c>
      <c r="J116" s="139" t="s">
        <v>411</v>
      </c>
      <c r="K116" s="162" t="s">
        <v>412</v>
      </c>
      <c r="L116" s="162" t="s">
        <v>376</v>
      </c>
      <c r="M116" s="166">
        <v>2</v>
      </c>
      <c r="N116" s="279" t="s">
        <v>97</v>
      </c>
      <c r="O116" s="279" t="s">
        <v>436</v>
      </c>
      <c r="P116" s="279" t="s">
        <v>413</v>
      </c>
      <c r="Q116" s="279" t="s">
        <v>100</v>
      </c>
      <c r="R116" s="279" t="s">
        <v>101</v>
      </c>
      <c r="S116" s="279" t="s">
        <v>102</v>
      </c>
      <c r="T116" s="280">
        <f>U116</f>
        <v>751545</v>
      </c>
      <c r="U116" s="280">
        <v>751545</v>
      </c>
      <c r="V116" s="280">
        <f>+U116</f>
        <v>751545</v>
      </c>
      <c r="W116" s="279" t="s">
        <v>103</v>
      </c>
      <c r="X116" s="279" t="s">
        <v>103</v>
      </c>
      <c r="Y116" s="279" t="s">
        <v>103</v>
      </c>
      <c r="Z116" s="279" t="s">
        <v>103</v>
      </c>
      <c r="AA116" s="279" t="s">
        <v>103</v>
      </c>
      <c r="AB116" s="280">
        <v>132626</v>
      </c>
      <c r="AC116" s="283" t="s">
        <v>104</v>
      </c>
      <c r="AD116" s="283"/>
      <c r="AE116" s="298">
        <f>U116</f>
        <v>751545</v>
      </c>
      <c r="AF116" s="283"/>
      <c r="AG116" s="283"/>
      <c r="AH116" s="303">
        <v>45717</v>
      </c>
      <c r="AI116" s="303">
        <v>45808</v>
      </c>
      <c r="AJ116" s="286">
        <v>45737</v>
      </c>
    </row>
    <row r="117" spans="2:37" ht="25.5" x14ac:dyDescent="0.25">
      <c r="B117" s="283"/>
      <c r="C117" s="283"/>
      <c r="D117" s="283"/>
      <c r="E117" s="283"/>
      <c r="F117" s="283"/>
      <c r="G117" s="283"/>
      <c r="H117" s="283"/>
      <c r="I117" s="283"/>
      <c r="J117" s="139" t="s">
        <v>414</v>
      </c>
      <c r="K117" s="162" t="s">
        <v>415</v>
      </c>
      <c r="L117" s="162" t="s">
        <v>416</v>
      </c>
      <c r="M117" s="61">
        <v>2000</v>
      </c>
      <c r="N117" s="279"/>
      <c r="O117" s="279"/>
      <c r="P117" s="279"/>
      <c r="Q117" s="279"/>
      <c r="R117" s="279"/>
      <c r="S117" s="279"/>
      <c r="T117" s="279"/>
      <c r="U117" s="280"/>
      <c r="V117" s="280"/>
      <c r="W117" s="279"/>
      <c r="X117" s="279"/>
      <c r="Y117" s="279"/>
      <c r="Z117" s="279"/>
      <c r="AA117" s="279"/>
      <c r="AB117" s="280"/>
      <c r="AC117" s="283"/>
      <c r="AD117" s="283"/>
      <c r="AE117" s="298"/>
      <c r="AF117" s="283"/>
      <c r="AG117" s="283"/>
      <c r="AH117" s="303"/>
      <c r="AI117" s="303"/>
      <c r="AJ117" s="283"/>
    </row>
    <row r="118" spans="2:37" ht="25.5" x14ac:dyDescent="0.25">
      <c r="B118" s="283"/>
      <c r="C118" s="283"/>
      <c r="D118" s="283"/>
      <c r="E118" s="283"/>
      <c r="F118" s="283"/>
      <c r="G118" s="283"/>
      <c r="H118" s="283"/>
      <c r="I118" s="283"/>
      <c r="J118" s="139" t="s">
        <v>417</v>
      </c>
      <c r="K118" s="162" t="s">
        <v>418</v>
      </c>
      <c r="L118" s="162" t="s">
        <v>419</v>
      </c>
      <c r="M118" s="61">
        <v>1</v>
      </c>
      <c r="N118" s="279"/>
      <c r="O118" s="279"/>
      <c r="P118" s="279"/>
      <c r="Q118" s="279"/>
      <c r="R118" s="279"/>
      <c r="S118" s="279"/>
      <c r="T118" s="279"/>
      <c r="U118" s="280"/>
      <c r="V118" s="280"/>
      <c r="W118" s="279"/>
      <c r="X118" s="279"/>
      <c r="Y118" s="279"/>
      <c r="Z118" s="279"/>
      <c r="AA118" s="279"/>
      <c r="AB118" s="280"/>
      <c r="AC118" s="283"/>
      <c r="AD118" s="283"/>
      <c r="AE118" s="298"/>
      <c r="AF118" s="283"/>
      <c r="AG118" s="283"/>
      <c r="AH118" s="303"/>
      <c r="AI118" s="303"/>
      <c r="AJ118" s="283"/>
    </row>
    <row r="119" spans="2:37" ht="38.25" x14ac:dyDescent="0.25">
      <c r="B119" s="283" t="s">
        <v>614</v>
      </c>
      <c r="C119" s="283" t="s">
        <v>592</v>
      </c>
      <c r="D119" s="283" t="s">
        <v>406</v>
      </c>
      <c r="E119" s="304" t="s">
        <v>587</v>
      </c>
      <c r="F119" s="302" t="s">
        <v>593</v>
      </c>
      <c r="G119" s="287" t="s">
        <v>409</v>
      </c>
      <c r="H119" s="287" t="s">
        <v>93</v>
      </c>
      <c r="I119" s="287" t="s">
        <v>410</v>
      </c>
      <c r="J119" s="139" t="s">
        <v>411</v>
      </c>
      <c r="K119" s="162"/>
      <c r="L119" s="162"/>
      <c r="M119" s="61"/>
      <c r="N119" s="279" t="s">
        <v>97</v>
      </c>
      <c r="O119" s="283" t="s">
        <v>113</v>
      </c>
      <c r="P119" s="285" t="s">
        <v>413</v>
      </c>
      <c r="Q119" s="285" t="s">
        <v>100</v>
      </c>
      <c r="R119" s="285" t="s">
        <v>101</v>
      </c>
      <c r="S119" s="285" t="s">
        <v>102</v>
      </c>
      <c r="T119" s="280"/>
      <c r="U119" s="280"/>
      <c r="V119" s="280"/>
      <c r="W119" s="290"/>
      <c r="X119" s="290"/>
      <c r="Y119" s="279"/>
      <c r="Z119" s="279"/>
      <c r="AA119" s="279"/>
      <c r="AB119" s="280"/>
      <c r="AC119" s="283"/>
      <c r="AD119" s="283"/>
      <c r="AE119" s="298"/>
      <c r="AF119" s="283"/>
      <c r="AG119" s="283"/>
      <c r="AH119" s="303"/>
      <c r="AI119" s="303"/>
      <c r="AJ119" s="283" t="s">
        <v>410</v>
      </c>
    </row>
    <row r="120" spans="2:37" ht="25.5" x14ac:dyDescent="0.25">
      <c r="B120" s="283"/>
      <c r="C120" s="283"/>
      <c r="D120" s="283"/>
      <c r="E120" s="304"/>
      <c r="F120" s="302"/>
      <c r="G120" s="287"/>
      <c r="H120" s="287"/>
      <c r="I120" s="287"/>
      <c r="J120" s="139" t="s">
        <v>414</v>
      </c>
      <c r="K120" s="162"/>
      <c r="L120" s="162"/>
      <c r="M120" s="61"/>
      <c r="N120" s="279"/>
      <c r="O120" s="283"/>
      <c r="P120" s="285"/>
      <c r="Q120" s="285"/>
      <c r="R120" s="285"/>
      <c r="S120" s="285"/>
      <c r="T120" s="280"/>
      <c r="U120" s="280"/>
      <c r="V120" s="280"/>
      <c r="W120" s="290"/>
      <c r="X120" s="290"/>
      <c r="Y120" s="279"/>
      <c r="Z120" s="279"/>
      <c r="AA120" s="279"/>
      <c r="AB120" s="280"/>
      <c r="AC120" s="283"/>
      <c r="AD120" s="283"/>
      <c r="AE120" s="298"/>
      <c r="AF120" s="283"/>
      <c r="AG120" s="283"/>
      <c r="AH120" s="303"/>
      <c r="AI120" s="303"/>
      <c r="AJ120" s="283"/>
    </row>
    <row r="121" spans="2:37" ht="25.5" x14ac:dyDescent="0.25">
      <c r="B121" s="283"/>
      <c r="C121" s="283"/>
      <c r="D121" s="283"/>
      <c r="E121" s="304"/>
      <c r="F121" s="302"/>
      <c r="G121" s="287"/>
      <c r="H121" s="287"/>
      <c r="I121" s="287"/>
      <c r="J121" s="139" t="s">
        <v>417</v>
      </c>
      <c r="K121" s="162"/>
      <c r="L121" s="162"/>
      <c r="M121" s="61"/>
      <c r="N121" s="279"/>
      <c r="O121" s="283"/>
      <c r="P121" s="285"/>
      <c r="Q121" s="285"/>
      <c r="R121" s="285"/>
      <c r="S121" s="285"/>
      <c r="T121" s="280"/>
      <c r="U121" s="280"/>
      <c r="V121" s="280"/>
      <c r="W121" s="290"/>
      <c r="X121" s="290"/>
      <c r="Y121" s="279"/>
      <c r="Z121" s="279"/>
      <c r="AA121" s="279"/>
      <c r="AB121" s="280"/>
      <c r="AC121" s="283"/>
      <c r="AD121" s="283"/>
      <c r="AE121" s="298"/>
      <c r="AF121" s="283"/>
      <c r="AG121" s="283"/>
      <c r="AH121" s="303"/>
      <c r="AI121" s="303"/>
      <c r="AJ121" s="283"/>
    </row>
    <row r="122" spans="2:37" ht="38.25" x14ac:dyDescent="0.25">
      <c r="B122" s="283"/>
      <c r="C122" s="283"/>
      <c r="D122" s="283"/>
      <c r="E122" s="304"/>
      <c r="F122" s="302" t="s">
        <v>594</v>
      </c>
      <c r="G122" s="287"/>
      <c r="H122" s="287"/>
      <c r="I122" s="287"/>
      <c r="J122" s="139" t="s">
        <v>411</v>
      </c>
      <c r="K122" s="162"/>
      <c r="L122" s="162"/>
      <c r="M122" s="61"/>
      <c r="N122" s="279"/>
      <c r="O122" s="283" t="s">
        <v>113</v>
      </c>
      <c r="P122" s="285"/>
      <c r="Q122" s="285"/>
      <c r="R122" s="285"/>
      <c r="S122" s="285"/>
      <c r="T122" s="280"/>
      <c r="U122" s="280"/>
      <c r="V122" s="280"/>
      <c r="W122" s="290"/>
      <c r="X122" s="290"/>
      <c r="Y122" s="279"/>
      <c r="Z122" s="279"/>
      <c r="AA122" s="279"/>
      <c r="AB122" s="280"/>
      <c r="AC122" s="283"/>
      <c r="AD122" s="283"/>
      <c r="AE122" s="298"/>
      <c r="AF122" s="283"/>
      <c r="AG122" s="283"/>
      <c r="AH122" s="303"/>
      <c r="AI122" s="303"/>
      <c r="AJ122" s="283"/>
    </row>
    <row r="123" spans="2:37" ht="25.5" x14ac:dyDescent="0.25">
      <c r="B123" s="283"/>
      <c r="C123" s="283"/>
      <c r="D123" s="283"/>
      <c r="E123" s="304"/>
      <c r="F123" s="302"/>
      <c r="G123" s="287"/>
      <c r="H123" s="287"/>
      <c r="I123" s="287"/>
      <c r="J123" s="139" t="s">
        <v>414</v>
      </c>
      <c r="K123" s="162"/>
      <c r="L123" s="162"/>
      <c r="M123" s="61"/>
      <c r="N123" s="279"/>
      <c r="O123" s="283"/>
      <c r="P123" s="285"/>
      <c r="Q123" s="285"/>
      <c r="R123" s="285"/>
      <c r="S123" s="285"/>
      <c r="T123" s="280"/>
      <c r="U123" s="280"/>
      <c r="V123" s="280"/>
      <c r="W123" s="290"/>
      <c r="X123" s="290"/>
      <c r="Y123" s="279"/>
      <c r="Z123" s="279"/>
      <c r="AA123" s="279"/>
      <c r="AB123" s="280"/>
      <c r="AC123" s="283"/>
      <c r="AD123" s="283"/>
      <c r="AE123" s="298"/>
      <c r="AF123" s="283"/>
      <c r="AG123" s="283"/>
      <c r="AH123" s="303"/>
      <c r="AI123" s="303"/>
      <c r="AJ123" s="283"/>
    </row>
    <row r="124" spans="2:37" ht="25.5" x14ac:dyDescent="0.25">
      <c r="B124" s="283"/>
      <c r="C124" s="283"/>
      <c r="D124" s="283"/>
      <c r="E124" s="304"/>
      <c r="F124" s="302"/>
      <c r="G124" s="287"/>
      <c r="H124" s="287"/>
      <c r="I124" s="287"/>
      <c r="J124" s="139" t="s">
        <v>417</v>
      </c>
      <c r="K124" s="162"/>
      <c r="L124" s="162"/>
      <c r="M124" s="61"/>
      <c r="N124" s="279"/>
      <c r="O124" s="283"/>
      <c r="P124" s="285"/>
      <c r="Q124" s="285"/>
      <c r="R124" s="285"/>
      <c r="S124" s="285"/>
      <c r="T124" s="280"/>
      <c r="U124" s="280"/>
      <c r="V124" s="280"/>
      <c r="W124" s="290"/>
      <c r="X124" s="290"/>
      <c r="Y124" s="279"/>
      <c r="Z124" s="279"/>
      <c r="AA124" s="279"/>
      <c r="AB124" s="280"/>
      <c r="AC124" s="283"/>
      <c r="AD124" s="283"/>
      <c r="AE124" s="298"/>
      <c r="AF124" s="283"/>
      <c r="AG124" s="283"/>
      <c r="AH124" s="303"/>
      <c r="AI124" s="303"/>
      <c r="AJ124" s="283"/>
    </row>
    <row r="125" spans="2:37" ht="38.25" x14ac:dyDescent="0.25">
      <c r="B125" s="299" t="s">
        <v>595</v>
      </c>
      <c r="C125" s="301" t="s">
        <v>596</v>
      </c>
      <c r="D125" s="301" t="s">
        <v>406</v>
      </c>
      <c r="E125" s="301" t="s">
        <v>407</v>
      </c>
      <c r="F125" s="283" t="s">
        <v>442</v>
      </c>
      <c r="G125" s="301" t="s">
        <v>409</v>
      </c>
      <c r="H125" s="299" t="s">
        <v>93</v>
      </c>
      <c r="I125" s="299" t="s">
        <v>410</v>
      </c>
      <c r="J125" s="139" t="s">
        <v>411</v>
      </c>
      <c r="K125" s="139" t="s">
        <v>412</v>
      </c>
      <c r="L125" s="139" t="s">
        <v>376</v>
      </c>
      <c r="M125" s="107">
        <v>11.76</v>
      </c>
      <c r="N125" s="299" t="s">
        <v>97</v>
      </c>
      <c r="O125" s="283" t="s">
        <v>112</v>
      </c>
      <c r="P125" s="299" t="s">
        <v>413</v>
      </c>
      <c r="Q125" s="299" t="s">
        <v>100</v>
      </c>
      <c r="R125" s="299" t="s">
        <v>101</v>
      </c>
      <c r="S125" s="299" t="s">
        <v>102</v>
      </c>
      <c r="T125" s="300">
        <f>U125+U128+U131+U134</f>
        <v>1219130</v>
      </c>
      <c r="U125" s="280">
        <v>447525</v>
      </c>
      <c r="V125" s="280">
        <f>+U125</f>
        <v>447525</v>
      </c>
      <c r="W125" s="285" t="s">
        <v>103</v>
      </c>
      <c r="X125" s="285" t="s">
        <v>103</v>
      </c>
      <c r="Y125" s="285" t="s">
        <v>103</v>
      </c>
      <c r="Z125" s="285" t="s">
        <v>103</v>
      </c>
      <c r="AA125" s="285" t="s">
        <v>103</v>
      </c>
      <c r="AB125" s="280">
        <v>78975</v>
      </c>
      <c r="AC125" s="299" t="s">
        <v>104</v>
      </c>
      <c r="AD125" s="299"/>
      <c r="AE125" s="298">
        <f>U125</f>
        <v>447525</v>
      </c>
      <c r="AF125" s="299"/>
      <c r="AG125" s="299"/>
      <c r="AH125" s="295">
        <v>45809</v>
      </c>
      <c r="AI125" s="295">
        <v>45900</v>
      </c>
      <c r="AJ125" s="296">
        <v>45817</v>
      </c>
      <c r="AK125" s="26"/>
    </row>
    <row r="126" spans="2:37" ht="25.5" x14ac:dyDescent="0.25">
      <c r="B126" s="299"/>
      <c r="C126" s="301"/>
      <c r="D126" s="301"/>
      <c r="E126" s="301"/>
      <c r="F126" s="283"/>
      <c r="G126" s="301"/>
      <c r="H126" s="299"/>
      <c r="I126" s="299"/>
      <c r="J126" s="139" t="s">
        <v>414</v>
      </c>
      <c r="K126" s="139" t="s">
        <v>415</v>
      </c>
      <c r="L126" s="139" t="s">
        <v>416</v>
      </c>
      <c r="M126" s="107">
        <v>117600</v>
      </c>
      <c r="N126" s="299"/>
      <c r="O126" s="283"/>
      <c r="P126" s="299"/>
      <c r="Q126" s="299"/>
      <c r="R126" s="299"/>
      <c r="S126" s="299"/>
      <c r="T126" s="299"/>
      <c r="U126" s="280"/>
      <c r="V126" s="280"/>
      <c r="W126" s="285"/>
      <c r="X126" s="285"/>
      <c r="Y126" s="285"/>
      <c r="Z126" s="285"/>
      <c r="AA126" s="285"/>
      <c r="AB126" s="280"/>
      <c r="AC126" s="299"/>
      <c r="AD126" s="299"/>
      <c r="AE126" s="298"/>
      <c r="AF126" s="299"/>
      <c r="AG126" s="299"/>
      <c r="AH126" s="295"/>
      <c r="AI126" s="295"/>
      <c r="AJ126" s="297"/>
      <c r="AK126" s="26"/>
    </row>
    <row r="127" spans="2:37" ht="25.5" x14ac:dyDescent="0.25">
      <c r="B127" s="299"/>
      <c r="C127" s="301"/>
      <c r="D127" s="301"/>
      <c r="E127" s="301"/>
      <c r="F127" s="283"/>
      <c r="G127" s="301"/>
      <c r="H127" s="299"/>
      <c r="I127" s="299"/>
      <c r="J127" s="139" t="s">
        <v>417</v>
      </c>
      <c r="K127" s="139" t="s">
        <v>418</v>
      </c>
      <c r="L127" s="139" t="s">
        <v>419</v>
      </c>
      <c r="M127" s="107">
        <v>1</v>
      </c>
      <c r="N127" s="299"/>
      <c r="O127" s="283"/>
      <c r="P127" s="299"/>
      <c r="Q127" s="299"/>
      <c r="R127" s="299"/>
      <c r="S127" s="299"/>
      <c r="T127" s="299"/>
      <c r="U127" s="280"/>
      <c r="V127" s="280"/>
      <c r="W127" s="285"/>
      <c r="X127" s="285"/>
      <c r="Y127" s="285"/>
      <c r="Z127" s="285"/>
      <c r="AA127" s="285"/>
      <c r="AB127" s="280"/>
      <c r="AC127" s="299"/>
      <c r="AD127" s="299"/>
      <c r="AE127" s="298"/>
      <c r="AF127" s="299"/>
      <c r="AG127" s="299"/>
      <c r="AH127" s="295"/>
      <c r="AI127" s="295"/>
      <c r="AJ127" s="297"/>
      <c r="AK127" s="26"/>
    </row>
    <row r="128" spans="2:37" ht="38.25" x14ac:dyDescent="0.25">
      <c r="B128" s="299"/>
      <c r="C128" s="301"/>
      <c r="D128" s="301"/>
      <c r="E128" s="301"/>
      <c r="F128" s="283" t="s">
        <v>443</v>
      </c>
      <c r="G128" s="301"/>
      <c r="H128" s="299"/>
      <c r="I128" s="299"/>
      <c r="J128" s="139" t="s">
        <v>411</v>
      </c>
      <c r="K128" s="139" t="s">
        <v>412</v>
      </c>
      <c r="L128" s="139" t="s">
        <v>376</v>
      </c>
      <c r="M128" s="107">
        <v>5.6639999999999997</v>
      </c>
      <c r="N128" s="299"/>
      <c r="O128" s="283" t="s">
        <v>112</v>
      </c>
      <c r="P128" s="299"/>
      <c r="Q128" s="299"/>
      <c r="R128" s="299"/>
      <c r="S128" s="299"/>
      <c r="T128" s="299"/>
      <c r="U128" s="280">
        <v>296237</v>
      </c>
      <c r="V128" s="280">
        <f>+U128</f>
        <v>296237</v>
      </c>
      <c r="W128" s="285" t="s">
        <v>103</v>
      </c>
      <c r="X128" s="285" t="s">
        <v>103</v>
      </c>
      <c r="Y128" s="285" t="s">
        <v>103</v>
      </c>
      <c r="Z128" s="285" t="s">
        <v>103</v>
      </c>
      <c r="AA128" s="285" t="s">
        <v>103</v>
      </c>
      <c r="AB128" s="280">
        <v>52278</v>
      </c>
      <c r="AC128" s="299" t="s">
        <v>104</v>
      </c>
      <c r="AD128" s="299"/>
      <c r="AE128" s="298">
        <f>U128</f>
        <v>296237</v>
      </c>
      <c r="AF128" s="299"/>
      <c r="AG128" s="299"/>
      <c r="AH128" s="295"/>
      <c r="AI128" s="295"/>
      <c r="AJ128" s="297"/>
      <c r="AK128" s="26"/>
    </row>
    <row r="129" spans="2:37" ht="25.5" x14ac:dyDescent="0.25">
      <c r="B129" s="299"/>
      <c r="C129" s="301"/>
      <c r="D129" s="301"/>
      <c r="E129" s="301"/>
      <c r="F129" s="283"/>
      <c r="G129" s="301"/>
      <c r="H129" s="299"/>
      <c r="I129" s="299"/>
      <c r="J129" s="139" t="s">
        <v>414</v>
      </c>
      <c r="K129" s="139" t="s">
        <v>415</v>
      </c>
      <c r="L129" s="139" t="s">
        <v>416</v>
      </c>
      <c r="M129" s="107">
        <v>56640</v>
      </c>
      <c r="N129" s="299"/>
      <c r="O129" s="283"/>
      <c r="P129" s="299"/>
      <c r="Q129" s="299"/>
      <c r="R129" s="299"/>
      <c r="S129" s="299"/>
      <c r="T129" s="299"/>
      <c r="U129" s="280"/>
      <c r="V129" s="280"/>
      <c r="W129" s="285"/>
      <c r="X129" s="285"/>
      <c r="Y129" s="285"/>
      <c r="Z129" s="285"/>
      <c r="AA129" s="285"/>
      <c r="AB129" s="280"/>
      <c r="AC129" s="299"/>
      <c r="AD129" s="299"/>
      <c r="AE129" s="298"/>
      <c r="AF129" s="299"/>
      <c r="AG129" s="299"/>
      <c r="AH129" s="295"/>
      <c r="AI129" s="295"/>
      <c r="AJ129" s="297"/>
      <c r="AK129" s="26"/>
    </row>
    <row r="130" spans="2:37" ht="25.5" x14ac:dyDescent="0.25">
      <c r="B130" s="299"/>
      <c r="C130" s="301"/>
      <c r="D130" s="301"/>
      <c r="E130" s="301"/>
      <c r="F130" s="283"/>
      <c r="G130" s="301"/>
      <c r="H130" s="299"/>
      <c r="I130" s="299"/>
      <c r="J130" s="139" t="s">
        <v>417</v>
      </c>
      <c r="K130" s="139" t="s">
        <v>418</v>
      </c>
      <c r="L130" s="139" t="s">
        <v>419</v>
      </c>
      <c r="M130" s="107">
        <v>1</v>
      </c>
      <c r="N130" s="299"/>
      <c r="O130" s="283"/>
      <c r="P130" s="299"/>
      <c r="Q130" s="299"/>
      <c r="R130" s="299"/>
      <c r="S130" s="299"/>
      <c r="T130" s="299"/>
      <c r="U130" s="280"/>
      <c r="V130" s="280"/>
      <c r="W130" s="285"/>
      <c r="X130" s="285"/>
      <c r="Y130" s="285"/>
      <c r="Z130" s="285"/>
      <c r="AA130" s="285"/>
      <c r="AB130" s="280"/>
      <c r="AC130" s="299"/>
      <c r="AD130" s="299"/>
      <c r="AE130" s="298"/>
      <c r="AF130" s="299"/>
      <c r="AG130" s="299"/>
      <c r="AH130" s="295"/>
      <c r="AI130" s="295"/>
      <c r="AJ130" s="297"/>
      <c r="AK130" s="26"/>
    </row>
    <row r="131" spans="2:37" ht="38.25" x14ac:dyDescent="0.25">
      <c r="B131" s="299"/>
      <c r="C131" s="301"/>
      <c r="D131" s="301"/>
      <c r="E131" s="301"/>
      <c r="F131" s="283" t="s">
        <v>444</v>
      </c>
      <c r="G131" s="301"/>
      <c r="H131" s="299"/>
      <c r="I131" s="299"/>
      <c r="J131" s="139" t="s">
        <v>411</v>
      </c>
      <c r="K131" s="139" t="s">
        <v>412</v>
      </c>
      <c r="L131" s="139" t="s">
        <v>376</v>
      </c>
      <c r="M131" s="107">
        <v>28.9</v>
      </c>
      <c r="N131" s="299"/>
      <c r="O131" s="283" t="s">
        <v>112</v>
      </c>
      <c r="P131" s="299"/>
      <c r="Q131" s="299"/>
      <c r="R131" s="299"/>
      <c r="S131" s="299"/>
      <c r="T131" s="299"/>
      <c r="U131" s="280">
        <v>283050</v>
      </c>
      <c r="V131" s="280">
        <f>+U131</f>
        <v>283050</v>
      </c>
      <c r="W131" s="285" t="s">
        <v>103</v>
      </c>
      <c r="X131" s="285" t="s">
        <v>103</v>
      </c>
      <c r="Y131" s="285" t="s">
        <v>103</v>
      </c>
      <c r="Z131" s="285" t="s">
        <v>103</v>
      </c>
      <c r="AA131" s="285" t="s">
        <v>103</v>
      </c>
      <c r="AB131" s="280">
        <v>49950</v>
      </c>
      <c r="AC131" s="299" t="s">
        <v>104</v>
      </c>
      <c r="AD131" s="299"/>
      <c r="AE131" s="298">
        <f>U131</f>
        <v>283050</v>
      </c>
      <c r="AF131" s="299"/>
      <c r="AG131" s="299"/>
      <c r="AH131" s="295"/>
      <c r="AI131" s="295"/>
      <c r="AJ131" s="297"/>
      <c r="AK131" s="26"/>
    </row>
    <row r="132" spans="2:37" ht="25.5" x14ac:dyDescent="0.25">
      <c r="B132" s="299"/>
      <c r="C132" s="301"/>
      <c r="D132" s="301"/>
      <c r="E132" s="301"/>
      <c r="F132" s="283"/>
      <c r="G132" s="301"/>
      <c r="H132" s="299"/>
      <c r="I132" s="299"/>
      <c r="J132" s="139" t="s">
        <v>414</v>
      </c>
      <c r="K132" s="139" t="s">
        <v>415</v>
      </c>
      <c r="L132" s="139" t="s">
        <v>416</v>
      </c>
      <c r="M132" s="107">
        <v>289000</v>
      </c>
      <c r="N132" s="299"/>
      <c r="O132" s="283"/>
      <c r="P132" s="299"/>
      <c r="Q132" s="299"/>
      <c r="R132" s="299"/>
      <c r="S132" s="299"/>
      <c r="T132" s="299"/>
      <c r="U132" s="280"/>
      <c r="V132" s="280"/>
      <c r="W132" s="285"/>
      <c r="X132" s="285"/>
      <c r="Y132" s="285"/>
      <c r="Z132" s="285"/>
      <c r="AA132" s="285"/>
      <c r="AB132" s="280"/>
      <c r="AC132" s="299"/>
      <c r="AD132" s="299"/>
      <c r="AE132" s="298"/>
      <c r="AF132" s="299"/>
      <c r="AG132" s="299"/>
      <c r="AH132" s="295"/>
      <c r="AI132" s="295"/>
      <c r="AJ132" s="297"/>
      <c r="AK132" s="26"/>
    </row>
    <row r="133" spans="2:37" ht="25.5" x14ac:dyDescent="0.25">
      <c r="B133" s="299"/>
      <c r="C133" s="301"/>
      <c r="D133" s="301"/>
      <c r="E133" s="301"/>
      <c r="F133" s="283"/>
      <c r="G133" s="301"/>
      <c r="H133" s="299"/>
      <c r="I133" s="299"/>
      <c r="J133" s="139" t="s">
        <v>417</v>
      </c>
      <c r="K133" s="139" t="s">
        <v>418</v>
      </c>
      <c r="L133" s="139" t="s">
        <v>419</v>
      </c>
      <c r="M133" s="107">
        <v>1</v>
      </c>
      <c r="N133" s="299"/>
      <c r="O133" s="283"/>
      <c r="P133" s="299"/>
      <c r="Q133" s="299"/>
      <c r="R133" s="299"/>
      <c r="S133" s="299"/>
      <c r="T133" s="299"/>
      <c r="U133" s="280"/>
      <c r="V133" s="280"/>
      <c r="W133" s="285"/>
      <c r="X133" s="285"/>
      <c r="Y133" s="285"/>
      <c r="Z133" s="285"/>
      <c r="AA133" s="285"/>
      <c r="AB133" s="280"/>
      <c r="AC133" s="299"/>
      <c r="AD133" s="299"/>
      <c r="AE133" s="298"/>
      <c r="AF133" s="299"/>
      <c r="AG133" s="299"/>
      <c r="AH133" s="295"/>
      <c r="AI133" s="295"/>
      <c r="AJ133" s="297"/>
      <c r="AK133" s="26"/>
    </row>
    <row r="134" spans="2:37" ht="38.25" x14ac:dyDescent="0.25">
      <c r="B134" s="299"/>
      <c r="C134" s="301"/>
      <c r="D134" s="301"/>
      <c r="E134" s="301"/>
      <c r="F134" s="283" t="s">
        <v>445</v>
      </c>
      <c r="G134" s="301"/>
      <c r="H134" s="299"/>
      <c r="I134" s="299"/>
      <c r="J134" s="139" t="s">
        <v>411</v>
      </c>
      <c r="K134" s="139" t="s">
        <v>412</v>
      </c>
      <c r="L134" s="139" t="s">
        <v>376</v>
      </c>
      <c r="M134" s="107">
        <v>93.4</v>
      </c>
      <c r="N134" s="299"/>
      <c r="O134" s="283" t="s">
        <v>112</v>
      </c>
      <c r="P134" s="299"/>
      <c r="Q134" s="299"/>
      <c r="R134" s="299"/>
      <c r="S134" s="299"/>
      <c r="T134" s="299"/>
      <c r="U134" s="280">
        <v>192318</v>
      </c>
      <c r="V134" s="280">
        <f>+U134</f>
        <v>192318</v>
      </c>
      <c r="W134" s="285" t="s">
        <v>103</v>
      </c>
      <c r="X134" s="285" t="s">
        <v>103</v>
      </c>
      <c r="Y134" s="285" t="s">
        <v>103</v>
      </c>
      <c r="Z134" s="285" t="s">
        <v>103</v>
      </c>
      <c r="AA134" s="285" t="s">
        <v>103</v>
      </c>
      <c r="AB134" s="280">
        <v>33939</v>
      </c>
      <c r="AC134" s="299" t="s">
        <v>104</v>
      </c>
      <c r="AD134" s="299"/>
      <c r="AE134" s="298">
        <f>U134</f>
        <v>192318</v>
      </c>
      <c r="AF134" s="299"/>
      <c r="AG134" s="299"/>
      <c r="AH134" s="295"/>
      <c r="AI134" s="295"/>
      <c r="AJ134" s="297"/>
      <c r="AK134" s="26"/>
    </row>
    <row r="135" spans="2:37" ht="25.5" x14ac:dyDescent="0.25">
      <c r="B135" s="299"/>
      <c r="C135" s="301"/>
      <c r="D135" s="301"/>
      <c r="E135" s="301"/>
      <c r="F135" s="283"/>
      <c r="G135" s="301"/>
      <c r="H135" s="299"/>
      <c r="I135" s="299"/>
      <c r="J135" s="139" t="s">
        <v>414</v>
      </c>
      <c r="K135" s="139" t="s">
        <v>415</v>
      </c>
      <c r="L135" s="139" t="s">
        <v>416</v>
      </c>
      <c r="M135" s="107">
        <v>934000</v>
      </c>
      <c r="N135" s="299"/>
      <c r="O135" s="283"/>
      <c r="P135" s="299"/>
      <c r="Q135" s="299"/>
      <c r="R135" s="299"/>
      <c r="S135" s="299"/>
      <c r="T135" s="299"/>
      <c r="U135" s="280"/>
      <c r="V135" s="280"/>
      <c r="W135" s="285"/>
      <c r="X135" s="285"/>
      <c r="Y135" s="285"/>
      <c r="Z135" s="285"/>
      <c r="AA135" s="285"/>
      <c r="AB135" s="280"/>
      <c r="AC135" s="299"/>
      <c r="AD135" s="299"/>
      <c r="AE135" s="298"/>
      <c r="AF135" s="299"/>
      <c r="AG135" s="299"/>
      <c r="AH135" s="295"/>
      <c r="AI135" s="295"/>
      <c r="AJ135" s="297"/>
      <c r="AK135" s="26"/>
    </row>
    <row r="136" spans="2:37" ht="25.5" x14ac:dyDescent="0.25">
      <c r="B136" s="299"/>
      <c r="C136" s="301"/>
      <c r="D136" s="301"/>
      <c r="E136" s="301"/>
      <c r="F136" s="283"/>
      <c r="G136" s="301"/>
      <c r="H136" s="299"/>
      <c r="I136" s="299"/>
      <c r="J136" s="139" t="s">
        <v>417</v>
      </c>
      <c r="K136" s="139" t="s">
        <v>418</v>
      </c>
      <c r="L136" s="139" t="s">
        <v>419</v>
      </c>
      <c r="M136" s="107">
        <v>1</v>
      </c>
      <c r="N136" s="299"/>
      <c r="O136" s="283"/>
      <c r="P136" s="299"/>
      <c r="Q136" s="299"/>
      <c r="R136" s="299"/>
      <c r="S136" s="299"/>
      <c r="T136" s="299"/>
      <c r="U136" s="280"/>
      <c r="V136" s="280"/>
      <c r="W136" s="285"/>
      <c r="X136" s="285"/>
      <c r="Y136" s="285"/>
      <c r="Z136" s="285"/>
      <c r="AA136" s="285"/>
      <c r="AB136" s="280"/>
      <c r="AC136" s="299"/>
      <c r="AD136" s="299"/>
      <c r="AE136" s="298"/>
      <c r="AF136" s="299"/>
      <c r="AG136" s="299"/>
      <c r="AH136" s="295"/>
      <c r="AI136" s="295"/>
      <c r="AJ136" s="297"/>
      <c r="AK136" s="26"/>
    </row>
    <row r="137" spans="2:37" ht="38.25" customHeight="1" x14ac:dyDescent="0.25">
      <c r="B137" s="279" t="s">
        <v>615</v>
      </c>
      <c r="C137" s="279" t="s">
        <v>616</v>
      </c>
      <c r="D137" s="279" t="s">
        <v>406</v>
      </c>
      <c r="E137" s="287" t="s">
        <v>407</v>
      </c>
      <c r="F137" s="279" t="s">
        <v>617</v>
      </c>
      <c r="G137" s="279" t="s">
        <v>409</v>
      </c>
      <c r="H137" s="285"/>
      <c r="I137" s="285"/>
      <c r="J137" s="162" t="s">
        <v>411</v>
      </c>
      <c r="K137" s="162" t="s">
        <v>412</v>
      </c>
      <c r="L137" s="162" t="s">
        <v>376</v>
      </c>
      <c r="M137" s="61">
        <v>26.757999999999999</v>
      </c>
      <c r="N137" s="160"/>
      <c r="O137" s="279" t="s">
        <v>98</v>
      </c>
      <c r="P137" s="160"/>
      <c r="Q137" s="160"/>
      <c r="R137" s="160"/>
      <c r="S137" s="160"/>
      <c r="T137" s="284">
        <f>+U137</f>
        <v>3305700</v>
      </c>
      <c r="U137" s="280">
        <v>3305700</v>
      </c>
      <c r="V137" s="280">
        <f>+U137</f>
        <v>3305700</v>
      </c>
      <c r="W137" s="279" t="s">
        <v>103</v>
      </c>
      <c r="X137" s="279" t="s">
        <v>103</v>
      </c>
      <c r="Y137" s="279" t="s">
        <v>103</v>
      </c>
      <c r="Z137" s="279" t="s">
        <v>103</v>
      </c>
      <c r="AA137" s="279" t="s">
        <v>103</v>
      </c>
      <c r="AB137" s="280">
        <v>583359</v>
      </c>
      <c r="AC137" s="279" t="s">
        <v>104</v>
      </c>
      <c r="AD137" s="279"/>
      <c r="AE137" s="280">
        <f>U137</f>
        <v>3305700</v>
      </c>
      <c r="AF137" s="279"/>
      <c r="AG137" s="279"/>
      <c r="AH137" s="292">
        <v>45901</v>
      </c>
      <c r="AI137" s="292">
        <v>45962</v>
      </c>
      <c r="AJ137" s="295" t="s">
        <v>410</v>
      </c>
      <c r="AK137" s="26"/>
    </row>
    <row r="138" spans="2:37" ht="25.5" x14ac:dyDescent="0.25">
      <c r="B138" s="279"/>
      <c r="C138" s="279"/>
      <c r="D138" s="279"/>
      <c r="E138" s="287"/>
      <c r="F138" s="279"/>
      <c r="G138" s="279"/>
      <c r="H138" s="285"/>
      <c r="I138" s="285"/>
      <c r="J138" s="162" t="s">
        <v>414</v>
      </c>
      <c r="K138" s="162" t="s">
        <v>415</v>
      </c>
      <c r="L138" s="162" t="s">
        <v>416</v>
      </c>
      <c r="M138" s="61">
        <v>267580</v>
      </c>
      <c r="N138" s="160"/>
      <c r="O138" s="279"/>
      <c r="P138" s="160"/>
      <c r="Q138" s="160"/>
      <c r="R138" s="160"/>
      <c r="S138" s="160"/>
      <c r="T138" s="285"/>
      <c r="U138" s="280"/>
      <c r="V138" s="280"/>
      <c r="W138" s="279"/>
      <c r="X138" s="279"/>
      <c r="Y138" s="279"/>
      <c r="Z138" s="279"/>
      <c r="AA138" s="279"/>
      <c r="AB138" s="280"/>
      <c r="AC138" s="279"/>
      <c r="AD138" s="279"/>
      <c r="AE138" s="280"/>
      <c r="AF138" s="279"/>
      <c r="AG138" s="279"/>
      <c r="AH138" s="293"/>
      <c r="AI138" s="293"/>
      <c r="AJ138" s="295"/>
      <c r="AK138" s="26"/>
    </row>
    <row r="139" spans="2:37" ht="25.5" x14ac:dyDescent="0.25">
      <c r="B139" s="279"/>
      <c r="C139" s="279"/>
      <c r="D139" s="279"/>
      <c r="E139" s="287"/>
      <c r="F139" s="279"/>
      <c r="G139" s="279"/>
      <c r="H139" s="285"/>
      <c r="I139" s="285"/>
      <c r="J139" s="162" t="s">
        <v>423</v>
      </c>
      <c r="K139" s="162" t="s">
        <v>424</v>
      </c>
      <c r="L139" s="162" t="s">
        <v>168</v>
      </c>
      <c r="M139" s="61">
        <v>2300</v>
      </c>
      <c r="N139" s="160"/>
      <c r="O139" s="279"/>
      <c r="P139" s="160"/>
      <c r="Q139" s="160"/>
      <c r="R139" s="160"/>
      <c r="S139" s="160"/>
      <c r="T139" s="285"/>
      <c r="U139" s="280"/>
      <c r="V139" s="280"/>
      <c r="W139" s="279"/>
      <c r="X139" s="279"/>
      <c r="Y139" s="279"/>
      <c r="Z139" s="279"/>
      <c r="AA139" s="279"/>
      <c r="AB139" s="280"/>
      <c r="AC139" s="279"/>
      <c r="AD139" s="279"/>
      <c r="AE139" s="280"/>
      <c r="AF139" s="279"/>
      <c r="AG139" s="279"/>
      <c r="AH139" s="293"/>
      <c r="AI139" s="293"/>
      <c r="AJ139" s="295"/>
      <c r="AK139" s="26"/>
    </row>
    <row r="140" spans="2:37" ht="25.5" x14ac:dyDescent="0.25">
      <c r="B140" s="279"/>
      <c r="C140" s="279"/>
      <c r="D140" s="279"/>
      <c r="E140" s="287"/>
      <c r="F140" s="279"/>
      <c r="G140" s="279"/>
      <c r="H140" s="285"/>
      <c r="I140" s="285"/>
      <c r="J140" s="162" t="s">
        <v>425</v>
      </c>
      <c r="K140" s="162" t="s">
        <v>426</v>
      </c>
      <c r="L140" s="162" t="s">
        <v>229</v>
      </c>
      <c r="M140" s="61">
        <v>4.74</v>
      </c>
      <c r="N140" s="160"/>
      <c r="O140" s="279"/>
      <c r="P140" s="160"/>
      <c r="Q140" s="160"/>
      <c r="R140" s="160"/>
      <c r="S140" s="160"/>
      <c r="T140" s="285"/>
      <c r="U140" s="280"/>
      <c r="V140" s="280"/>
      <c r="W140" s="279"/>
      <c r="X140" s="279"/>
      <c r="Y140" s="279"/>
      <c r="Z140" s="279"/>
      <c r="AA140" s="279"/>
      <c r="AB140" s="280"/>
      <c r="AC140" s="279"/>
      <c r="AD140" s="279"/>
      <c r="AE140" s="280"/>
      <c r="AF140" s="279"/>
      <c r="AG140" s="279"/>
      <c r="AH140" s="293"/>
      <c r="AI140" s="293"/>
      <c r="AJ140" s="295"/>
      <c r="AK140" s="26"/>
    </row>
    <row r="141" spans="2:37" ht="25.5" x14ac:dyDescent="0.25">
      <c r="B141" s="279"/>
      <c r="C141" s="279"/>
      <c r="D141" s="279"/>
      <c r="E141" s="287"/>
      <c r="F141" s="279"/>
      <c r="G141" s="279"/>
      <c r="H141" s="285"/>
      <c r="I141" s="285"/>
      <c r="J141" s="162" t="s">
        <v>417</v>
      </c>
      <c r="K141" s="162" t="s">
        <v>418</v>
      </c>
      <c r="L141" s="162" t="s">
        <v>419</v>
      </c>
      <c r="M141" s="61">
        <v>1</v>
      </c>
      <c r="N141" s="160"/>
      <c r="O141" s="279"/>
      <c r="P141" s="160"/>
      <c r="Q141" s="160"/>
      <c r="R141" s="160"/>
      <c r="S141" s="160"/>
      <c r="T141" s="285"/>
      <c r="U141" s="280"/>
      <c r="V141" s="280"/>
      <c r="W141" s="279"/>
      <c r="X141" s="279"/>
      <c r="Y141" s="279"/>
      <c r="Z141" s="279"/>
      <c r="AA141" s="279"/>
      <c r="AB141" s="280"/>
      <c r="AC141" s="279"/>
      <c r="AD141" s="279"/>
      <c r="AE141" s="280"/>
      <c r="AF141" s="279"/>
      <c r="AG141" s="279"/>
      <c r="AH141" s="294"/>
      <c r="AI141" s="294"/>
      <c r="AJ141" s="295"/>
      <c r="AK141" s="26"/>
    </row>
    <row r="142" spans="2:37" ht="38.25" customHeight="1" x14ac:dyDescent="0.25">
      <c r="B142" s="279" t="s">
        <v>618</v>
      </c>
      <c r="C142" s="279" t="s">
        <v>619</v>
      </c>
      <c r="D142" s="279" t="s">
        <v>406</v>
      </c>
      <c r="E142" s="279" t="s">
        <v>407</v>
      </c>
      <c r="F142" s="279" t="s">
        <v>620</v>
      </c>
      <c r="G142" s="279" t="s">
        <v>409</v>
      </c>
      <c r="H142" s="285"/>
      <c r="I142" s="285"/>
      <c r="J142" s="162" t="s">
        <v>411</v>
      </c>
      <c r="K142" s="162" t="s">
        <v>412</v>
      </c>
      <c r="L142" s="162" t="s">
        <v>376</v>
      </c>
      <c r="M142" s="61">
        <v>58.447800000000001</v>
      </c>
      <c r="N142" s="160"/>
      <c r="O142" s="279" t="s">
        <v>98</v>
      </c>
      <c r="P142" s="160"/>
      <c r="Q142" s="160"/>
      <c r="R142" s="160"/>
      <c r="S142" s="160"/>
      <c r="T142" s="284">
        <f>+U142</f>
        <v>686070</v>
      </c>
      <c r="U142" s="280">
        <v>686070</v>
      </c>
      <c r="V142" s="280">
        <f>+U142</f>
        <v>686070</v>
      </c>
      <c r="W142" s="279" t="s">
        <v>103</v>
      </c>
      <c r="X142" s="279" t="s">
        <v>103</v>
      </c>
      <c r="Y142" s="279" t="s">
        <v>103</v>
      </c>
      <c r="Z142" s="279" t="s">
        <v>103</v>
      </c>
      <c r="AA142" s="279" t="s">
        <v>103</v>
      </c>
      <c r="AB142" s="280">
        <v>121072</v>
      </c>
      <c r="AC142" s="279" t="s">
        <v>104</v>
      </c>
      <c r="AD142" s="279"/>
      <c r="AE142" s="280">
        <f>U142</f>
        <v>686070</v>
      </c>
      <c r="AF142" s="279"/>
      <c r="AG142" s="279"/>
      <c r="AH142" s="291">
        <v>45901</v>
      </c>
      <c r="AI142" s="291">
        <v>45962</v>
      </c>
      <c r="AJ142" s="283" t="s">
        <v>410</v>
      </c>
      <c r="AK142" s="26"/>
    </row>
    <row r="143" spans="2:37" ht="25.5" x14ac:dyDescent="0.25">
      <c r="B143" s="279"/>
      <c r="C143" s="279"/>
      <c r="D143" s="279"/>
      <c r="E143" s="279"/>
      <c r="F143" s="279"/>
      <c r="G143" s="279"/>
      <c r="H143" s="285"/>
      <c r="I143" s="285"/>
      <c r="J143" s="162" t="s">
        <v>414</v>
      </c>
      <c r="K143" s="162" t="s">
        <v>415</v>
      </c>
      <c r="L143" s="162" t="s">
        <v>416</v>
      </c>
      <c r="M143" s="61">
        <v>11203</v>
      </c>
      <c r="N143" s="160"/>
      <c r="O143" s="279"/>
      <c r="P143" s="160"/>
      <c r="Q143" s="160"/>
      <c r="R143" s="160"/>
      <c r="S143" s="160"/>
      <c r="T143" s="285"/>
      <c r="U143" s="280"/>
      <c r="V143" s="280"/>
      <c r="W143" s="279"/>
      <c r="X143" s="279"/>
      <c r="Y143" s="279"/>
      <c r="Z143" s="279"/>
      <c r="AA143" s="279"/>
      <c r="AB143" s="280"/>
      <c r="AC143" s="279"/>
      <c r="AD143" s="279"/>
      <c r="AE143" s="280"/>
      <c r="AF143" s="279"/>
      <c r="AG143" s="279"/>
      <c r="AH143" s="291"/>
      <c r="AI143" s="291"/>
      <c r="AJ143" s="283"/>
      <c r="AK143" s="26"/>
    </row>
    <row r="144" spans="2:37" ht="25.5" x14ac:dyDescent="0.25">
      <c r="B144" s="279"/>
      <c r="C144" s="279"/>
      <c r="D144" s="279"/>
      <c r="E144" s="279"/>
      <c r="F144" s="279"/>
      <c r="G144" s="279"/>
      <c r="H144" s="285"/>
      <c r="I144" s="285"/>
      <c r="J144" s="162" t="s">
        <v>417</v>
      </c>
      <c r="K144" s="162" t="s">
        <v>418</v>
      </c>
      <c r="L144" s="162" t="s">
        <v>419</v>
      </c>
      <c r="M144" s="61">
        <v>1</v>
      </c>
      <c r="N144" s="160"/>
      <c r="O144" s="279"/>
      <c r="P144" s="160"/>
      <c r="Q144" s="160"/>
      <c r="R144" s="160"/>
      <c r="S144" s="160"/>
      <c r="T144" s="285"/>
      <c r="U144" s="280"/>
      <c r="V144" s="280"/>
      <c r="W144" s="279"/>
      <c r="X144" s="279"/>
      <c r="Y144" s="279"/>
      <c r="Z144" s="279"/>
      <c r="AA144" s="279"/>
      <c r="AB144" s="280"/>
      <c r="AC144" s="279"/>
      <c r="AD144" s="279"/>
      <c r="AE144" s="280"/>
      <c r="AF144" s="279"/>
      <c r="AG144" s="279"/>
      <c r="AH144" s="291"/>
      <c r="AI144" s="291"/>
      <c r="AJ144" s="283"/>
      <c r="AK144" s="26"/>
    </row>
    <row r="145" spans="2:37" ht="38.25" customHeight="1" x14ac:dyDescent="0.25">
      <c r="B145" s="279" t="s">
        <v>621</v>
      </c>
      <c r="C145" s="279" t="s">
        <v>622</v>
      </c>
      <c r="D145" s="279" t="s">
        <v>406</v>
      </c>
      <c r="E145" s="279" t="s">
        <v>407</v>
      </c>
      <c r="F145" s="279" t="s">
        <v>623</v>
      </c>
      <c r="G145" s="287" t="s">
        <v>409</v>
      </c>
      <c r="H145" s="287" t="s">
        <v>93</v>
      </c>
      <c r="I145" s="287" t="s">
        <v>410</v>
      </c>
      <c r="J145" s="162" t="s">
        <v>411</v>
      </c>
      <c r="K145" s="162" t="s">
        <v>412</v>
      </c>
      <c r="L145" s="162" t="s">
        <v>376</v>
      </c>
      <c r="M145" s="61">
        <v>0.74280000000000002</v>
      </c>
      <c r="N145" s="279" t="s">
        <v>97</v>
      </c>
      <c r="O145" s="279" t="s">
        <v>113</v>
      </c>
      <c r="P145" s="285" t="s">
        <v>413</v>
      </c>
      <c r="Q145" s="285" t="s">
        <v>100</v>
      </c>
      <c r="R145" s="285" t="s">
        <v>101</v>
      </c>
      <c r="S145" s="285" t="s">
        <v>102</v>
      </c>
      <c r="T145" s="284">
        <f>U145</f>
        <v>611000</v>
      </c>
      <c r="U145" s="280">
        <v>611000</v>
      </c>
      <c r="V145" s="280">
        <f>+U145</f>
        <v>611000</v>
      </c>
      <c r="W145" s="290" t="s">
        <v>103</v>
      </c>
      <c r="X145" s="290" t="s">
        <v>226</v>
      </c>
      <c r="Y145" s="279" t="s">
        <v>103</v>
      </c>
      <c r="Z145" s="279" t="s">
        <v>103</v>
      </c>
      <c r="AA145" s="279" t="s">
        <v>103</v>
      </c>
      <c r="AB145" s="280">
        <v>107824</v>
      </c>
      <c r="AC145" s="279" t="s">
        <v>104</v>
      </c>
      <c r="AD145" s="279"/>
      <c r="AE145" s="280">
        <f>U145</f>
        <v>611000</v>
      </c>
      <c r="AF145" s="279"/>
      <c r="AG145" s="279"/>
      <c r="AH145" s="282">
        <v>45870</v>
      </c>
      <c r="AI145" s="282">
        <v>45901</v>
      </c>
      <c r="AJ145" s="286" t="s">
        <v>226</v>
      </c>
      <c r="AK145" s="26"/>
    </row>
    <row r="146" spans="2:37" ht="25.5" x14ac:dyDescent="0.25">
      <c r="B146" s="279"/>
      <c r="C146" s="279"/>
      <c r="D146" s="279"/>
      <c r="E146" s="279"/>
      <c r="F146" s="279"/>
      <c r="G146" s="287"/>
      <c r="H146" s="287"/>
      <c r="I146" s="287"/>
      <c r="J146" s="162" t="s">
        <v>414</v>
      </c>
      <c r="K146" s="162" t="s">
        <v>415</v>
      </c>
      <c r="L146" s="162" t="s">
        <v>416</v>
      </c>
      <c r="M146" s="61">
        <v>7428</v>
      </c>
      <c r="N146" s="279"/>
      <c r="O146" s="279"/>
      <c r="P146" s="285"/>
      <c r="Q146" s="285"/>
      <c r="R146" s="285"/>
      <c r="S146" s="285"/>
      <c r="T146" s="285"/>
      <c r="U146" s="280"/>
      <c r="V146" s="280"/>
      <c r="W146" s="290"/>
      <c r="X146" s="290"/>
      <c r="Y146" s="279"/>
      <c r="Z146" s="279"/>
      <c r="AA146" s="279"/>
      <c r="AB146" s="280"/>
      <c r="AC146" s="279"/>
      <c r="AD146" s="279"/>
      <c r="AE146" s="280"/>
      <c r="AF146" s="279"/>
      <c r="AG146" s="279"/>
      <c r="AH146" s="282"/>
      <c r="AI146" s="282"/>
      <c r="AJ146" s="283"/>
      <c r="AK146" s="26"/>
    </row>
    <row r="147" spans="2:37" ht="25.5" x14ac:dyDescent="0.25">
      <c r="B147" s="279"/>
      <c r="C147" s="279"/>
      <c r="D147" s="279"/>
      <c r="E147" s="279"/>
      <c r="F147" s="279"/>
      <c r="G147" s="287"/>
      <c r="H147" s="287"/>
      <c r="I147" s="287"/>
      <c r="J147" s="162" t="s">
        <v>417</v>
      </c>
      <c r="K147" s="162" t="s">
        <v>418</v>
      </c>
      <c r="L147" s="162" t="s">
        <v>419</v>
      </c>
      <c r="M147" s="61">
        <v>1</v>
      </c>
      <c r="N147" s="279"/>
      <c r="O147" s="279"/>
      <c r="P147" s="285"/>
      <c r="Q147" s="285"/>
      <c r="R147" s="285"/>
      <c r="S147" s="285"/>
      <c r="T147" s="285"/>
      <c r="U147" s="280"/>
      <c r="V147" s="280"/>
      <c r="W147" s="290"/>
      <c r="X147" s="290"/>
      <c r="Y147" s="279"/>
      <c r="Z147" s="279"/>
      <c r="AA147" s="279"/>
      <c r="AB147" s="280"/>
      <c r="AC147" s="279"/>
      <c r="AD147" s="279"/>
      <c r="AE147" s="280"/>
      <c r="AF147" s="279"/>
      <c r="AG147" s="279"/>
      <c r="AH147" s="282"/>
      <c r="AI147" s="282"/>
      <c r="AJ147" s="283"/>
      <c r="AK147" s="26"/>
    </row>
    <row r="148" spans="2:37" ht="38.25" customHeight="1" x14ac:dyDescent="0.25">
      <c r="B148" s="279" t="s">
        <v>624</v>
      </c>
      <c r="C148" s="279" t="s">
        <v>625</v>
      </c>
      <c r="D148" s="279" t="s">
        <v>406</v>
      </c>
      <c r="E148" s="279" t="s">
        <v>407</v>
      </c>
      <c r="F148" s="279" t="s">
        <v>626</v>
      </c>
      <c r="G148" s="287" t="s">
        <v>409</v>
      </c>
      <c r="H148" s="288" t="s">
        <v>93</v>
      </c>
      <c r="I148" s="288" t="s">
        <v>226</v>
      </c>
      <c r="J148" s="162" t="s">
        <v>411</v>
      </c>
      <c r="K148" s="162" t="s">
        <v>412</v>
      </c>
      <c r="L148" s="162" t="s">
        <v>376</v>
      </c>
      <c r="M148" s="61">
        <v>7.2889999999999997</v>
      </c>
      <c r="N148" s="289"/>
      <c r="O148" s="279" t="s">
        <v>98</v>
      </c>
      <c r="P148" s="167"/>
      <c r="Q148" s="167"/>
      <c r="R148" s="167"/>
      <c r="S148" s="167"/>
      <c r="T148" s="284">
        <f>+U148</f>
        <v>3494843</v>
      </c>
      <c r="U148" s="280">
        <v>3494843</v>
      </c>
      <c r="V148" s="280">
        <f>+U148</f>
        <v>3494843</v>
      </c>
      <c r="W148" s="279" t="s">
        <v>103</v>
      </c>
      <c r="X148" s="279" t="s">
        <v>103</v>
      </c>
      <c r="Y148" s="279" t="s">
        <v>103</v>
      </c>
      <c r="Z148" s="279" t="s">
        <v>103</v>
      </c>
      <c r="AA148" s="279" t="s">
        <v>103</v>
      </c>
      <c r="AB148" s="280">
        <v>616738</v>
      </c>
      <c r="AC148" s="279" t="s">
        <v>104</v>
      </c>
      <c r="AD148" s="279"/>
      <c r="AE148" s="280">
        <f>U148</f>
        <v>3494843</v>
      </c>
      <c r="AF148" s="279"/>
      <c r="AG148" s="279"/>
      <c r="AH148" s="282">
        <v>46082</v>
      </c>
      <c r="AI148" s="282">
        <v>46143</v>
      </c>
      <c r="AJ148" s="283" t="s">
        <v>410</v>
      </c>
    </row>
    <row r="149" spans="2:37" ht="25.5" x14ac:dyDescent="0.25">
      <c r="B149" s="279"/>
      <c r="C149" s="279"/>
      <c r="D149" s="279"/>
      <c r="E149" s="279"/>
      <c r="F149" s="279"/>
      <c r="G149" s="287"/>
      <c r="H149" s="288"/>
      <c r="I149" s="288"/>
      <c r="J149" s="162" t="s">
        <v>414</v>
      </c>
      <c r="K149" s="162" t="s">
        <v>415</v>
      </c>
      <c r="L149" s="162" t="s">
        <v>416</v>
      </c>
      <c r="M149" s="61">
        <v>72890</v>
      </c>
      <c r="N149" s="289"/>
      <c r="O149" s="279"/>
      <c r="P149" s="167"/>
      <c r="Q149" s="167"/>
      <c r="R149" s="167"/>
      <c r="S149" s="167"/>
      <c r="T149" s="285"/>
      <c r="U149" s="280"/>
      <c r="V149" s="280"/>
      <c r="W149" s="279"/>
      <c r="X149" s="279"/>
      <c r="Y149" s="279"/>
      <c r="Z149" s="279"/>
      <c r="AA149" s="279"/>
      <c r="AB149" s="280"/>
      <c r="AC149" s="279"/>
      <c r="AD149" s="279"/>
      <c r="AE149" s="280"/>
      <c r="AF149" s="279"/>
      <c r="AG149" s="279"/>
      <c r="AH149" s="282"/>
      <c r="AI149" s="282"/>
      <c r="AJ149" s="283"/>
    </row>
    <row r="150" spans="2:37" ht="25.5" x14ac:dyDescent="0.25">
      <c r="B150" s="279"/>
      <c r="C150" s="279"/>
      <c r="D150" s="279"/>
      <c r="E150" s="279"/>
      <c r="F150" s="279"/>
      <c r="G150" s="287"/>
      <c r="H150" s="288"/>
      <c r="I150" s="288"/>
      <c r="J150" s="162" t="s">
        <v>417</v>
      </c>
      <c r="K150" s="162" t="s">
        <v>418</v>
      </c>
      <c r="L150" s="162" t="s">
        <v>419</v>
      </c>
      <c r="M150" s="61">
        <v>1</v>
      </c>
      <c r="N150" s="289"/>
      <c r="O150" s="279"/>
      <c r="P150" s="167"/>
      <c r="Q150" s="167"/>
      <c r="R150" s="167"/>
      <c r="S150" s="167"/>
      <c r="T150" s="285"/>
      <c r="U150" s="280"/>
      <c r="V150" s="280"/>
      <c r="W150" s="279"/>
      <c r="X150" s="279"/>
      <c r="Y150" s="279"/>
      <c r="Z150" s="279"/>
      <c r="AA150" s="279"/>
      <c r="AB150" s="280"/>
      <c r="AC150" s="279"/>
      <c r="AD150" s="279"/>
      <c r="AE150" s="280"/>
      <c r="AF150" s="279"/>
      <c r="AG150" s="279"/>
      <c r="AH150" s="282"/>
      <c r="AI150" s="282"/>
      <c r="AJ150" s="283"/>
    </row>
    <row r="151" spans="2:37" ht="38.25" customHeight="1" x14ac:dyDescent="0.25">
      <c r="B151" s="279" t="s">
        <v>627</v>
      </c>
      <c r="C151" s="279" t="s">
        <v>628</v>
      </c>
      <c r="D151" s="279" t="s">
        <v>406</v>
      </c>
      <c r="E151" s="279" t="s">
        <v>407</v>
      </c>
      <c r="F151" s="279" t="s">
        <v>629</v>
      </c>
      <c r="G151" s="279" t="s">
        <v>409</v>
      </c>
      <c r="H151" s="279" t="s">
        <v>93</v>
      </c>
      <c r="I151" s="279" t="s">
        <v>410</v>
      </c>
      <c r="J151" s="162" t="s">
        <v>411</v>
      </c>
      <c r="K151" s="162" t="s">
        <v>412</v>
      </c>
      <c r="L151" s="162" t="s">
        <v>376</v>
      </c>
      <c r="M151" s="61">
        <v>6.23</v>
      </c>
      <c r="N151" s="279" t="s">
        <v>97</v>
      </c>
      <c r="O151" s="279" t="s">
        <v>98</v>
      </c>
      <c r="P151" s="279" t="s">
        <v>413</v>
      </c>
      <c r="Q151" s="279" t="s">
        <v>100</v>
      </c>
      <c r="R151" s="279" t="s">
        <v>101</v>
      </c>
      <c r="S151" s="279" t="s">
        <v>102</v>
      </c>
      <c r="T151" s="280">
        <f>+U151</f>
        <v>935000</v>
      </c>
      <c r="U151" s="280">
        <v>935000</v>
      </c>
      <c r="V151" s="280">
        <f>+U151</f>
        <v>935000</v>
      </c>
      <c r="W151" s="279" t="s">
        <v>103</v>
      </c>
      <c r="X151" s="279" t="s">
        <v>103</v>
      </c>
      <c r="Y151" s="279" t="s">
        <v>103</v>
      </c>
      <c r="Z151" s="279" t="s">
        <v>103</v>
      </c>
      <c r="AA151" s="279" t="s">
        <v>103</v>
      </c>
      <c r="AB151" s="280">
        <v>165000</v>
      </c>
      <c r="AC151" s="279" t="s">
        <v>104</v>
      </c>
      <c r="AD151" s="279"/>
      <c r="AE151" s="280">
        <f>U151</f>
        <v>935000</v>
      </c>
      <c r="AF151" s="279"/>
      <c r="AG151" s="279"/>
      <c r="AH151" s="281" t="s">
        <v>345</v>
      </c>
      <c r="AI151" s="281" t="s">
        <v>455</v>
      </c>
      <c r="AJ151" s="279" t="s">
        <v>410</v>
      </c>
    </row>
    <row r="152" spans="2:37" ht="25.5" x14ac:dyDescent="0.25">
      <c r="B152" s="279"/>
      <c r="C152" s="279"/>
      <c r="D152" s="279"/>
      <c r="E152" s="279"/>
      <c r="F152" s="279"/>
      <c r="G152" s="279"/>
      <c r="H152" s="279"/>
      <c r="I152" s="279"/>
      <c r="J152" s="162" t="s">
        <v>414</v>
      </c>
      <c r="K152" s="162" t="s">
        <v>415</v>
      </c>
      <c r="L152" s="162" t="s">
        <v>416</v>
      </c>
      <c r="M152" s="61">
        <v>62300</v>
      </c>
      <c r="N152" s="279"/>
      <c r="O152" s="279"/>
      <c r="P152" s="279"/>
      <c r="Q152" s="279"/>
      <c r="R152" s="279"/>
      <c r="S152" s="279"/>
      <c r="T152" s="280"/>
      <c r="U152" s="280"/>
      <c r="V152" s="280"/>
      <c r="W152" s="279"/>
      <c r="X152" s="279"/>
      <c r="Y152" s="279"/>
      <c r="Z152" s="279"/>
      <c r="AA152" s="279"/>
      <c r="AB152" s="280"/>
      <c r="AC152" s="279"/>
      <c r="AD152" s="279"/>
      <c r="AE152" s="280"/>
      <c r="AF152" s="279"/>
      <c r="AG152" s="279"/>
      <c r="AH152" s="281"/>
      <c r="AI152" s="281"/>
      <c r="AJ152" s="279"/>
    </row>
    <row r="153" spans="2:37" ht="25.5" x14ac:dyDescent="0.25">
      <c r="B153" s="279"/>
      <c r="C153" s="279"/>
      <c r="D153" s="279"/>
      <c r="E153" s="279"/>
      <c r="F153" s="279"/>
      <c r="G153" s="279"/>
      <c r="H153" s="279"/>
      <c r="I153" s="279"/>
      <c r="J153" s="162" t="s">
        <v>417</v>
      </c>
      <c r="K153" s="162" t="s">
        <v>418</v>
      </c>
      <c r="L153" s="162" t="s">
        <v>419</v>
      </c>
      <c r="M153" s="61">
        <v>1</v>
      </c>
      <c r="N153" s="279"/>
      <c r="O153" s="279"/>
      <c r="P153" s="279"/>
      <c r="Q153" s="279"/>
      <c r="R153" s="279"/>
      <c r="S153" s="279"/>
      <c r="T153" s="280"/>
      <c r="U153" s="280"/>
      <c r="V153" s="280"/>
      <c r="W153" s="279"/>
      <c r="X153" s="279"/>
      <c r="Y153" s="279"/>
      <c r="Z153" s="279"/>
      <c r="AA153" s="279"/>
      <c r="AB153" s="280"/>
      <c r="AC153" s="279"/>
      <c r="AD153" s="279"/>
      <c r="AE153" s="280"/>
      <c r="AF153" s="279"/>
      <c r="AG153" s="279"/>
      <c r="AH153" s="281"/>
      <c r="AI153" s="281"/>
      <c r="AJ153" s="279"/>
    </row>
    <row r="156" spans="2:37" x14ac:dyDescent="0.25">
      <c r="U156" s="106"/>
    </row>
  </sheetData>
  <autoFilter ref="B8:AJ153" xr:uid="{E0335641-86E3-4601-8931-80FB16655894}"/>
  <mergeCells count="1217">
    <mergeCell ref="B1:AI1"/>
    <mergeCell ref="J4:O4"/>
    <mergeCell ref="B5:B6"/>
    <mergeCell ref="C5:C6"/>
    <mergeCell ref="D5:D6"/>
    <mergeCell ref="E5:E6"/>
    <mergeCell ref="F5:F6"/>
    <mergeCell ref="G5:G6"/>
    <mergeCell ref="H5:H6"/>
    <mergeCell ref="I5:I6"/>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AA12:AA14"/>
    <mergeCell ref="AB12:AB14"/>
    <mergeCell ref="AC12:AC14"/>
    <mergeCell ref="AD12:AD14"/>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Q9:Q23"/>
    <mergeCell ref="R9:R23"/>
    <mergeCell ref="S9:S23"/>
    <mergeCell ref="T9:T23"/>
    <mergeCell ref="U9:U11"/>
    <mergeCell ref="V9:V11"/>
    <mergeCell ref="G9:G23"/>
    <mergeCell ref="H9:H23"/>
    <mergeCell ref="I9:I23"/>
    <mergeCell ref="N9:N23"/>
    <mergeCell ref="O9:O11"/>
    <mergeCell ref="P9:P23"/>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O27:O29"/>
    <mergeCell ref="P27:P29"/>
    <mergeCell ref="AF24:AF26"/>
    <mergeCell ref="AG24:AG26"/>
    <mergeCell ref="AH24:AH26"/>
    <mergeCell ref="AI24:AI26"/>
    <mergeCell ref="AJ24:AJ26"/>
    <mergeCell ref="B27:B29"/>
    <mergeCell ref="C27:C29"/>
    <mergeCell ref="D27:D29"/>
    <mergeCell ref="E27:E29"/>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P24:P26"/>
    <mergeCell ref="Q24:Q26"/>
    <mergeCell ref="R24:R26"/>
    <mergeCell ref="S24:S26"/>
    <mergeCell ref="AI27:AI29"/>
    <mergeCell ref="AJ27:AJ29"/>
    <mergeCell ref="B30:B35"/>
    <mergeCell ref="C30:C35"/>
    <mergeCell ref="D30:D35"/>
    <mergeCell ref="E30:E35"/>
    <mergeCell ref="F30:F32"/>
    <mergeCell ref="G30:G35"/>
    <mergeCell ref="H30:H35"/>
    <mergeCell ref="I30:I35"/>
    <mergeCell ref="AC27:AC29"/>
    <mergeCell ref="AD27:AD29"/>
    <mergeCell ref="AE27:AE29"/>
    <mergeCell ref="AF27:AF29"/>
    <mergeCell ref="AG27:AG29"/>
    <mergeCell ref="AH27:AH29"/>
    <mergeCell ref="W27:W29"/>
    <mergeCell ref="X27:X29"/>
    <mergeCell ref="Y27:Y29"/>
    <mergeCell ref="Z27:Z29"/>
    <mergeCell ref="AA27:AA29"/>
    <mergeCell ref="AB27:AB29"/>
    <mergeCell ref="Q27:Q29"/>
    <mergeCell ref="R27:R29"/>
    <mergeCell ref="S27:S29"/>
    <mergeCell ref="T27:T29"/>
    <mergeCell ref="U27:U29"/>
    <mergeCell ref="V27:V29"/>
    <mergeCell ref="G27:G29"/>
    <mergeCell ref="H27:H29"/>
    <mergeCell ref="I27:I29"/>
    <mergeCell ref="N27:N29"/>
    <mergeCell ref="AF30:AF32"/>
    <mergeCell ref="AG30:AG32"/>
    <mergeCell ref="AH30:AH35"/>
    <mergeCell ref="AI30:AI35"/>
    <mergeCell ref="AJ30:AJ35"/>
    <mergeCell ref="F33:F35"/>
    <mergeCell ref="O33:O35"/>
    <mergeCell ref="U33:U35"/>
    <mergeCell ref="V33:V35"/>
    <mergeCell ref="W33:W35"/>
    <mergeCell ref="Z30:Z32"/>
    <mergeCell ref="AA30:AA32"/>
    <mergeCell ref="AB30:AB32"/>
    <mergeCell ref="AC30:AC32"/>
    <mergeCell ref="AD30:AD32"/>
    <mergeCell ref="AE30:AE32"/>
    <mergeCell ref="T30:T35"/>
    <mergeCell ref="U30:U32"/>
    <mergeCell ref="V30:V32"/>
    <mergeCell ref="W30:W32"/>
    <mergeCell ref="X30:X32"/>
    <mergeCell ref="Y30:Y32"/>
    <mergeCell ref="X33:X35"/>
    <mergeCell ref="Y33:Y35"/>
    <mergeCell ref="N30:N35"/>
    <mergeCell ref="O30:O32"/>
    <mergeCell ref="P30:P35"/>
    <mergeCell ref="Q30:Q35"/>
    <mergeCell ref="R30:R35"/>
    <mergeCell ref="S30:S35"/>
    <mergeCell ref="O36:O38"/>
    <mergeCell ref="P36:P38"/>
    <mergeCell ref="Q36:Q38"/>
    <mergeCell ref="R36:R38"/>
    <mergeCell ref="S36:S38"/>
    <mergeCell ref="AF33:AF35"/>
    <mergeCell ref="AG33:AG35"/>
    <mergeCell ref="B36:B38"/>
    <mergeCell ref="C36:C38"/>
    <mergeCell ref="D36:D38"/>
    <mergeCell ref="E36:E38"/>
    <mergeCell ref="F36:F38"/>
    <mergeCell ref="G36:G38"/>
    <mergeCell ref="H36:H38"/>
    <mergeCell ref="I36:I38"/>
    <mergeCell ref="Z33:Z35"/>
    <mergeCell ref="AA33:AA35"/>
    <mergeCell ref="AB33:AB35"/>
    <mergeCell ref="AC33:AC35"/>
    <mergeCell ref="AD33:AD35"/>
    <mergeCell ref="AE33:AE35"/>
    <mergeCell ref="T39:T46"/>
    <mergeCell ref="U39:U41"/>
    <mergeCell ref="V39:V41"/>
    <mergeCell ref="G39:G46"/>
    <mergeCell ref="H39:H46"/>
    <mergeCell ref="I39:I46"/>
    <mergeCell ref="N39:N46"/>
    <mergeCell ref="O39:O41"/>
    <mergeCell ref="P39:P46"/>
    <mergeCell ref="AF36:AF38"/>
    <mergeCell ref="AG36:AG38"/>
    <mergeCell ref="AH36:AH38"/>
    <mergeCell ref="AI36:AI38"/>
    <mergeCell ref="AJ36:AJ38"/>
    <mergeCell ref="B39:B46"/>
    <mergeCell ref="C39:C46"/>
    <mergeCell ref="D39:D46"/>
    <mergeCell ref="E39:E46"/>
    <mergeCell ref="F39:F41"/>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P47:P51"/>
    <mergeCell ref="Q47:Q51"/>
    <mergeCell ref="B47:B51"/>
    <mergeCell ref="C47:C51"/>
    <mergeCell ref="D47:D51"/>
    <mergeCell ref="E47:E51"/>
    <mergeCell ref="F47:F51"/>
    <mergeCell ref="G47:G51"/>
    <mergeCell ref="AI39:AI46"/>
    <mergeCell ref="AJ39:AJ46"/>
    <mergeCell ref="F42:F46"/>
    <mergeCell ref="O42:O46"/>
    <mergeCell ref="U42:U46"/>
    <mergeCell ref="V42:V46"/>
    <mergeCell ref="AB42:AB46"/>
    <mergeCell ref="AC42:AC46"/>
    <mergeCell ref="AE42:AE46"/>
    <mergeCell ref="AC39:AC41"/>
    <mergeCell ref="AD39:AD46"/>
    <mergeCell ref="AE39:AE41"/>
    <mergeCell ref="AF39:AF46"/>
    <mergeCell ref="AG39:AG46"/>
    <mergeCell ref="AH39:AH46"/>
    <mergeCell ref="W39:W46"/>
    <mergeCell ref="X39:X46"/>
    <mergeCell ref="Y39:Y46"/>
    <mergeCell ref="Z39:Z46"/>
    <mergeCell ref="AA39:AA46"/>
    <mergeCell ref="AB39:AB41"/>
    <mergeCell ref="Q39:Q46"/>
    <mergeCell ref="R39:R46"/>
    <mergeCell ref="S39:S46"/>
    <mergeCell ref="AJ47:AJ51"/>
    <mergeCell ref="B52:B59"/>
    <mergeCell ref="C52:C59"/>
    <mergeCell ref="D52:D59"/>
    <mergeCell ref="E52:E59"/>
    <mergeCell ref="F52:F56"/>
    <mergeCell ref="G52:G59"/>
    <mergeCell ref="H52:H59"/>
    <mergeCell ref="I52:I59"/>
    <mergeCell ref="N52:N59"/>
    <mergeCell ref="AD47:AD51"/>
    <mergeCell ref="AE47:AE51"/>
    <mergeCell ref="AF47:AF51"/>
    <mergeCell ref="AG47:AG51"/>
    <mergeCell ref="AH47:AH51"/>
    <mergeCell ref="AI47:AI51"/>
    <mergeCell ref="X47:X51"/>
    <mergeCell ref="Y47:Y51"/>
    <mergeCell ref="Z47:Z51"/>
    <mergeCell ref="AA47:AA51"/>
    <mergeCell ref="AB47:AB51"/>
    <mergeCell ref="AC47:AC51"/>
    <mergeCell ref="R47:R51"/>
    <mergeCell ref="S47:S51"/>
    <mergeCell ref="T47:T51"/>
    <mergeCell ref="U47:U51"/>
    <mergeCell ref="V47:V51"/>
    <mergeCell ref="W47:W51"/>
    <mergeCell ref="H47:H51"/>
    <mergeCell ref="I47:I51"/>
    <mergeCell ref="N47:N51"/>
    <mergeCell ref="O47:O51"/>
    <mergeCell ref="AH52:AH59"/>
    <mergeCell ref="AI52:AI59"/>
    <mergeCell ref="AJ52:AJ59"/>
    <mergeCell ref="F57:F59"/>
    <mergeCell ref="O57:O59"/>
    <mergeCell ref="U57:U59"/>
    <mergeCell ref="V57:V59"/>
    <mergeCell ref="W57:W59"/>
    <mergeCell ref="X57:X59"/>
    <mergeCell ref="AA52:AA56"/>
    <mergeCell ref="AB52:AB56"/>
    <mergeCell ref="AC52:AC56"/>
    <mergeCell ref="AD52:AD56"/>
    <mergeCell ref="AE52:AE56"/>
    <mergeCell ref="AF52:AF56"/>
    <mergeCell ref="U52:U56"/>
    <mergeCell ref="V52:V56"/>
    <mergeCell ref="W52:W56"/>
    <mergeCell ref="X52:X56"/>
    <mergeCell ref="Y52:Y56"/>
    <mergeCell ref="Z52:Z56"/>
    <mergeCell ref="O52:O56"/>
    <mergeCell ref="P52:P59"/>
    <mergeCell ref="Q52:Q59"/>
    <mergeCell ref="R52:R59"/>
    <mergeCell ref="S52:S59"/>
    <mergeCell ref="T52:T59"/>
    <mergeCell ref="AE57:AE59"/>
    <mergeCell ref="AF57:AF59"/>
    <mergeCell ref="AG57:AG59"/>
    <mergeCell ref="B60:B62"/>
    <mergeCell ref="C60:C62"/>
    <mergeCell ref="D60:D62"/>
    <mergeCell ref="E60:E62"/>
    <mergeCell ref="F60:F62"/>
    <mergeCell ref="G60:G62"/>
    <mergeCell ref="H60:H62"/>
    <mergeCell ref="Y57:Y59"/>
    <mergeCell ref="Z57:Z59"/>
    <mergeCell ref="AA57:AA59"/>
    <mergeCell ref="AB57:AB59"/>
    <mergeCell ref="AC57:AC59"/>
    <mergeCell ref="AD57:AD59"/>
    <mergeCell ref="AG52:AG56"/>
    <mergeCell ref="P63:P65"/>
    <mergeCell ref="Q63:Q65"/>
    <mergeCell ref="B63:B65"/>
    <mergeCell ref="C63:C65"/>
    <mergeCell ref="D63:D65"/>
    <mergeCell ref="E63:E65"/>
    <mergeCell ref="F63:F65"/>
    <mergeCell ref="G63:G65"/>
    <mergeCell ref="AE60:AE62"/>
    <mergeCell ref="AF60:AF62"/>
    <mergeCell ref="AG60:AG62"/>
    <mergeCell ref="AH60:AH62"/>
    <mergeCell ref="AI60:AI62"/>
    <mergeCell ref="AJ60:AJ62"/>
    <mergeCell ref="Y60:Y62"/>
    <mergeCell ref="Z60:Z62"/>
    <mergeCell ref="AA60:AA62"/>
    <mergeCell ref="AB60:AB62"/>
    <mergeCell ref="AC60:AC62"/>
    <mergeCell ref="AD60:AD62"/>
    <mergeCell ref="S60:S62"/>
    <mergeCell ref="T60:T62"/>
    <mergeCell ref="U60:U62"/>
    <mergeCell ref="V60:V62"/>
    <mergeCell ref="W60:W62"/>
    <mergeCell ref="X60:X62"/>
    <mergeCell ref="I60:I62"/>
    <mergeCell ref="N60:N62"/>
    <mergeCell ref="O60:O62"/>
    <mergeCell ref="P60:P62"/>
    <mergeCell ref="Q60:Q62"/>
    <mergeCell ref="R60:R62"/>
    <mergeCell ref="AJ63:AJ65"/>
    <mergeCell ref="B66:B71"/>
    <mergeCell ref="C66:C71"/>
    <mergeCell ref="D66:D71"/>
    <mergeCell ref="E66:E71"/>
    <mergeCell ref="F66:F68"/>
    <mergeCell ref="G66:G71"/>
    <mergeCell ref="H66:H71"/>
    <mergeCell ref="I66:I71"/>
    <mergeCell ref="N66:N71"/>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U63:U65"/>
    <mergeCell ref="V63:V65"/>
    <mergeCell ref="W63:W65"/>
    <mergeCell ref="H63:H65"/>
    <mergeCell ref="I63:I65"/>
    <mergeCell ref="N63:N65"/>
    <mergeCell ref="O63:O65"/>
    <mergeCell ref="AG66:AG68"/>
    <mergeCell ref="AH66:AH71"/>
    <mergeCell ref="AI66:AI71"/>
    <mergeCell ref="AJ66:AJ71"/>
    <mergeCell ref="F69:F71"/>
    <mergeCell ref="O69:O71"/>
    <mergeCell ref="U69:U71"/>
    <mergeCell ref="V69:V71"/>
    <mergeCell ref="W69:W71"/>
    <mergeCell ref="X69:X71"/>
    <mergeCell ref="AA66:AA68"/>
    <mergeCell ref="AB66:AB68"/>
    <mergeCell ref="AC66:AC68"/>
    <mergeCell ref="AD66:AD68"/>
    <mergeCell ref="AE66:AE68"/>
    <mergeCell ref="AF66:AF68"/>
    <mergeCell ref="U66:U68"/>
    <mergeCell ref="V66:V68"/>
    <mergeCell ref="W66:W68"/>
    <mergeCell ref="X66:X68"/>
    <mergeCell ref="Y66:Y68"/>
    <mergeCell ref="Z66:Z68"/>
    <mergeCell ref="O66:O68"/>
    <mergeCell ref="P66:P71"/>
    <mergeCell ref="Q66:Q71"/>
    <mergeCell ref="R66:R71"/>
    <mergeCell ref="S66:S71"/>
    <mergeCell ref="T66:T71"/>
    <mergeCell ref="I72:I73"/>
    <mergeCell ref="N72:N73"/>
    <mergeCell ref="O72:O73"/>
    <mergeCell ref="P72:P73"/>
    <mergeCell ref="Q72:Q73"/>
    <mergeCell ref="R72:R73"/>
    <mergeCell ref="AE69:AE71"/>
    <mergeCell ref="AF69:AF71"/>
    <mergeCell ref="AG69:AG71"/>
    <mergeCell ref="B72:B73"/>
    <mergeCell ref="C72:C73"/>
    <mergeCell ref="D72:D73"/>
    <mergeCell ref="E72:E73"/>
    <mergeCell ref="F72:F73"/>
    <mergeCell ref="G72:G73"/>
    <mergeCell ref="H72:H73"/>
    <mergeCell ref="Y69:Y71"/>
    <mergeCell ref="Z69:Z71"/>
    <mergeCell ref="AA69:AA71"/>
    <mergeCell ref="AB69:AB71"/>
    <mergeCell ref="AC69:AC71"/>
    <mergeCell ref="AD69:AD71"/>
    <mergeCell ref="AE72:AE73"/>
    <mergeCell ref="AF72:AF73"/>
    <mergeCell ref="AG72:AG73"/>
    <mergeCell ref="AH72:AH73"/>
    <mergeCell ref="AI72:AI73"/>
    <mergeCell ref="AJ72:AJ73"/>
    <mergeCell ref="Y72:Y73"/>
    <mergeCell ref="Z72:Z73"/>
    <mergeCell ref="AA72:AA73"/>
    <mergeCell ref="AB72:AB73"/>
    <mergeCell ref="AC72:AC73"/>
    <mergeCell ref="AD72:AD73"/>
    <mergeCell ref="S72:S73"/>
    <mergeCell ref="T72:T73"/>
    <mergeCell ref="U72:U73"/>
    <mergeCell ref="V72:V73"/>
    <mergeCell ref="W72:W73"/>
    <mergeCell ref="X72:X73"/>
    <mergeCell ref="V74:V75"/>
    <mergeCell ref="W74:W75"/>
    <mergeCell ref="U78:U79"/>
    <mergeCell ref="V78:V79"/>
    <mergeCell ref="W78:W79"/>
    <mergeCell ref="H74:H79"/>
    <mergeCell ref="I74:I79"/>
    <mergeCell ref="N74:N79"/>
    <mergeCell ref="O74:O75"/>
    <mergeCell ref="P74:P79"/>
    <mergeCell ref="Q74:Q79"/>
    <mergeCell ref="O78:O79"/>
    <mergeCell ref="B74:B79"/>
    <mergeCell ref="C74:C79"/>
    <mergeCell ref="D74:D79"/>
    <mergeCell ref="E74:E79"/>
    <mergeCell ref="F74:F75"/>
    <mergeCell ref="G74:G79"/>
    <mergeCell ref="F78:F79"/>
    <mergeCell ref="AF76:AF77"/>
    <mergeCell ref="AG76:AG77"/>
    <mergeCell ref="AJ74:AJ79"/>
    <mergeCell ref="F76:F77"/>
    <mergeCell ref="O76:O77"/>
    <mergeCell ref="U76:U77"/>
    <mergeCell ref="V76:V77"/>
    <mergeCell ref="W76:W77"/>
    <mergeCell ref="X76:X77"/>
    <mergeCell ref="Y76:Y77"/>
    <mergeCell ref="Z76:Z77"/>
    <mergeCell ref="AA76:AA77"/>
    <mergeCell ref="AD74:AD75"/>
    <mergeCell ref="AE74:AE75"/>
    <mergeCell ref="AF74:AF75"/>
    <mergeCell ref="AG74:AG75"/>
    <mergeCell ref="AH74:AH79"/>
    <mergeCell ref="AI74:AI79"/>
    <mergeCell ref="AD78:AD79"/>
    <mergeCell ref="AE78:AE79"/>
    <mergeCell ref="AF78:AF79"/>
    <mergeCell ref="AG78:AG79"/>
    <mergeCell ref="X74:X75"/>
    <mergeCell ref="Y74:Y75"/>
    <mergeCell ref="Z74:Z75"/>
    <mergeCell ref="AA74:AA75"/>
    <mergeCell ref="AB74:AB75"/>
    <mergeCell ref="AC74:AC75"/>
    <mergeCell ref="R74:R79"/>
    <mergeCell ref="S74:S79"/>
    <mergeCell ref="T74:T79"/>
    <mergeCell ref="U74:U75"/>
    <mergeCell ref="B80:B88"/>
    <mergeCell ref="C80:C88"/>
    <mergeCell ref="D80:D88"/>
    <mergeCell ref="E80:E88"/>
    <mergeCell ref="F80:F82"/>
    <mergeCell ref="G80:G88"/>
    <mergeCell ref="F86:F88"/>
    <mergeCell ref="X78:X79"/>
    <mergeCell ref="Y78:Y79"/>
    <mergeCell ref="Z78:Z79"/>
    <mergeCell ref="AA78:AA79"/>
    <mergeCell ref="AB78:AB79"/>
    <mergeCell ref="AC78:AC79"/>
    <mergeCell ref="AB76:AB77"/>
    <mergeCell ref="AC76:AC77"/>
    <mergeCell ref="AD76:AD77"/>
    <mergeCell ref="AE76:AE77"/>
    <mergeCell ref="X80:X82"/>
    <mergeCell ref="Y80:Y82"/>
    <mergeCell ref="Z80:Z82"/>
    <mergeCell ref="AA80:AA82"/>
    <mergeCell ref="AB80:AB82"/>
    <mergeCell ref="AC80:AC82"/>
    <mergeCell ref="R80:R88"/>
    <mergeCell ref="S80:S88"/>
    <mergeCell ref="T80:T88"/>
    <mergeCell ref="U80:U82"/>
    <mergeCell ref="V80:V82"/>
    <mergeCell ref="W80:W82"/>
    <mergeCell ref="U86:U88"/>
    <mergeCell ref="V86:V88"/>
    <mergeCell ref="W86:W88"/>
    <mergeCell ref="H80:H88"/>
    <mergeCell ref="I80:I88"/>
    <mergeCell ref="N80:N88"/>
    <mergeCell ref="O80:O82"/>
    <mergeCell ref="P80:P88"/>
    <mergeCell ref="Q80:Q88"/>
    <mergeCell ref="O86:O88"/>
    <mergeCell ref="X86:X88"/>
    <mergeCell ref="Y86:Y88"/>
    <mergeCell ref="Z86:Z88"/>
    <mergeCell ref="AA86:AA88"/>
    <mergeCell ref="AB86:AB88"/>
    <mergeCell ref="AC86:AC88"/>
    <mergeCell ref="AB83:AB85"/>
    <mergeCell ref="AC83:AC85"/>
    <mergeCell ref="AD83:AD85"/>
    <mergeCell ref="AE83:AE85"/>
    <mergeCell ref="AF83:AF85"/>
    <mergeCell ref="AG83:AG85"/>
    <mergeCell ref="AJ80:AJ88"/>
    <mergeCell ref="F83:F85"/>
    <mergeCell ref="O83:O85"/>
    <mergeCell ref="U83:U85"/>
    <mergeCell ref="V83:V85"/>
    <mergeCell ref="W83:W85"/>
    <mergeCell ref="X83:X85"/>
    <mergeCell ref="Y83:Y85"/>
    <mergeCell ref="Z83:Z85"/>
    <mergeCell ref="AA83:AA85"/>
    <mergeCell ref="AD80:AD82"/>
    <mergeCell ref="AE80:AE82"/>
    <mergeCell ref="AF80:AF82"/>
    <mergeCell ref="AG80:AG82"/>
    <mergeCell ref="AH80:AH88"/>
    <mergeCell ref="AI80:AI88"/>
    <mergeCell ref="AD86:AD88"/>
    <mergeCell ref="AE86:AE88"/>
    <mergeCell ref="AF86:AF88"/>
    <mergeCell ref="AG86:AG88"/>
    <mergeCell ref="Z89:Z91"/>
    <mergeCell ref="AA89:AA91"/>
    <mergeCell ref="AB89:AB91"/>
    <mergeCell ref="AC89:AC91"/>
    <mergeCell ref="R89:R94"/>
    <mergeCell ref="S89:S94"/>
    <mergeCell ref="T89:T94"/>
    <mergeCell ref="U89:U91"/>
    <mergeCell ref="V89:V91"/>
    <mergeCell ref="W89:W91"/>
    <mergeCell ref="H89:H94"/>
    <mergeCell ref="I89:I94"/>
    <mergeCell ref="N89:N94"/>
    <mergeCell ref="O89:O91"/>
    <mergeCell ref="P89:P94"/>
    <mergeCell ref="Q89:Q94"/>
    <mergeCell ref="B89:B94"/>
    <mergeCell ref="C89:C94"/>
    <mergeCell ref="D89:D94"/>
    <mergeCell ref="E89:E94"/>
    <mergeCell ref="F89:F91"/>
    <mergeCell ref="G89:G94"/>
    <mergeCell ref="P95:P97"/>
    <mergeCell ref="Q95:Q97"/>
    <mergeCell ref="B95:B97"/>
    <mergeCell ref="C95:C97"/>
    <mergeCell ref="D95:D97"/>
    <mergeCell ref="E95:E97"/>
    <mergeCell ref="F95:F97"/>
    <mergeCell ref="G95:G97"/>
    <mergeCell ref="AB92:AB94"/>
    <mergeCell ref="AC92:AC94"/>
    <mergeCell ref="AD92:AD94"/>
    <mergeCell ref="AE92:AE94"/>
    <mergeCell ref="AF92:AF94"/>
    <mergeCell ref="AG92:AG94"/>
    <mergeCell ref="AJ89:AJ94"/>
    <mergeCell ref="F92:F94"/>
    <mergeCell ref="O92:O94"/>
    <mergeCell ref="U92:U94"/>
    <mergeCell ref="V92:V94"/>
    <mergeCell ref="W92:W94"/>
    <mergeCell ref="X92:X94"/>
    <mergeCell ref="Y92:Y94"/>
    <mergeCell ref="Z92:Z94"/>
    <mergeCell ref="AA92:AA94"/>
    <mergeCell ref="AD89:AD91"/>
    <mergeCell ref="AE89:AE91"/>
    <mergeCell ref="AF89:AF91"/>
    <mergeCell ref="AG89:AG91"/>
    <mergeCell ref="AH89:AH94"/>
    <mergeCell ref="AI89:AI94"/>
    <mergeCell ref="X89:X91"/>
    <mergeCell ref="Y89:Y91"/>
    <mergeCell ref="AJ95:AJ97"/>
    <mergeCell ref="B98:B100"/>
    <mergeCell ref="C98:C100"/>
    <mergeCell ref="D98:D100"/>
    <mergeCell ref="E98:E100"/>
    <mergeCell ref="F98:F100"/>
    <mergeCell ref="G98:G100"/>
    <mergeCell ref="H98:H100"/>
    <mergeCell ref="I98:I100"/>
    <mergeCell ref="N98:N100"/>
    <mergeCell ref="AD95:AD97"/>
    <mergeCell ref="AE95:AE97"/>
    <mergeCell ref="AF95:AF97"/>
    <mergeCell ref="AG95:AG97"/>
    <mergeCell ref="AH95:AH97"/>
    <mergeCell ref="AI95:AI97"/>
    <mergeCell ref="X95:X97"/>
    <mergeCell ref="Y95:Y97"/>
    <mergeCell ref="Z95:Z97"/>
    <mergeCell ref="AA95:AA97"/>
    <mergeCell ref="AB95:AB97"/>
    <mergeCell ref="AC95:AC97"/>
    <mergeCell ref="R95:R97"/>
    <mergeCell ref="S95:S97"/>
    <mergeCell ref="T95:T97"/>
    <mergeCell ref="U95:U97"/>
    <mergeCell ref="V95:V97"/>
    <mergeCell ref="W95:W97"/>
    <mergeCell ref="H95:H97"/>
    <mergeCell ref="I95:I97"/>
    <mergeCell ref="N95:N97"/>
    <mergeCell ref="O95:O97"/>
    <mergeCell ref="P101:P102"/>
    <mergeCell ref="Q101:Q102"/>
    <mergeCell ref="AG98:AG100"/>
    <mergeCell ref="AH98:AH100"/>
    <mergeCell ref="AI98:AI100"/>
    <mergeCell ref="AJ98:AJ100"/>
    <mergeCell ref="B101:B102"/>
    <mergeCell ref="C101:C102"/>
    <mergeCell ref="D101:D102"/>
    <mergeCell ref="E101:E102"/>
    <mergeCell ref="F101:F102"/>
    <mergeCell ref="G101:G102"/>
    <mergeCell ref="AA98:AA100"/>
    <mergeCell ref="AB98:AB100"/>
    <mergeCell ref="AC98:AC100"/>
    <mergeCell ref="AD98:AD100"/>
    <mergeCell ref="AE98:AE100"/>
    <mergeCell ref="AF98:AF100"/>
    <mergeCell ref="U98:U100"/>
    <mergeCell ref="V98:V100"/>
    <mergeCell ref="W98:W100"/>
    <mergeCell ref="X98:X100"/>
    <mergeCell ref="Y98:Y100"/>
    <mergeCell ref="Z98:Z100"/>
    <mergeCell ref="O98:O100"/>
    <mergeCell ref="P98:P100"/>
    <mergeCell ref="Q98:Q100"/>
    <mergeCell ref="R98:R100"/>
    <mergeCell ref="S98:S100"/>
    <mergeCell ref="T98:T100"/>
    <mergeCell ref="AJ101:AJ102"/>
    <mergeCell ref="B103:B104"/>
    <mergeCell ref="C103:C104"/>
    <mergeCell ref="D103:D104"/>
    <mergeCell ref="E103:E104"/>
    <mergeCell ref="F103:F104"/>
    <mergeCell ref="G103:G104"/>
    <mergeCell ref="H103:H104"/>
    <mergeCell ref="I103:I104"/>
    <mergeCell ref="N103:N104"/>
    <mergeCell ref="AD101:AD102"/>
    <mergeCell ref="AE101:AE102"/>
    <mergeCell ref="AF101:AF102"/>
    <mergeCell ref="AG101:AG102"/>
    <mergeCell ref="AH101:AH102"/>
    <mergeCell ref="AI101:AI102"/>
    <mergeCell ref="X101:X102"/>
    <mergeCell ref="Y101:Y102"/>
    <mergeCell ref="Z101:Z102"/>
    <mergeCell ref="AA101:AA102"/>
    <mergeCell ref="AB101:AB102"/>
    <mergeCell ref="AC101:AC102"/>
    <mergeCell ref="R101:R102"/>
    <mergeCell ref="S101:S102"/>
    <mergeCell ref="T101:T102"/>
    <mergeCell ref="U101:U102"/>
    <mergeCell ref="V101:V102"/>
    <mergeCell ref="W101:W102"/>
    <mergeCell ref="H101:H102"/>
    <mergeCell ref="I101:I102"/>
    <mergeCell ref="N101:N102"/>
    <mergeCell ref="O101:O102"/>
    <mergeCell ref="P105:P106"/>
    <mergeCell ref="Q105:Q106"/>
    <mergeCell ref="AG103:AG104"/>
    <mergeCell ref="AH103:AH104"/>
    <mergeCell ref="AI103:AI104"/>
    <mergeCell ref="AJ103:AJ104"/>
    <mergeCell ref="B105:B106"/>
    <mergeCell ref="C105:C106"/>
    <mergeCell ref="D105:D106"/>
    <mergeCell ref="E105:E106"/>
    <mergeCell ref="F105:F106"/>
    <mergeCell ref="G105:G106"/>
    <mergeCell ref="AA103:AA104"/>
    <mergeCell ref="AB103:AB104"/>
    <mergeCell ref="AC103:AC104"/>
    <mergeCell ref="AD103:AD104"/>
    <mergeCell ref="AE103:AE104"/>
    <mergeCell ref="AF103:AF104"/>
    <mergeCell ref="U103:U104"/>
    <mergeCell ref="V103:V104"/>
    <mergeCell ref="W103:W104"/>
    <mergeCell ref="X103:X104"/>
    <mergeCell ref="Y103:Y104"/>
    <mergeCell ref="Z103:Z104"/>
    <mergeCell ref="O103:O104"/>
    <mergeCell ref="P103:P104"/>
    <mergeCell ref="Q103:Q104"/>
    <mergeCell ref="R103:R104"/>
    <mergeCell ref="S103:S104"/>
    <mergeCell ref="T103:T104"/>
    <mergeCell ref="AJ105:AJ106"/>
    <mergeCell ref="B107:B108"/>
    <mergeCell ref="C107:C108"/>
    <mergeCell ref="D107:D108"/>
    <mergeCell ref="E107:E108"/>
    <mergeCell ref="F107:F108"/>
    <mergeCell ref="G107:G108"/>
    <mergeCell ref="H107:H108"/>
    <mergeCell ref="I107:I108"/>
    <mergeCell ref="N107:N108"/>
    <mergeCell ref="AD105:AD106"/>
    <mergeCell ref="AE105:AE106"/>
    <mergeCell ref="AF105:AF106"/>
    <mergeCell ref="AG105:AG106"/>
    <mergeCell ref="AH105:AH106"/>
    <mergeCell ref="AI105:AI106"/>
    <mergeCell ref="X105:X106"/>
    <mergeCell ref="Y105:Y106"/>
    <mergeCell ref="Z105:Z106"/>
    <mergeCell ref="AA105:AA106"/>
    <mergeCell ref="AB105:AB106"/>
    <mergeCell ref="AC105:AC106"/>
    <mergeCell ref="R105:R106"/>
    <mergeCell ref="S105:S106"/>
    <mergeCell ref="T105:T106"/>
    <mergeCell ref="U105:U106"/>
    <mergeCell ref="V105:V106"/>
    <mergeCell ref="W105:W106"/>
    <mergeCell ref="H105:H106"/>
    <mergeCell ref="I105:I106"/>
    <mergeCell ref="N105:N106"/>
    <mergeCell ref="O105:O106"/>
    <mergeCell ref="P109:P110"/>
    <mergeCell ref="Q109:Q110"/>
    <mergeCell ref="AG107:AG108"/>
    <mergeCell ref="AH107:AH108"/>
    <mergeCell ref="AI107:AI108"/>
    <mergeCell ref="AJ107:AJ108"/>
    <mergeCell ref="B109:B110"/>
    <mergeCell ref="C109:C110"/>
    <mergeCell ref="D109:D110"/>
    <mergeCell ref="E109:E110"/>
    <mergeCell ref="F109:F110"/>
    <mergeCell ref="G109:G110"/>
    <mergeCell ref="AA107:AA108"/>
    <mergeCell ref="AB107:AB108"/>
    <mergeCell ref="AC107:AC108"/>
    <mergeCell ref="AD107:AD108"/>
    <mergeCell ref="AE107:AE108"/>
    <mergeCell ref="AF107:AF108"/>
    <mergeCell ref="U107:U108"/>
    <mergeCell ref="V107:V108"/>
    <mergeCell ref="W107:W108"/>
    <mergeCell ref="X107:X108"/>
    <mergeCell ref="Y107:Y108"/>
    <mergeCell ref="Z107:Z108"/>
    <mergeCell ref="O107:O108"/>
    <mergeCell ref="P107:P108"/>
    <mergeCell ref="Q107:Q108"/>
    <mergeCell ref="R107:R108"/>
    <mergeCell ref="S107:S108"/>
    <mergeCell ref="T107:T108"/>
    <mergeCell ref="AJ109:AJ110"/>
    <mergeCell ref="B111:B112"/>
    <mergeCell ref="C111:C112"/>
    <mergeCell ref="D111:D112"/>
    <mergeCell ref="E111:E112"/>
    <mergeCell ref="F111:F112"/>
    <mergeCell ref="G111:G112"/>
    <mergeCell ref="H111:H112"/>
    <mergeCell ref="I111:I112"/>
    <mergeCell ref="N111:N112"/>
    <mergeCell ref="AD109:AD110"/>
    <mergeCell ref="AE109:AE110"/>
    <mergeCell ref="AF109:AF110"/>
    <mergeCell ref="AG109:AG110"/>
    <mergeCell ref="AH109:AH110"/>
    <mergeCell ref="AI109:AI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H109:H110"/>
    <mergeCell ref="I109:I110"/>
    <mergeCell ref="N109:N110"/>
    <mergeCell ref="O109:O110"/>
    <mergeCell ref="P113:P115"/>
    <mergeCell ref="Q113:Q115"/>
    <mergeCell ref="AG111:AG112"/>
    <mergeCell ref="AH111:AH112"/>
    <mergeCell ref="AI111:AI112"/>
    <mergeCell ref="AJ111:AJ112"/>
    <mergeCell ref="B113:B115"/>
    <mergeCell ref="C113:C115"/>
    <mergeCell ref="D113:D115"/>
    <mergeCell ref="E113:E115"/>
    <mergeCell ref="F113:F115"/>
    <mergeCell ref="G113:G115"/>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2"/>
    <mergeCell ref="Q111:Q112"/>
    <mergeCell ref="R111:R112"/>
    <mergeCell ref="S111:S112"/>
    <mergeCell ref="T111:T112"/>
    <mergeCell ref="AJ113:AJ115"/>
    <mergeCell ref="B116:B118"/>
    <mergeCell ref="C116:C118"/>
    <mergeCell ref="D116:D118"/>
    <mergeCell ref="E116:E118"/>
    <mergeCell ref="F116:F118"/>
    <mergeCell ref="G116:G118"/>
    <mergeCell ref="H116:H118"/>
    <mergeCell ref="I116:I118"/>
    <mergeCell ref="N116:N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U113:U115"/>
    <mergeCell ref="V113:V115"/>
    <mergeCell ref="W113:W115"/>
    <mergeCell ref="H113:H115"/>
    <mergeCell ref="I113:I115"/>
    <mergeCell ref="N113:N115"/>
    <mergeCell ref="O113:O115"/>
    <mergeCell ref="AG116:AG118"/>
    <mergeCell ref="AH116:AH118"/>
    <mergeCell ref="AI116:AI118"/>
    <mergeCell ref="AJ116:AJ118"/>
    <mergeCell ref="B119:B124"/>
    <mergeCell ref="C119:C124"/>
    <mergeCell ref="D119:D124"/>
    <mergeCell ref="E119:E124"/>
    <mergeCell ref="F119:F121"/>
    <mergeCell ref="G119:G124"/>
    <mergeCell ref="AA116:AA118"/>
    <mergeCell ref="AB116:AB118"/>
    <mergeCell ref="AC116:AC118"/>
    <mergeCell ref="AD116:AD118"/>
    <mergeCell ref="AE116:AE118"/>
    <mergeCell ref="AF116:AF118"/>
    <mergeCell ref="U116:U118"/>
    <mergeCell ref="V116:V118"/>
    <mergeCell ref="W116:W118"/>
    <mergeCell ref="X116:X118"/>
    <mergeCell ref="Y116:Y118"/>
    <mergeCell ref="Z116:Z118"/>
    <mergeCell ref="O116:O118"/>
    <mergeCell ref="P116:P118"/>
    <mergeCell ref="Q116:Q118"/>
    <mergeCell ref="R116:R118"/>
    <mergeCell ref="S116:S118"/>
    <mergeCell ref="T116:T118"/>
    <mergeCell ref="AJ119:AJ124"/>
    <mergeCell ref="F122:F124"/>
    <mergeCell ref="O122:O124"/>
    <mergeCell ref="T122:T124"/>
    <mergeCell ref="U122:U124"/>
    <mergeCell ref="V122:V124"/>
    <mergeCell ref="AB122:AB124"/>
    <mergeCell ref="AE122:AE124"/>
    <mergeCell ref="AD119:AD124"/>
    <mergeCell ref="AE119:AE121"/>
    <mergeCell ref="AF119:AF124"/>
    <mergeCell ref="AG119:AG124"/>
    <mergeCell ref="AH119:AH124"/>
    <mergeCell ref="AI119:AI124"/>
    <mergeCell ref="X119:X124"/>
    <mergeCell ref="Y119:Y124"/>
    <mergeCell ref="Z119:Z124"/>
    <mergeCell ref="AA119:AA124"/>
    <mergeCell ref="AB119:AB121"/>
    <mergeCell ref="AC119:AC124"/>
    <mergeCell ref="R119:R124"/>
    <mergeCell ref="S119:S124"/>
    <mergeCell ref="T119:T121"/>
    <mergeCell ref="U119:U121"/>
    <mergeCell ref="V119:V121"/>
    <mergeCell ref="W119:W124"/>
    <mergeCell ref="H119:H124"/>
    <mergeCell ref="I119:I124"/>
    <mergeCell ref="N119:N124"/>
    <mergeCell ref="O119:O121"/>
    <mergeCell ref="P119:P124"/>
    <mergeCell ref="Q119:Q124"/>
    <mergeCell ref="V125:V127"/>
    <mergeCell ref="W125:W136"/>
    <mergeCell ref="V131:V133"/>
    <mergeCell ref="U134:U136"/>
    <mergeCell ref="V134:V136"/>
    <mergeCell ref="H125:H136"/>
    <mergeCell ref="I125:I136"/>
    <mergeCell ref="N125:N136"/>
    <mergeCell ref="O125:O127"/>
    <mergeCell ref="P125:P136"/>
    <mergeCell ref="Q125:Q136"/>
    <mergeCell ref="O134:O136"/>
    <mergeCell ref="B125:B136"/>
    <mergeCell ref="C125:C136"/>
    <mergeCell ref="D125:D136"/>
    <mergeCell ref="E125:E136"/>
    <mergeCell ref="F125:F127"/>
    <mergeCell ref="G125:G136"/>
    <mergeCell ref="F134:F136"/>
    <mergeCell ref="F137:F141"/>
    <mergeCell ref="G137:G141"/>
    <mergeCell ref="AJ125:AJ136"/>
    <mergeCell ref="F128:F130"/>
    <mergeCell ref="O128:O130"/>
    <mergeCell ref="U128:U130"/>
    <mergeCell ref="V128:V130"/>
    <mergeCell ref="AB128:AB130"/>
    <mergeCell ref="AE128:AE130"/>
    <mergeCell ref="F131:F133"/>
    <mergeCell ref="O131:O133"/>
    <mergeCell ref="U131:U133"/>
    <mergeCell ref="AD125:AD136"/>
    <mergeCell ref="AE125:AE127"/>
    <mergeCell ref="AF125:AF136"/>
    <mergeCell ref="AG125:AG136"/>
    <mergeCell ref="AH125:AH136"/>
    <mergeCell ref="AI125:AI136"/>
    <mergeCell ref="AE131:AE133"/>
    <mergeCell ref="AE134:AE136"/>
    <mergeCell ref="X125:X136"/>
    <mergeCell ref="Y125:Y136"/>
    <mergeCell ref="Z125:Z136"/>
    <mergeCell ref="AA125:AA136"/>
    <mergeCell ref="AB125:AB127"/>
    <mergeCell ref="AC125:AC136"/>
    <mergeCell ref="AB131:AB133"/>
    <mergeCell ref="AB134:AB136"/>
    <mergeCell ref="R125:R136"/>
    <mergeCell ref="S125:S136"/>
    <mergeCell ref="T125:T136"/>
    <mergeCell ref="U125:U127"/>
    <mergeCell ref="AI137:AI141"/>
    <mergeCell ref="AJ137:AJ141"/>
    <mergeCell ref="B142:B144"/>
    <mergeCell ref="C142:C144"/>
    <mergeCell ref="D142:D144"/>
    <mergeCell ref="E142:E144"/>
    <mergeCell ref="F142:F144"/>
    <mergeCell ref="G142:G144"/>
    <mergeCell ref="H142:H144"/>
    <mergeCell ref="I142:I144"/>
    <mergeCell ref="AC137:AC141"/>
    <mergeCell ref="AD137:AD141"/>
    <mergeCell ref="AE137:AE141"/>
    <mergeCell ref="AF137:AF141"/>
    <mergeCell ref="AG137:AG141"/>
    <mergeCell ref="AH137:AH141"/>
    <mergeCell ref="W137:W141"/>
    <mergeCell ref="X137:X141"/>
    <mergeCell ref="Y137:Y141"/>
    <mergeCell ref="Z137:Z141"/>
    <mergeCell ref="AA137:AA141"/>
    <mergeCell ref="AB137:AB141"/>
    <mergeCell ref="H137:H141"/>
    <mergeCell ref="I137:I141"/>
    <mergeCell ref="O137:O141"/>
    <mergeCell ref="T137:T141"/>
    <mergeCell ref="U137:U141"/>
    <mergeCell ref="V137:V141"/>
    <mergeCell ref="B137:B141"/>
    <mergeCell ref="C137:C141"/>
    <mergeCell ref="D137:D141"/>
    <mergeCell ref="E137:E141"/>
    <mergeCell ref="AE142:AE144"/>
    <mergeCell ref="AF142:AF144"/>
    <mergeCell ref="AG142:AG144"/>
    <mergeCell ref="AH142:AH144"/>
    <mergeCell ref="AI142:AI144"/>
    <mergeCell ref="AJ142:AJ144"/>
    <mergeCell ref="Y142:Y144"/>
    <mergeCell ref="Z142:Z144"/>
    <mergeCell ref="AA142:AA144"/>
    <mergeCell ref="AB142:AB144"/>
    <mergeCell ref="AC142:AC144"/>
    <mergeCell ref="AD142:AD144"/>
    <mergeCell ref="O142:O144"/>
    <mergeCell ref="T142:T144"/>
    <mergeCell ref="U142:U144"/>
    <mergeCell ref="V142:V144"/>
    <mergeCell ref="W142:W144"/>
    <mergeCell ref="X142:X144"/>
    <mergeCell ref="AA145:AA147"/>
    <mergeCell ref="AB145:AB147"/>
    <mergeCell ref="AC145:AC147"/>
    <mergeCell ref="R145:R147"/>
    <mergeCell ref="S145:S147"/>
    <mergeCell ref="T145:T147"/>
    <mergeCell ref="U145:U147"/>
    <mergeCell ref="V145:V147"/>
    <mergeCell ref="W145:W147"/>
    <mergeCell ref="H145:H147"/>
    <mergeCell ref="I145:I147"/>
    <mergeCell ref="N145:N147"/>
    <mergeCell ref="O145:O147"/>
    <mergeCell ref="P145:P147"/>
    <mergeCell ref="Q145:Q147"/>
    <mergeCell ref="B145:B147"/>
    <mergeCell ref="C145:C147"/>
    <mergeCell ref="D145:D147"/>
    <mergeCell ref="E145:E147"/>
    <mergeCell ref="F145:F147"/>
    <mergeCell ref="G145:G147"/>
    <mergeCell ref="AJ148:AJ150"/>
    <mergeCell ref="Y148:Y150"/>
    <mergeCell ref="Z148:Z150"/>
    <mergeCell ref="AA148:AA150"/>
    <mergeCell ref="AB148:AB150"/>
    <mergeCell ref="AC148:AC150"/>
    <mergeCell ref="AD148:AD150"/>
    <mergeCell ref="O148:O150"/>
    <mergeCell ref="T148:T150"/>
    <mergeCell ref="U148:U150"/>
    <mergeCell ref="V148:V150"/>
    <mergeCell ref="W148:W150"/>
    <mergeCell ref="X148:X150"/>
    <mergeCell ref="AJ145:AJ147"/>
    <mergeCell ref="B148:B150"/>
    <mergeCell ref="C148:C150"/>
    <mergeCell ref="D148:D150"/>
    <mergeCell ref="E148:E150"/>
    <mergeCell ref="F148:F150"/>
    <mergeCell ref="G148:G150"/>
    <mergeCell ref="H148:H150"/>
    <mergeCell ref="I148:I150"/>
    <mergeCell ref="N148:N150"/>
    <mergeCell ref="AD145:AD147"/>
    <mergeCell ref="AE145:AE147"/>
    <mergeCell ref="AF145:AF147"/>
    <mergeCell ref="AG145:AG147"/>
    <mergeCell ref="AH145:AH147"/>
    <mergeCell ref="AI145:AI147"/>
    <mergeCell ref="X145:X147"/>
    <mergeCell ref="Y145:Y147"/>
    <mergeCell ref="Z145:Z147"/>
    <mergeCell ref="H151:H153"/>
    <mergeCell ref="I151:I153"/>
    <mergeCell ref="N151:N153"/>
    <mergeCell ref="O151:O153"/>
    <mergeCell ref="P151:P153"/>
    <mergeCell ref="Q151:Q153"/>
    <mergeCell ref="B151:B153"/>
    <mergeCell ref="C151:C153"/>
    <mergeCell ref="D151:D153"/>
    <mergeCell ref="E151:E153"/>
    <mergeCell ref="F151:F153"/>
    <mergeCell ref="G151:G153"/>
    <mergeCell ref="AE148:AE150"/>
    <mergeCell ref="AF148:AF150"/>
    <mergeCell ref="AG148:AG150"/>
    <mergeCell ref="AH148:AH150"/>
    <mergeCell ref="AI148:AI150"/>
    <mergeCell ref="AJ151:AJ153"/>
    <mergeCell ref="AD151:AD153"/>
    <mergeCell ref="AE151:AE153"/>
    <mergeCell ref="AF151:AF153"/>
    <mergeCell ref="AG151:AG153"/>
    <mergeCell ref="AH151:AH153"/>
    <mergeCell ref="AI151:AI153"/>
    <mergeCell ref="X151:X153"/>
    <mergeCell ref="Y151:Y153"/>
    <mergeCell ref="Z151:Z153"/>
    <mergeCell ref="AA151:AA153"/>
    <mergeCell ref="AB151:AB153"/>
    <mergeCell ref="AC151:AC153"/>
    <mergeCell ref="R151:R153"/>
    <mergeCell ref="S151:S153"/>
    <mergeCell ref="T151:T153"/>
    <mergeCell ref="U151:U153"/>
    <mergeCell ref="V151:V153"/>
    <mergeCell ref="W151:W153"/>
  </mergeCells>
  <pageMargins left="0.25" right="0.25" top="0.75" bottom="0.75" header="0.3" footer="0.3"/>
  <pageSetup paperSize="8" scale="67"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F4EE-F87F-418C-9009-2BA00F13034E}">
  <dimension ref="A1:AJ56"/>
  <sheetViews>
    <sheetView tabSelected="1" zoomScale="60" zoomScaleNormal="60" workbookViewId="0">
      <pane xSplit="6" ySplit="5" topLeftCell="P34" activePane="bottomRight" state="frozen"/>
      <selection pane="topRight" activeCell="G1" sqref="G1"/>
      <selection pane="bottomLeft" activeCell="A6" sqref="A6"/>
      <selection pane="bottomRight" activeCell="G12" sqref="G12:G13"/>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183" t="s">
        <v>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412" t="s">
        <v>0</v>
      </c>
      <c r="C3" s="405" t="s">
        <v>1</v>
      </c>
      <c r="D3" s="405" t="s">
        <v>28</v>
      </c>
      <c r="E3" s="405" t="s">
        <v>29</v>
      </c>
      <c r="F3" s="405" t="s">
        <v>30</v>
      </c>
      <c r="G3" s="405" t="s">
        <v>3</v>
      </c>
      <c r="H3" s="405" t="s">
        <v>4</v>
      </c>
      <c r="I3" s="405" t="s">
        <v>5</v>
      </c>
      <c r="J3" s="407" t="s">
        <v>6</v>
      </c>
      <c r="K3" s="407"/>
      <c r="L3" s="407"/>
      <c r="M3" s="407"/>
      <c r="N3" s="405" t="s">
        <v>47</v>
      </c>
      <c r="O3" s="405" t="s">
        <v>31</v>
      </c>
      <c r="P3" s="408" t="s">
        <v>42</v>
      </c>
      <c r="Q3" s="408" t="s">
        <v>32</v>
      </c>
      <c r="R3" s="408" t="s">
        <v>37</v>
      </c>
      <c r="S3" s="408" t="s">
        <v>33</v>
      </c>
      <c r="T3" s="405" t="s">
        <v>55</v>
      </c>
      <c r="U3" s="405" t="s">
        <v>57</v>
      </c>
      <c r="V3" s="407" t="s">
        <v>59</v>
      </c>
      <c r="W3" s="407"/>
      <c r="X3" s="407"/>
      <c r="Y3" s="407"/>
      <c r="Z3" s="407"/>
      <c r="AA3" s="407"/>
      <c r="AB3" s="405" t="s">
        <v>69</v>
      </c>
      <c r="AC3" s="408" t="s">
        <v>75</v>
      </c>
      <c r="AD3" s="409" t="s">
        <v>77</v>
      </c>
      <c r="AE3" s="410"/>
      <c r="AF3" s="411"/>
      <c r="AG3" s="405" t="s">
        <v>27</v>
      </c>
      <c r="AH3" s="405" t="s">
        <v>36</v>
      </c>
      <c r="AI3" s="405" t="s">
        <v>34</v>
      </c>
      <c r="AJ3" s="406" t="s">
        <v>35</v>
      </c>
    </row>
    <row r="4" spans="1:36" ht="169.15" customHeight="1" thickBot="1" x14ac:dyDescent="0.3">
      <c r="A4" s="1"/>
      <c r="B4" s="412"/>
      <c r="C4" s="405"/>
      <c r="D4" s="405"/>
      <c r="E4" s="405"/>
      <c r="F4" s="405"/>
      <c r="G4" s="405"/>
      <c r="H4" s="405"/>
      <c r="I4" s="405"/>
      <c r="J4" s="72" t="s">
        <v>7</v>
      </c>
      <c r="K4" s="72" t="s">
        <v>8</v>
      </c>
      <c r="L4" s="72" t="s">
        <v>9</v>
      </c>
      <c r="M4" s="73" t="s">
        <v>10</v>
      </c>
      <c r="N4" s="405"/>
      <c r="O4" s="405"/>
      <c r="P4" s="408"/>
      <c r="Q4" s="408"/>
      <c r="R4" s="408"/>
      <c r="S4" s="408"/>
      <c r="T4" s="405"/>
      <c r="U4" s="405"/>
      <c r="V4" s="72" t="s">
        <v>61</v>
      </c>
      <c r="W4" s="72" t="s">
        <v>62</v>
      </c>
      <c r="X4" s="72" t="s">
        <v>15</v>
      </c>
      <c r="Y4" s="72" t="s">
        <v>63</v>
      </c>
      <c r="Z4" s="72" t="s">
        <v>60</v>
      </c>
      <c r="AA4" s="72" t="s">
        <v>25</v>
      </c>
      <c r="AB4" s="405"/>
      <c r="AC4" s="408"/>
      <c r="AD4" s="72" t="s">
        <v>16</v>
      </c>
      <c r="AE4" s="72" t="s">
        <v>17</v>
      </c>
      <c r="AF4" s="72" t="s">
        <v>26</v>
      </c>
      <c r="AG4" s="405"/>
      <c r="AH4" s="405"/>
      <c r="AI4" s="405"/>
      <c r="AJ4" s="406"/>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85" t="s">
        <v>159</v>
      </c>
      <c r="C6" s="374" t="s">
        <v>160</v>
      </c>
      <c r="D6" s="374" t="s">
        <v>265</v>
      </c>
      <c r="E6" s="374" t="s">
        <v>161</v>
      </c>
      <c r="F6" s="374" t="s">
        <v>162</v>
      </c>
      <c r="G6" s="374" t="s">
        <v>163</v>
      </c>
      <c r="H6" s="374" t="s">
        <v>93</v>
      </c>
      <c r="I6" s="374" t="s">
        <v>93</v>
      </c>
      <c r="J6" s="78" t="s">
        <v>164</v>
      </c>
      <c r="K6" s="78" t="s">
        <v>165</v>
      </c>
      <c r="L6" s="78" t="s">
        <v>142</v>
      </c>
      <c r="M6" s="78">
        <v>39</v>
      </c>
      <c r="N6" s="374" t="s">
        <v>97</v>
      </c>
      <c r="O6" s="374" t="s">
        <v>112</v>
      </c>
      <c r="P6" s="370" t="s">
        <v>169</v>
      </c>
      <c r="Q6" s="370" t="s">
        <v>170</v>
      </c>
      <c r="R6" s="370" t="s">
        <v>101</v>
      </c>
      <c r="S6" s="370" t="s">
        <v>171</v>
      </c>
      <c r="T6" s="381">
        <f>SUM(U6:U11)</f>
        <v>3727119</v>
      </c>
      <c r="U6" s="381">
        <f>SUM(V6:AA6)</f>
        <v>969411</v>
      </c>
      <c r="V6" s="381">
        <v>969411</v>
      </c>
      <c r="W6" s="381">
        <v>0</v>
      </c>
      <c r="X6" s="381">
        <v>0</v>
      </c>
      <c r="Y6" s="381">
        <v>0</v>
      </c>
      <c r="Z6" s="381">
        <v>0</v>
      </c>
      <c r="AA6" s="380">
        <v>0</v>
      </c>
      <c r="AB6" s="381">
        <v>171073</v>
      </c>
      <c r="AC6" s="370" t="s">
        <v>104</v>
      </c>
      <c r="AD6" s="380">
        <v>0</v>
      </c>
      <c r="AE6" s="380">
        <f>V6</f>
        <v>969411</v>
      </c>
      <c r="AF6" s="380">
        <v>0</v>
      </c>
      <c r="AG6" s="375"/>
      <c r="AH6" s="376">
        <v>45292</v>
      </c>
      <c r="AI6" s="376">
        <v>45352</v>
      </c>
      <c r="AJ6" s="383">
        <v>45301</v>
      </c>
    </row>
    <row r="7" spans="1:36" ht="41.65" customHeight="1" x14ac:dyDescent="0.25">
      <c r="A7" s="1"/>
      <c r="B7" s="378"/>
      <c r="C7" s="373"/>
      <c r="D7" s="373"/>
      <c r="E7" s="373"/>
      <c r="F7" s="396"/>
      <c r="G7" s="373"/>
      <c r="H7" s="396"/>
      <c r="I7" s="396"/>
      <c r="J7" s="80" t="s">
        <v>166</v>
      </c>
      <c r="K7" s="80" t="s">
        <v>167</v>
      </c>
      <c r="L7" s="80" t="s">
        <v>168</v>
      </c>
      <c r="M7" s="80">
        <v>39</v>
      </c>
      <c r="N7" s="396"/>
      <c r="O7" s="396"/>
      <c r="P7" s="397"/>
      <c r="Q7" s="397"/>
      <c r="R7" s="397"/>
      <c r="S7" s="397"/>
      <c r="T7" s="368"/>
      <c r="U7" s="401"/>
      <c r="V7" s="401"/>
      <c r="W7" s="401"/>
      <c r="X7" s="401"/>
      <c r="Y7" s="401"/>
      <c r="Z7" s="401"/>
      <c r="AA7" s="398"/>
      <c r="AB7" s="401"/>
      <c r="AC7" s="397"/>
      <c r="AD7" s="398"/>
      <c r="AE7" s="398"/>
      <c r="AF7" s="398"/>
      <c r="AG7" s="399"/>
      <c r="AH7" s="366"/>
      <c r="AI7" s="366"/>
      <c r="AJ7" s="395"/>
    </row>
    <row r="8" spans="1:36" ht="35.1" customHeight="1" x14ac:dyDescent="0.25">
      <c r="A8" s="1"/>
      <c r="B8" s="378"/>
      <c r="C8" s="373"/>
      <c r="D8" s="373"/>
      <c r="E8" s="373"/>
      <c r="F8" s="386" t="s">
        <v>264</v>
      </c>
      <c r="G8" s="373"/>
      <c r="H8" s="386" t="s">
        <v>93</v>
      </c>
      <c r="I8" s="386" t="s">
        <v>93</v>
      </c>
      <c r="J8" s="80" t="s">
        <v>164</v>
      </c>
      <c r="K8" s="80" t="s">
        <v>165</v>
      </c>
      <c r="L8" s="80" t="s">
        <v>142</v>
      </c>
      <c r="M8" s="80">
        <v>36</v>
      </c>
      <c r="N8" s="386" t="s">
        <v>97</v>
      </c>
      <c r="O8" s="386" t="s">
        <v>113</v>
      </c>
      <c r="P8" s="394" t="s">
        <v>169</v>
      </c>
      <c r="Q8" s="394" t="s">
        <v>170</v>
      </c>
      <c r="R8" s="394" t="s">
        <v>101</v>
      </c>
      <c r="S8" s="394" t="s">
        <v>171</v>
      </c>
      <c r="T8" s="368"/>
      <c r="U8" s="402">
        <f>SUM(V8:AA8)</f>
        <v>1122073</v>
      </c>
      <c r="V8" s="402">
        <v>1122073</v>
      </c>
      <c r="W8" s="402">
        <v>0</v>
      </c>
      <c r="X8" s="402">
        <v>0</v>
      </c>
      <c r="Y8" s="402">
        <v>0</v>
      </c>
      <c r="Z8" s="402">
        <v>0</v>
      </c>
      <c r="AA8" s="400">
        <v>0</v>
      </c>
      <c r="AB8" s="402">
        <v>198013</v>
      </c>
      <c r="AC8" s="394" t="s">
        <v>104</v>
      </c>
      <c r="AD8" s="400">
        <v>0</v>
      </c>
      <c r="AE8" s="400">
        <f>V8</f>
        <v>1122073</v>
      </c>
      <c r="AF8" s="400">
        <v>0</v>
      </c>
      <c r="AG8" s="387"/>
      <c r="AH8" s="366"/>
      <c r="AI8" s="366"/>
      <c r="AJ8" s="395"/>
    </row>
    <row r="9" spans="1:36" ht="44.1" customHeight="1" x14ac:dyDescent="0.25">
      <c r="A9" s="1"/>
      <c r="B9" s="378"/>
      <c r="C9" s="373"/>
      <c r="D9" s="373"/>
      <c r="E9" s="373"/>
      <c r="F9" s="396"/>
      <c r="G9" s="373"/>
      <c r="H9" s="396"/>
      <c r="I9" s="396"/>
      <c r="J9" s="80" t="s">
        <v>166</v>
      </c>
      <c r="K9" s="80" t="s">
        <v>167</v>
      </c>
      <c r="L9" s="80" t="s">
        <v>168</v>
      </c>
      <c r="M9" s="80">
        <v>36</v>
      </c>
      <c r="N9" s="396"/>
      <c r="O9" s="396"/>
      <c r="P9" s="397"/>
      <c r="Q9" s="397"/>
      <c r="R9" s="397"/>
      <c r="S9" s="397"/>
      <c r="T9" s="368"/>
      <c r="U9" s="401"/>
      <c r="V9" s="401"/>
      <c r="W9" s="401"/>
      <c r="X9" s="401"/>
      <c r="Y9" s="401"/>
      <c r="Z9" s="401"/>
      <c r="AA9" s="398"/>
      <c r="AB9" s="401"/>
      <c r="AC9" s="397"/>
      <c r="AD9" s="398"/>
      <c r="AE9" s="398"/>
      <c r="AF9" s="398"/>
      <c r="AG9" s="399"/>
      <c r="AH9" s="366"/>
      <c r="AI9" s="366"/>
      <c r="AJ9" s="395"/>
    </row>
    <row r="10" spans="1:36" ht="32.1" customHeight="1" x14ac:dyDescent="0.25">
      <c r="A10" s="1"/>
      <c r="B10" s="378"/>
      <c r="C10" s="373"/>
      <c r="D10" s="373"/>
      <c r="E10" s="373"/>
      <c r="F10" s="386" t="s">
        <v>172</v>
      </c>
      <c r="G10" s="373"/>
      <c r="H10" s="386" t="s">
        <v>93</v>
      </c>
      <c r="I10" s="386" t="s">
        <v>93</v>
      </c>
      <c r="J10" s="80" t="s">
        <v>164</v>
      </c>
      <c r="K10" s="80" t="s">
        <v>165</v>
      </c>
      <c r="L10" s="80" t="s">
        <v>142</v>
      </c>
      <c r="M10" s="80">
        <v>87</v>
      </c>
      <c r="N10" s="386" t="s">
        <v>97</v>
      </c>
      <c r="O10" s="386" t="s">
        <v>123</v>
      </c>
      <c r="P10" s="394" t="s">
        <v>169</v>
      </c>
      <c r="Q10" s="394" t="s">
        <v>170</v>
      </c>
      <c r="R10" s="394" t="s">
        <v>101</v>
      </c>
      <c r="S10" s="394" t="s">
        <v>171</v>
      </c>
      <c r="T10" s="368"/>
      <c r="U10" s="402">
        <f>SUM(V10:AA10)</f>
        <v>1635635</v>
      </c>
      <c r="V10" s="402">
        <v>1635635</v>
      </c>
      <c r="W10" s="402">
        <v>0</v>
      </c>
      <c r="X10" s="402">
        <v>0</v>
      </c>
      <c r="Y10" s="402">
        <v>0</v>
      </c>
      <c r="Z10" s="402">
        <v>0</v>
      </c>
      <c r="AA10" s="400">
        <v>0</v>
      </c>
      <c r="AB10" s="402">
        <v>336745</v>
      </c>
      <c r="AC10" s="394" t="s">
        <v>104</v>
      </c>
      <c r="AD10" s="400">
        <v>0</v>
      </c>
      <c r="AE10" s="400">
        <f>V10</f>
        <v>1635635</v>
      </c>
      <c r="AF10" s="400">
        <v>0</v>
      </c>
      <c r="AG10" s="394"/>
      <c r="AH10" s="366"/>
      <c r="AI10" s="366"/>
      <c r="AJ10" s="395"/>
    </row>
    <row r="11" spans="1:36" ht="45.6" customHeight="1" thickBot="1" x14ac:dyDescent="0.3">
      <c r="A11" s="1"/>
      <c r="B11" s="379"/>
      <c r="C11" s="372"/>
      <c r="D11" s="372"/>
      <c r="E11" s="372"/>
      <c r="F11" s="372"/>
      <c r="G11" s="372"/>
      <c r="H11" s="372"/>
      <c r="I11" s="372"/>
      <c r="J11" s="82" t="s">
        <v>166</v>
      </c>
      <c r="K11" s="82" t="s">
        <v>167</v>
      </c>
      <c r="L11" s="82" t="s">
        <v>168</v>
      </c>
      <c r="M11" s="82">
        <v>87</v>
      </c>
      <c r="N11" s="372"/>
      <c r="O11" s="372"/>
      <c r="P11" s="371"/>
      <c r="Q11" s="371"/>
      <c r="R11" s="371"/>
      <c r="S11" s="371"/>
      <c r="T11" s="369"/>
      <c r="U11" s="369"/>
      <c r="V11" s="369"/>
      <c r="W11" s="369"/>
      <c r="X11" s="369"/>
      <c r="Y11" s="369"/>
      <c r="Z11" s="369"/>
      <c r="AA11" s="363"/>
      <c r="AB11" s="369"/>
      <c r="AC11" s="371"/>
      <c r="AD11" s="363"/>
      <c r="AE11" s="363"/>
      <c r="AF11" s="363"/>
      <c r="AG11" s="371"/>
      <c r="AH11" s="367"/>
      <c r="AI11" s="367"/>
      <c r="AJ11" s="384"/>
    </row>
    <row r="12" spans="1:36" ht="57.6" customHeight="1" x14ac:dyDescent="0.25">
      <c r="A12" s="1"/>
      <c r="B12" s="385" t="s">
        <v>173</v>
      </c>
      <c r="C12" s="374" t="s">
        <v>174</v>
      </c>
      <c r="D12" s="374" t="s">
        <v>265</v>
      </c>
      <c r="E12" s="374" t="s">
        <v>161</v>
      </c>
      <c r="F12" s="374" t="s">
        <v>175</v>
      </c>
      <c r="G12" s="374" t="s">
        <v>163</v>
      </c>
      <c r="H12" s="374" t="s">
        <v>93</v>
      </c>
      <c r="I12" s="374" t="s">
        <v>93</v>
      </c>
      <c r="J12" s="78" t="s">
        <v>176</v>
      </c>
      <c r="K12" s="78" t="s">
        <v>178</v>
      </c>
      <c r="L12" s="78" t="s">
        <v>180</v>
      </c>
      <c r="M12" s="78">
        <v>10</v>
      </c>
      <c r="N12" s="374" t="s">
        <v>97</v>
      </c>
      <c r="O12" s="374" t="s">
        <v>112</v>
      </c>
      <c r="P12" s="370" t="s">
        <v>169</v>
      </c>
      <c r="Q12" s="370" t="s">
        <v>170</v>
      </c>
      <c r="R12" s="370" t="s">
        <v>101</v>
      </c>
      <c r="S12" s="370" t="s">
        <v>171</v>
      </c>
      <c r="T12" s="381">
        <f>SUM(U12:U13)</f>
        <v>637500</v>
      </c>
      <c r="U12" s="381">
        <f>SUM(V12:AA12)</f>
        <v>637500</v>
      </c>
      <c r="V12" s="381">
        <v>637500</v>
      </c>
      <c r="W12" s="381">
        <v>0</v>
      </c>
      <c r="X12" s="381">
        <v>0</v>
      </c>
      <c r="Y12" s="381">
        <v>0</v>
      </c>
      <c r="Z12" s="381">
        <v>0</v>
      </c>
      <c r="AA12" s="380">
        <v>0</v>
      </c>
      <c r="AB12" s="381">
        <v>112500</v>
      </c>
      <c r="AC12" s="380" t="s">
        <v>104</v>
      </c>
      <c r="AD12" s="380">
        <v>0</v>
      </c>
      <c r="AE12" s="380">
        <f>V12</f>
        <v>637500</v>
      </c>
      <c r="AF12" s="380">
        <v>0</v>
      </c>
      <c r="AG12" s="375"/>
      <c r="AH12" s="376">
        <v>45292</v>
      </c>
      <c r="AI12" s="376">
        <v>45352</v>
      </c>
      <c r="AJ12" s="383">
        <v>45301</v>
      </c>
    </row>
    <row r="13" spans="1:36" ht="70.150000000000006" customHeight="1" thickBot="1" x14ac:dyDescent="0.3">
      <c r="A13" s="1"/>
      <c r="B13" s="379"/>
      <c r="C13" s="372"/>
      <c r="D13" s="372"/>
      <c r="E13" s="372"/>
      <c r="F13" s="372"/>
      <c r="G13" s="372"/>
      <c r="H13" s="372"/>
      <c r="I13" s="372"/>
      <c r="J13" s="82" t="s">
        <v>177</v>
      </c>
      <c r="K13" s="82" t="s">
        <v>179</v>
      </c>
      <c r="L13" s="82" t="s">
        <v>181</v>
      </c>
      <c r="M13" s="82">
        <v>10</v>
      </c>
      <c r="N13" s="372"/>
      <c r="O13" s="372"/>
      <c r="P13" s="371"/>
      <c r="Q13" s="371"/>
      <c r="R13" s="371"/>
      <c r="S13" s="371"/>
      <c r="T13" s="369"/>
      <c r="U13" s="369"/>
      <c r="V13" s="369"/>
      <c r="W13" s="369"/>
      <c r="X13" s="369"/>
      <c r="Y13" s="369"/>
      <c r="Z13" s="369"/>
      <c r="AA13" s="363"/>
      <c r="AB13" s="369"/>
      <c r="AC13" s="363"/>
      <c r="AD13" s="363"/>
      <c r="AE13" s="363"/>
      <c r="AF13" s="363"/>
      <c r="AG13" s="365"/>
      <c r="AH13" s="367"/>
      <c r="AI13" s="367"/>
      <c r="AJ13" s="384"/>
    </row>
    <row r="14" spans="1:36" ht="45" customHeight="1" x14ac:dyDescent="0.25">
      <c r="A14" s="1"/>
      <c r="B14" s="378" t="s">
        <v>187</v>
      </c>
      <c r="C14" s="373" t="s">
        <v>188</v>
      </c>
      <c r="D14" s="374" t="s">
        <v>265</v>
      </c>
      <c r="E14" s="374" t="s">
        <v>161</v>
      </c>
      <c r="F14" s="373" t="s">
        <v>182</v>
      </c>
      <c r="G14" s="373" t="s">
        <v>211</v>
      </c>
      <c r="H14" s="373" t="s">
        <v>93</v>
      </c>
      <c r="I14" s="373" t="s">
        <v>93</v>
      </c>
      <c r="J14" s="79" t="s">
        <v>183</v>
      </c>
      <c r="K14" s="79" t="s">
        <v>184</v>
      </c>
      <c r="L14" s="79" t="s">
        <v>181</v>
      </c>
      <c r="M14" s="79">
        <v>32</v>
      </c>
      <c r="N14" s="373" t="s">
        <v>97</v>
      </c>
      <c r="O14" s="373" t="s">
        <v>112</v>
      </c>
      <c r="P14" s="382" t="s">
        <v>169</v>
      </c>
      <c r="Q14" s="382" t="s">
        <v>170</v>
      </c>
      <c r="R14" s="382" t="s">
        <v>101</v>
      </c>
      <c r="S14" s="382" t="s">
        <v>171</v>
      </c>
      <c r="T14" s="381">
        <f>SUM(U14:U15)</f>
        <v>398167</v>
      </c>
      <c r="U14" s="368">
        <f>SUM(V14:AA14)</f>
        <v>398167</v>
      </c>
      <c r="V14" s="368">
        <v>398167</v>
      </c>
      <c r="W14" s="368">
        <v>0</v>
      </c>
      <c r="X14" s="368">
        <v>0</v>
      </c>
      <c r="Y14" s="368">
        <v>0</v>
      </c>
      <c r="Z14" s="368">
        <v>0</v>
      </c>
      <c r="AA14" s="362">
        <v>0</v>
      </c>
      <c r="AB14" s="368">
        <v>70265</v>
      </c>
      <c r="AC14" s="362" t="s">
        <v>104</v>
      </c>
      <c r="AD14" s="362">
        <v>0</v>
      </c>
      <c r="AE14" s="362">
        <f>V14</f>
        <v>398167</v>
      </c>
      <c r="AF14" s="362">
        <v>0</v>
      </c>
      <c r="AG14" s="364"/>
      <c r="AH14" s="366">
        <v>45292</v>
      </c>
      <c r="AI14" s="366">
        <v>45352</v>
      </c>
      <c r="AJ14" s="403">
        <v>45302</v>
      </c>
    </row>
    <row r="15" spans="1:36" ht="45" customHeight="1" thickBot="1" x14ac:dyDescent="0.3">
      <c r="A15" s="1"/>
      <c r="B15" s="379"/>
      <c r="C15" s="372"/>
      <c r="D15" s="372"/>
      <c r="E15" s="372"/>
      <c r="F15" s="372"/>
      <c r="G15" s="372"/>
      <c r="H15" s="396"/>
      <c r="I15" s="396"/>
      <c r="J15" s="80" t="s">
        <v>185</v>
      </c>
      <c r="K15" s="80" t="s">
        <v>186</v>
      </c>
      <c r="L15" s="80" t="s">
        <v>168</v>
      </c>
      <c r="M15" s="80">
        <v>32</v>
      </c>
      <c r="N15" s="396"/>
      <c r="O15" s="396"/>
      <c r="P15" s="397"/>
      <c r="Q15" s="397"/>
      <c r="R15" s="397"/>
      <c r="S15" s="397"/>
      <c r="T15" s="369"/>
      <c r="U15" s="401"/>
      <c r="V15" s="401"/>
      <c r="W15" s="401"/>
      <c r="X15" s="401"/>
      <c r="Y15" s="401"/>
      <c r="Z15" s="401"/>
      <c r="AA15" s="398"/>
      <c r="AB15" s="401"/>
      <c r="AC15" s="398"/>
      <c r="AD15" s="398"/>
      <c r="AE15" s="398"/>
      <c r="AF15" s="398"/>
      <c r="AG15" s="365"/>
      <c r="AH15" s="367"/>
      <c r="AI15" s="367"/>
      <c r="AJ15" s="404"/>
    </row>
    <row r="16" spans="1:36" ht="56.1" customHeight="1" x14ac:dyDescent="0.25">
      <c r="A16" s="1"/>
      <c r="B16" s="385" t="s">
        <v>199</v>
      </c>
      <c r="C16" s="374" t="s">
        <v>200</v>
      </c>
      <c r="D16" s="374" t="s">
        <v>265</v>
      </c>
      <c r="E16" s="374" t="s">
        <v>161</v>
      </c>
      <c r="F16" s="374" t="s">
        <v>189</v>
      </c>
      <c r="G16" s="374" t="s">
        <v>163</v>
      </c>
      <c r="H16" s="374" t="s">
        <v>93</v>
      </c>
      <c r="I16" s="374" t="s">
        <v>93</v>
      </c>
      <c r="J16" s="78" t="s">
        <v>176</v>
      </c>
      <c r="K16" s="78" t="s">
        <v>178</v>
      </c>
      <c r="L16" s="78" t="s">
        <v>180</v>
      </c>
      <c r="M16" s="78">
        <v>2</v>
      </c>
      <c r="N16" s="374" t="s">
        <v>97</v>
      </c>
      <c r="O16" s="374" t="s">
        <v>113</v>
      </c>
      <c r="P16" s="370" t="s">
        <v>169</v>
      </c>
      <c r="Q16" s="370" t="s">
        <v>170</v>
      </c>
      <c r="R16" s="370" t="s">
        <v>101</v>
      </c>
      <c r="S16" s="370" t="s">
        <v>171</v>
      </c>
      <c r="T16" s="381">
        <f>SUM(U16:U23)</f>
        <v>1774366</v>
      </c>
      <c r="U16" s="381">
        <f>SUM(V16:AA16)</f>
        <v>80750</v>
      </c>
      <c r="V16" s="381">
        <v>80750</v>
      </c>
      <c r="W16" s="381">
        <v>0</v>
      </c>
      <c r="X16" s="381">
        <v>0</v>
      </c>
      <c r="Y16" s="381">
        <v>0</v>
      </c>
      <c r="Z16" s="381">
        <v>0</v>
      </c>
      <c r="AA16" s="380">
        <v>0</v>
      </c>
      <c r="AB16" s="381">
        <v>14250</v>
      </c>
      <c r="AC16" s="380" t="s">
        <v>104</v>
      </c>
      <c r="AD16" s="380">
        <v>0</v>
      </c>
      <c r="AE16" s="380">
        <f>V16</f>
        <v>80750</v>
      </c>
      <c r="AF16" s="380">
        <v>0</v>
      </c>
      <c r="AG16" s="375"/>
      <c r="AH16" s="376">
        <v>45383</v>
      </c>
      <c r="AI16" s="376">
        <v>45444</v>
      </c>
      <c r="AJ16" s="383">
        <v>45390</v>
      </c>
    </row>
    <row r="17" spans="1:36" ht="71.099999999999994" customHeight="1" x14ac:dyDescent="0.25">
      <c r="A17" s="1"/>
      <c r="B17" s="378"/>
      <c r="C17" s="373"/>
      <c r="D17" s="373"/>
      <c r="E17" s="373"/>
      <c r="F17" s="396"/>
      <c r="G17" s="373"/>
      <c r="H17" s="396"/>
      <c r="I17" s="396"/>
      <c r="J17" s="80" t="s">
        <v>177</v>
      </c>
      <c r="K17" s="80" t="s">
        <v>179</v>
      </c>
      <c r="L17" s="80" t="s">
        <v>181</v>
      </c>
      <c r="M17" s="80">
        <v>2</v>
      </c>
      <c r="N17" s="396"/>
      <c r="O17" s="396"/>
      <c r="P17" s="397"/>
      <c r="Q17" s="397"/>
      <c r="R17" s="397"/>
      <c r="S17" s="397"/>
      <c r="T17" s="373"/>
      <c r="U17" s="401"/>
      <c r="V17" s="401"/>
      <c r="W17" s="401"/>
      <c r="X17" s="401"/>
      <c r="Y17" s="401"/>
      <c r="Z17" s="401"/>
      <c r="AA17" s="398"/>
      <c r="AB17" s="401"/>
      <c r="AC17" s="398"/>
      <c r="AD17" s="398"/>
      <c r="AE17" s="398"/>
      <c r="AF17" s="398"/>
      <c r="AG17" s="399"/>
      <c r="AH17" s="366"/>
      <c r="AI17" s="366"/>
      <c r="AJ17" s="395"/>
    </row>
    <row r="18" spans="1:36" ht="59.65" customHeight="1" x14ac:dyDescent="0.25">
      <c r="A18" s="1"/>
      <c r="B18" s="378"/>
      <c r="C18" s="373"/>
      <c r="D18" s="373"/>
      <c r="E18" s="373"/>
      <c r="F18" s="386" t="s">
        <v>190</v>
      </c>
      <c r="G18" s="373"/>
      <c r="H18" s="386" t="s">
        <v>93</v>
      </c>
      <c r="I18" s="386" t="s">
        <v>93</v>
      </c>
      <c r="J18" s="79" t="s">
        <v>176</v>
      </c>
      <c r="K18" s="79" t="s">
        <v>178</v>
      </c>
      <c r="L18" s="79" t="s">
        <v>180</v>
      </c>
      <c r="M18" s="79">
        <v>10</v>
      </c>
      <c r="N18" s="373" t="s">
        <v>97</v>
      </c>
      <c r="O18" s="373" t="s">
        <v>98</v>
      </c>
      <c r="P18" s="382" t="s">
        <v>169</v>
      </c>
      <c r="Q18" s="382" t="s">
        <v>170</v>
      </c>
      <c r="R18" s="382" t="s">
        <v>101</v>
      </c>
      <c r="S18" s="382" t="s">
        <v>171</v>
      </c>
      <c r="T18" s="373"/>
      <c r="U18" s="402">
        <f>SUM(V18:AA18)</f>
        <v>425000</v>
      </c>
      <c r="V18" s="402">
        <v>425000</v>
      </c>
      <c r="W18" s="402">
        <v>0</v>
      </c>
      <c r="X18" s="402">
        <v>0</v>
      </c>
      <c r="Y18" s="402">
        <v>0</v>
      </c>
      <c r="Z18" s="402">
        <v>0</v>
      </c>
      <c r="AA18" s="400">
        <v>0</v>
      </c>
      <c r="AB18" s="402">
        <v>75000</v>
      </c>
      <c r="AC18" s="400" t="s">
        <v>104</v>
      </c>
      <c r="AD18" s="400">
        <v>0</v>
      </c>
      <c r="AE18" s="400">
        <f>V18</f>
        <v>425000</v>
      </c>
      <c r="AF18" s="400">
        <v>0</v>
      </c>
      <c r="AG18" s="387"/>
      <c r="AH18" s="366"/>
      <c r="AI18" s="366"/>
      <c r="AJ18" s="395"/>
    </row>
    <row r="19" spans="1:36" ht="69" customHeight="1" x14ac:dyDescent="0.25">
      <c r="A19" s="1"/>
      <c r="B19" s="378"/>
      <c r="C19" s="373"/>
      <c r="D19" s="373"/>
      <c r="E19" s="373"/>
      <c r="F19" s="396"/>
      <c r="G19" s="373"/>
      <c r="H19" s="396"/>
      <c r="I19" s="396"/>
      <c r="J19" s="80" t="s">
        <v>177</v>
      </c>
      <c r="K19" s="80" t="s">
        <v>179</v>
      </c>
      <c r="L19" s="80" t="s">
        <v>181</v>
      </c>
      <c r="M19" s="79">
        <v>10</v>
      </c>
      <c r="N19" s="396"/>
      <c r="O19" s="396"/>
      <c r="P19" s="397"/>
      <c r="Q19" s="397"/>
      <c r="R19" s="397"/>
      <c r="S19" s="397"/>
      <c r="T19" s="373"/>
      <c r="U19" s="401"/>
      <c r="V19" s="401"/>
      <c r="W19" s="401"/>
      <c r="X19" s="401"/>
      <c r="Y19" s="401"/>
      <c r="Z19" s="401"/>
      <c r="AA19" s="398"/>
      <c r="AB19" s="401"/>
      <c r="AC19" s="398"/>
      <c r="AD19" s="398"/>
      <c r="AE19" s="398"/>
      <c r="AF19" s="398"/>
      <c r="AG19" s="399"/>
      <c r="AH19" s="366"/>
      <c r="AI19" s="366"/>
      <c r="AJ19" s="395"/>
    </row>
    <row r="20" spans="1:36" ht="59.65" customHeight="1" x14ac:dyDescent="0.25">
      <c r="A20" s="1"/>
      <c r="B20" s="378"/>
      <c r="C20" s="373"/>
      <c r="D20" s="373"/>
      <c r="E20" s="373"/>
      <c r="F20" s="386" t="s">
        <v>191</v>
      </c>
      <c r="G20" s="373"/>
      <c r="H20" s="386" t="s">
        <v>93</v>
      </c>
      <c r="I20" s="386" t="s">
        <v>93</v>
      </c>
      <c r="J20" s="79" t="s">
        <v>176</v>
      </c>
      <c r="K20" s="79" t="s">
        <v>178</v>
      </c>
      <c r="L20" s="79" t="s">
        <v>180</v>
      </c>
      <c r="M20" s="79">
        <v>15</v>
      </c>
      <c r="N20" s="373" t="s">
        <v>97</v>
      </c>
      <c r="O20" s="373" t="s">
        <v>112</v>
      </c>
      <c r="P20" s="382" t="s">
        <v>169</v>
      </c>
      <c r="Q20" s="382" t="s">
        <v>170</v>
      </c>
      <c r="R20" s="382" t="s">
        <v>101</v>
      </c>
      <c r="S20" s="382" t="s">
        <v>171</v>
      </c>
      <c r="T20" s="373"/>
      <c r="U20" s="402">
        <f>SUM(V20:AA20)</f>
        <v>716116</v>
      </c>
      <c r="V20" s="402">
        <v>716116</v>
      </c>
      <c r="W20" s="402">
        <v>0</v>
      </c>
      <c r="X20" s="402">
        <v>0</v>
      </c>
      <c r="Y20" s="402">
        <v>0</v>
      </c>
      <c r="Z20" s="402">
        <v>0</v>
      </c>
      <c r="AA20" s="400">
        <v>0</v>
      </c>
      <c r="AB20" s="402">
        <v>126374</v>
      </c>
      <c r="AC20" s="400" t="s">
        <v>104</v>
      </c>
      <c r="AD20" s="400">
        <v>0</v>
      </c>
      <c r="AE20" s="400">
        <f>V20</f>
        <v>716116</v>
      </c>
      <c r="AF20" s="400">
        <v>0</v>
      </c>
      <c r="AG20" s="387"/>
      <c r="AH20" s="366"/>
      <c r="AI20" s="366"/>
      <c r="AJ20" s="395"/>
    </row>
    <row r="21" spans="1:36" ht="67.5" customHeight="1" x14ac:dyDescent="0.25">
      <c r="A21" s="1"/>
      <c r="B21" s="378"/>
      <c r="C21" s="373"/>
      <c r="D21" s="373"/>
      <c r="E21" s="373"/>
      <c r="F21" s="396"/>
      <c r="G21" s="373"/>
      <c r="H21" s="396"/>
      <c r="I21" s="396"/>
      <c r="J21" s="80" t="s">
        <v>177</v>
      </c>
      <c r="K21" s="80" t="s">
        <v>179</v>
      </c>
      <c r="L21" s="80" t="s">
        <v>181</v>
      </c>
      <c r="M21" s="79">
        <v>15</v>
      </c>
      <c r="N21" s="396"/>
      <c r="O21" s="396"/>
      <c r="P21" s="397"/>
      <c r="Q21" s="397"/>
      <c r="R21" s="397"/>
      <c r="S21" s="397"/>
      <c r="T21" s="373"/>
      <c r="U21" s="401"/>
      <c r="V21" s="401"/>
      <c r="W21" s="401"/>
      <c r="X21" s="401"/>
      <c r="Y21" s="401"/>
      <c r="Z21" s="401"/>
      <c r="AA21" s="398"/>
      <c r="AB21" s="401"/>
      <c r="AC21" s="398"/>
      <c r="AD21" s="398"/>
      <c r="AE21" s="398"/>
      <c r="AF21" s="398"/>
      <c r="AG21" s="399"/>
      <c r="AH21" s="366"/>
      <c r="AI21" s="366"/>
      <c r="AJ21" s="395"/>
    </row>
    <row r="22" spans="1:36" ht="64.150000000000006" customHeight="1" x14ac:dyDescent="0.25">
      <c r="A22" s="1"/>
      <c r="B22" s="378"/>
      <c r="C22" s="373"/>
      <c r="D22" s="373"/>
      <c r="E22" s="373"/>
      <c r="F22" s="386" t="s">
        <v>198</v>
      </c>
      <c r="G22" s="373"/>
      <c r="H22" s="386" t="s">
        <v>93</v>
      </c>
      <c r="I22" s="386" t="s">
        <v>93</v>
      </c>
      <c r="J22" s="79" t="s">
        <v>193</v>
      </c>
      <c r="K22" s="79" t="s">
        <v>194</v>
      </c>
      <c r="L22" s="79" t="s">
        <v>195</v>
      </c>
      <c r="M22" s="79">
        <v>28</v>
      </c>
      <c r="N22" s="373" t="s">
        <v>97</v>
      </c>
      <c r="O22" s="373" t="s">
        <v>112</v>
      </c>
      <c r="P22" s="382" t="s">
        <v>169</v>
      </c>
      <c r="Q22" s="382" t="s">
        <v>170</v>
      </c>
      <c r="R22" s="382" t="s">
        <v>101</v>
      </c>
      <c r="S22" s="382" t="s">
        <v>171</v>
      </c>
      <c r="T22" s="373"/>
      <c r="U22" s="402">
        <f>SUM(V22:AA22)</f>
        <v>552500</v>
      </c>
      <c r="V22" s="402">
        <v>552500</v>
      </c>
      <c r="W22" s="402">
        <v>0</v>
      </c>
      <c r="X22" s="402">
        <v>0</v>
      </c>
      <c r="Y22" s="402">
        <v>0</v>
      </c>
      <c r="Z22" s="402">
        <v>0</v>
      </c>
      <c r="AA22" s="400">
        <v>0</v>
      </c>
      <c r="AB22" s="402">
        <v>97500</v>
      </c>
      <c r="AC22" s="400" t="s">
        <v>104</v>
      </c>
      <c r="AD22" s="400">
        <v>0</v>
      </c>
      <c r="AE22" s="400">
        <f>V22</f>
        <v>552500</v>
      </c>
      <c r="AF22" s="400">
        <v>0</v>
      </c>
      <c r="AG22" s="387"/>
      <c r="AH22" s="366"/>
      <c r="AI22" s="366"/>
      <c r="AJ22" s="395"/>
    </row>
    <row r="23" spans="1:36" ht="68.099999999999994" customHeight="1" thickBot="1" x14ac:dyDescent="0.3">
      <c r="A23" s="1"/>
      <c r="B23" s="379"/>
      <c r="C23" s="372"/>
      <c r="D23" s="372"/>
      <c r="E23" s="372"/>
      <c r="F23" s="372"/>
      <c r="G23" s="372"/>
      <c r="H23" s="372"/>
      <c r="I23" s="372"/>
      <c r="J23" s="81" t="s">
        <v>196</v>
      </c>
      <c r="K23" s="81" t="s">
        <v>197</v>
      </c>
      <c r="L23" s="81" t="s">
        <v>181</v>
      </c>
      <c r="M23" s="81">
        <v>190</v>
      </c>
      <c r="N23" s="372"/>
      <c r="O23" s="372"/>
      <c r="P23" s="371"/>
      <c r="Q23" s="371"/>
      <c r="R23" s="371"/>
      <c r="S23" s="371"/>
      <c r="T23" s="372"/>
      <c r="U23" s="369"/>
      <c r="V23" s="369"/>
      <c r="W23" s="369"/>
      <c r="X23" s="369"/>
      <c r="Y23" s="369"/>
      <c r="Z23" s="369"/>
      <c r="AA23" s="363"/>
      <c r="AB23" s="369"/>
      <c r="AC23" s="363"/>
      <c r="AD23" s="363"/>
      <c r="AE23" s="363"/>
      <c r="AF23" s="363"/>
      <c r="AG23" s="365"/>
      <c r="AH23" s="367"/>
      <c r="AI23" s="367"/>
      <c r="AJ23" s="384"/>
    </row>
    <row r="24" spans="1:36" ht="62.1" customHeight="1" x14ac:dyDescent="0.25">
      <c r="A24" s="1"/>
      <c r="B24" s="385" t="s">
        <v>204</v>
      </c>
      <c r="C24" s="374" t="s">
        <v>207</v>
      </c>
      <c r="D24" s="374" t="s">
        <v>265</v>
      </c>
      <c r="E24" s="374" t="s">
        <v>161</v>
      </c>
      <c r="F24" s="374" t="s">
        <v>201</v>
      </c>
      <c r="G24" s="374" t="s">
        <v>163</v>
      </c>
      <c r="H24" s="374" t="s">
        <v>93</v>
      </c>
      <c r="I24" s="374" t="s">
        <v>93</v>
      </c>
      <c r="J24" s="78" t="s">
        <v>176</v>
      </c>
      <c r="K24" s="78" t="s">
        <v>178</v>
      </c>
      <c r="L24" s="78" t="s">
        <v>180</v>
      </c>
      <c r="M24" s="78">
        <v>40</v>
      </c>
      <c r="N24" s="374" t="s">
        <v>97</v>
      </c>
      <c r="O24" s="374" t="s">
        <v>123</v>
      </c>
      <c r="P24" s="370" t="s">
        <v>169</v>
      </c>
      <c r="Q24" s="370" t="s">
        <v>170</v>
      </c>
      <c r="R24" s="370" t="s">
        <v>101</v>
      </c>
      <c r="S24" s="370" t="s">
        <v>171</v>
      </c>
      <c r="T24" s="381">
        <f>SUM(U24:U31)</f>
        <v>4924959</v>
      </c>
      <c r="U24" s="381">
        <f>SUM(V24:AA24)</f>
        <v>2629959</v>
      </c>
      <c r="V24" s="381">
        <v>2629959</v>
      </c>
      <c r="W24" s="381">
        <v>0</v>
      </c>
      <c r="X24" s="381">
        <v>0</v>
      </c>
      <c r="Y24" s="381">
        <v>0</v>
      </c>
      <c r="Z24" s="381">
        <v>0</v>
      </c>
      <c r="AA24" s="380">
        <v>0</v>
      </c>
      <c r="AB24" s="381">
        <v>464111</v>
      </c>
      <c r="AC24" s="380" t="s">
        <v>104</v>
      </c>
      <c r="AD24" s="380">
        <v>0</v>
      </c>
      <c r="AE24" s="380">
        <f>V24</f>
        <v>2629959</v>
      </c>
      <c r="AF24" s="380">
        <v>0</v>
      </c>
      <c r="AG24" s="375"/>
      <c r="AH24" s="376">
        <v>45474</v>
      </c>
      <c r="AI24" s="376">
        <v>45536</v>
      </c>
      <c r="AJ24" s="383">
        <v>45495</v>
      </c>
    </row>
    <row r="25" spans="1:36" ht="69.599999999999994" customHeight="1" x14ac:dyDescent="0.25">
      <c r="A25" s="1"/>
      <c r="B25" s="378"/>
      <c r="C25" s="373"/>
      <c r="D25" s="373"/>
      <c r="E25" s="373"/>
      <c r="F25" s="396"/>
      <c r="G25" s="373"/>
      <c r="H25" s="396"/>
      <c r="I25" s="396"/>
      <c r="J25" s="80" t="s">
        <v>177</v>
      </c>
      <c r="K25" s="80" t="s">
        <v>179</v>
      </c>
      <c r="L25" s="80" t="s">
        <v>181</v>
      </c>
      <c r="M25" s="80">
        <v>40</v>
      </c>
      <c r="N25" s="373"/>
      <c r="O25" s="373"/>
      <c r="P25" s="382"/>
      <c r="Q25" s="382"/>
      <c r="R25" s="382"/>
      <c r="S25" s="382"/>
      <c r="T25" s="373"/>
      <c r="U25" s="401"/>
      <c r="V25" s="401"/>
      <c r="W25" s="401"/>
      <c r="X25" s="401"/>
      <c r="Y25" s="401"/>
      <c r="Z25" s="401"/>
      <c r="AA25" s="398"/>
      <c r="AB25" s="401"/>
      <c r="AC25" s="398"/>
      <c r="AD25" s="398"/>
      <c r="AE25" s="398"/>
      <c r="AF25" s="398"/>
      <c r="AG25" s="399"/>
      <c r="AH25" s="366"/>
      <c r="AI25" s="366"/>
      <c r="AJ25" s="395"/>
    </row>
    <row r="26" spans="1:36" ht="57" customHeight="1" x14ac:dyDescent="0.25">
      <c r="A26" s="1"/>
      <c r="B26" s="378"/>
      <c r="C26" s="373"/>
      <c r="D26" s="373"/>
      <c r="E26" s="373"/>
      <c r="F26" s="386" t="s">
        <v>202</v>
      </c>
      <c r="G26" s="373"/>
      <c r="H26" s="386" t="s">
        <v>93</v>
      </c>
      <c r="I26" s="386" t="s">
        <v>93</v>
      </c>
      <c r="J26" s="79" t="s">
        <v>176</v>
      </c>
      <c r="K26" s="79" t="s">
        <v>178</v>
      </c>
      <c r="L26" s="79" t="s">
        <v>180</v>
      </c>
      <c r="M26" s="79">
        <v>10</v>
      </c>
      <c r="N26" s="386" t="s">
        <v>97</v>
      </c>
      <c r="O26" s="386" t="s">
        <v>98</v>
      </c>
      <c r="P26" s="394" t="s">
        <v>169</v>
      </c>
      <c r="Q26" s="394" t="s">
        <v>170</v>
      </c>
      <c r="R26" s="394" t="s">
        <v>101</v>
      </c>
      <c r="S26" s="394" t="s">
        <v>171</v>
      </c>
      <c r="T26" s="373"/>
      <c r="U26" s="402">
        <f>SUM(V26:AA26)</f>
        <v>700000</v>
      </c>
      <c r="V26" s="402">
        <v>700000</v>
      </c>
      <c r="W26" s="402">
        <v>0</v>
      </c>
      <c r="X26" s="402">
        <v>0</v>
      </c>
      <c r="Y26" s="402">
        <v>0</v>
      </c>
      <c r="Z26" s="402">
        <v>0</v>
      </c>
      <c r="AA26" s="400">
        <v>0</v>
      </c>
      <c r="AB26" s="402">
        <v>123530</v>
      </c>
      <c r="AC26" s="400" t="s">
        <v>104</v>
      </c>
      <c r="AD26" s="400">
        <v>0</v>
      </c>
      <c r="AE26" s="400">
        <f>V26</f>
        <v>700000</v>
      </c>
      <c r="AF26" s="400">
        <v>0</v>
      </c>
      <c r="AG26" s="387"/>
      <c r="AH26" s="366"/>
      <c r="AI26" s="366"/>
      <c r="AJ26" s="395"/>
    </row>
    <row r="27" spans="1:36" ht="69.599999999999994" customHeight="1" x14ac:dyDescent="0.25">
      <c r="A27" s="1"/>
      <c r="B27" s="378"/>
      <c r="C27" s="373"/>
      <c r="D27" s="373"/>
      <c r="E27" s="373"/>
      <c r="F27" s="396"/>
      <c r="G27" s="373"/>
      <c r="H27" s="396"/>
      <c r="I27" s="396"/>
      <c r="J27" s="80" t="s">
        <v>177</v>
      </c>
      <c r="K27" s="80" t="s">
        <v>179</v>
      </c>
      <c r="L27" s="80" t="s">
        <v>181</v>
      </c>
      <c r="M27" s="80">
        <v>10</v>
      </c>
      <c r="N27" s="396"/>
      <c r="O27" s="396"/>
      <c r="P27" s="397"/>
      <c r="Q27" s="397"/>
      <c r="R27" s="397"/>
      <c r="S27" s="397"/>
      <c r="T27" s="373"/>
      <c r="U27" s="401"/>
      <c r="V27" s="401"/>
      <c r="W27" s="401"/>
      <c r="X27" s="401"/>
      <c r="Y27" s="401"/>
      <c r="Z27" s="401"/>
      <c r="AA27" s="398"/>
      <c r="AB27" s="401"/>
      <c r="AC27" s="398"/>
      <c r="AD27" s="398"/>
      <c r="AE27" s="398"/>
      <c r="AF27" s="398"/>
      <c r="AG27" s="399"/>
      <c r="AH27" s="366"/>
      <c r="AI27" s="366"/>
      <c r="AJ27" s="395"/>
    </row>
    <row r="28" spans="1:36" ht="57" customHeight="1" x14ac:dyDescent="0.25">
      <c r="A28" s="1"/>
      <c r="B28" s="378"/>
      <c r="C28" s="373"/>
      <c r="D28" s="373"/>
      <c r="E28" s="373"/>
      <c r="F28" s="391" t="s">
        <v>530</v>
      </c>
      <c r="G28" s="373"/>
      <c r="H28" s="391" t="s">
        <v>93</v>
      </c>
      <c r="I28" s="391" t="s">
        <v>93</v>
      </c>
      <c r="J28" s="108" t="s">
        <v>176</v>
      </c>
      <c r="K28" s="108" t="s">
        <v>178</v>
      </c>
      <c r="L28" s="108" t="s">
        <v>180</v>
      </c>
      <c r="M28" s="108">
        <v>30</v>
      </c>
      <c r="N28" s="391" t="s">
        <v>97</v>
      </c>
      <c r="O28" s="391" t="s">
        <v>98</v>
      </c>
      <c r="P28" s="391" t="s">
        <v>169</v>
      </c>
      <c r="Q28" s="391" t="s">
        <v>170</v>
      </c>
      <c r="R28" s="394" t="s">
        <v>101</v>
      </c>
      <c r="S28" s="394" t="s">
        <v>171</v>
      </c>
      <c r="T28" s="373"/>
      <c r="U28" s="388">
        <f t="shared" ref="U28" si="0">SUM(V28:AA28)</f>
        <v>1595000</v>
      </c>
      <c r="V28" s="388">
        <v>1595000</v>
      </c>
      <c r="W28" s="388">
        <v>0</v>
      </c>
      <c r="X28" s="388">
        <v>0</v>
      </c>
      <c r="Y28" s="388">
        <v>0</v>
      </c>
      <c r="Z28" s="388">
        <v>0</v>
      </c>
      <c r="AA28" s="388">
        <v>0</v>
      </c>
      <c r="AB28" s="388">
        <v>281472</v>
      </c>
      <c r="AC28" s="388" t="s">
        <v>104</v>
      </c>
      <c r="AD28" s="388">
        <v>0</v>
      </c>
      <c r="AE28" s="388">
        <f t="shared" ref="AE28:AE44" si="1">V28</f>
        <v>1595000</v>
      </c>
      <c r="AF28" s="388">
        <v>0</v>
      </c>
      <c r="AG28" s="387"/>
      <c r="AH28" s="366"/>
      <c r="AI28" s="366"/>
      <c r="AJ28" s="395"/>
    </row>
    <row r="29" spans="1:36" ht="66" customHeight="1" x14ac:dyDescent="0.25">
      <c r="A29" s="1"/>
      <c r="B29" s="378"/>
      <c r="C29" s="373"/>
      <c r="D29" s="373"/>
      <c r="E29" s="373"/>
      <c r="F29" s="392"/>
      <c r="G29" s="373"/>
      <c r="H29" s="392"/>
      <c r="I29" s="392"/>
      <c r="J29" s="109" t="s">
        <v>177</v>
      </c>
      <c r="K29" s="109" t="s">
        <v>179</v>
      </c>
      <c r="L29" s="109" t="s">
        <v>181</v>
      </c>
      <c r="M29" s="109">
        <v>30</v>
      </c>
      <c r="N29" s="392"/>
      <c r="O29" s="392"/>
      <c r="P29" s="392"/>
      <c r="Q29" s="392"/>
      <c r="R29" s="382"/>
      <c r="S29" s="382"/>
      <c r="T29" s="373"/>
      <c r="U29" s="389"/>
      <c r="V29" s="389"/>
      <c r="W29" s="389"/>
      <c r="X29" s="389"/>
      <c r="Y29" s="389"/>
      <c r="Z29" s="389"/>
      <c r="AA29" s="389"/>
      <c r="AB29" s="389"/>
      <c r="AC29" s="389"/>
      <c r="AD29" s="389"/>
      <c r="AE29" s="389"/>
      <c r="AF29" s="389"/>
      <c r="AG29" s="364"/>
      <c r="AH29" s="366"/>
      <c r="AI29" s="366"/>
      <c r="AJ29" s="395"/>
    </row>
    <row r="30" spans="1:36" ht="68.099999999999994" customHeight="1" x14ac:dyDescent="0.25">
      <c r="A30" s="1"/>
      <c r="B30" s="378"/>
      <c r="C30" s="373"/>
      <c r="D30" s="373"/>
      <c r="E30" s="373"/>
      <c r="F30" s="392"/>
      <c r="G30" s="373"/>
      <c r="H30" s="392"/>
      <c r="I30" s="392"/>
      <c r="J30" s="108" t="s">
        <v>193</v>
      </c>
      <c r="K30" s="108" t="s">
        <v>194</v>
      </c>
      <c r="L30" s="108" t="s">
        <v>195</v>
      </c>
      <c r="M30" s="108">
        <v>10</v>
      </c>
      <c r="N30" s="392"/>
      <c r="O30" s="392"/>
      <c r="P30" s="392"/>
      <c r="Q30" s="392"/>
      <c r="R30" s="382"/>
      <c r="S30" s="382"/>
      <c r="T30" s="373"/>
      <c r="U30" s="389"/>
      <c r="V30" s="389"/>
      <c r="W30" s="389"/>
      <c r="X30" s="389"/>
      <c r="Y30" s="389"/>
      <c r="Z30" s="389"/>
      <c r="AA30" s="389"/>
      <c r="AB30" s="389"/>
      <c r="AC30" s="389"/>
      <c r="AD30" s="389"/>
      <c r="AE30" s="389"/>
      <c r="AF30" s="389"/>
      <c r="AG30" s="364"/>
      <c r="AH30" s="366"/>
      <c r="AI30" s="366"/>
      <c r="AJ30" s="395"/>
    </row>
    <row r="31" spans="1:36" ht="65.650000000000006" customHeight="1" thickBot="1" x14ac:dyDescent="0.3">
      <c r="A31" s="1"/>
      <c r="B31" s="379"/>
      <c r="C31" s="372"/>
      <c r="D31" s="372"/>
      <c r="E31" s="372"/>
      <c r="F31" s="393"/>
      <c r="G31" s="372"/>
      <c r="H31" s="393"/>
      <c r="I31" s="393"/>
      <c r="J31" s="110" t="s">
        <v>196</v>
      </c>
      <c r="K31" s="110" t="s">
        <v>197</v>
      </c>
      <c r="L31" s="110" t="s">
        <v>181</v>
      </c>
      <c r="M31" s="110">
        <v>10</v>
      </c>
      <c r="N31" s="393"/>
      <c r="O31" s="393"/>
      <c r="P31" s="393"/>
      <c r="Q31" s="393"/>
      <c r="R31" s="371"/>
      <c r="S31" s="371"/>
      <c r="T31" s="372"/>
      <c r="U31" s="390"/>
      <c r="V31" s="390"/>
      <c r="W31" s="390"/>
      <c r="X31" s="390"/>
      <c r="Y31" s="390"/>
      <c r="Z31" s="390"/>
      <c r="AA31" s="390"/>
      <c r="AB31" s="390"/>
      <c r="AC31" s="390"/>
      <c r="AD31" s="390"/>
      <c r="AE31" s="390"/>
      <c r="AF31" s="390"/>
      <c r="AG31" s="365"/>
      <c r="AH31" s="367"/>
      <c r="AI31" s="367"/>
      <c r="AJ31" s="384"/>
    </row>
    <row r="32" spans="1:36" ht="45" customHeight="1" x14ac:dyDescent="0.25">
      <c r="A32" s="1"/>
      <c r="B32" s="378" t="s">
        <v>205</v>
      </c>
      <c r="C32" s="373" t="s">
        <v>208</v>
      </c>
      <c r="D32" s="373" t="s">
        <v>265</v>
      </c>
      <c r="E32" s="373" t="s">
        <v>161</v>
      </c>
      <c r="F32" s="373" t="s">
        <v>203</v>
      </c>
      <c r="G32" s="373" t="s">
        <v>211</v>
      </c>
      <c r="H32" s="373" t="s">
        <v>93</v>
      </c>
      <c r="I32" s="373" t="s">
        <v>93</v>
      </c>
      <c r="J32" s="79" t="s">
        <v>183</v>
      </c>
      <c r="K32" s="79" t="s">
        <v>184</v>
      </c>
      <c r="L32" s="79" t="s">
        <v>181</v>
      </c>
      <c r="M32" s="79">
        <v>20</v>
      </c>
      <c r="N32" s="373" t="s">
        <v>97</v>
      </c>
      <c r="O32" s="373" t="s">
        <v>112</v>
      </c>
      <c r="P32" s="382" t="s">
        <v>169</v>
      </c>
      <c r="Q32" s="382" t="s">
        <v>170</v>
      </c>
      <c r="R32" s="382" t="s">
        <v>101</v>
      </c>
      <c r="S32" s="382" t="s">
        <v>171</v>
      </c>
      <c r="T32" s="373"/>
      <c r="U32" s="368">
        <f t="shared" ref="U32" si="2">SUM(V32:AA32)</f>
        <v>784167</v>
      </c>
      <c r="V32" s="368">
        <v>784167</v>
      </c>
      <c r="W32" s="368">
        <v>0</v>
      </c>
      <c r="X32" s="368">
        <v>0</v>
      </c>
      <c r="Y32" s="368">
        <v>0</v>
      </c>
      <c r="Z32" s="368">
        <v>0</v>
      </c>
      <c r="AA32" s="362">
        <v>0</v>
      </c>
      <c r="AB32" s="368">
        <v>138383</v>
      </c>
      <c r="AC32" s="362" t="s">
        <v>104</v>
      </c>
      <c r="AD32" s="362">
        <v>0</v>
      </c>
      <c r="AE32" s="362">
        <f t="shared" ref="AE32" si="3">V32</f>
        <v>784167</v>
      </c>
      <c r="AF32" s="362">
        <v>0</v>
      </c>
      <c r="AG32" s="364"/>
      <c r="AH32" s="366">
        <v>45474</v>
      </c>
      <c r="AI32" s="366">
        <v>45536</v>
      </c>
      <c r="AJ32" s="383">
        <v>45495</v>
      </c>
    </row>
    <row r="33" spans="1:36" ht="45" customHeight="1" thickBot="1" x14ac:dyDescent="0.3">
      <c r="A33" s="1"/>
      <c r="B33" s="379"/>
      <c r="C33" s="372"/>
      <c r="D33" s="372"/>
      <c r="E33" s="372"/>
      <c r="F33" s="372"/>
      <c r="G33" s="372"/>
      <c r="H33" s="372"/>
      <c r="I33" s="372"/>
      <c r="J33" s="82" t="s">
        <v>185</v>
      </c>
      <c r="K33" s="82" t="s">
        <v>186</v>
      </c>
      <c r="L33" s="82" t="s">
        <v>168</v>
      </c>
      <c r="M33" s="82">
        <v>33</v>
      </c>
      <c r="N33" s="372"/>
      <c r="O33" s="372"/>
      <c r="P33" s="371"/>
      <c r="Q33" s="371"/>
      <c r="R33" s="371"/>
      <c r="S33" s="371"/>
      <c r="T33" s="372"/>
      <c r="U33" s="369"/>
      <c r="V33" s="369"/>
      <c r="W33" s="369"/>
      <c r="X33" s="369"/>
      <c r="Y33" s="369"/>
      <c r="Z33" s="369"/>
      <c r="AA33" s="363"/>
      <c r="AB33" s="369"/>
      <c r="AC33" s="363"/>
      <c r="AD33" s="363"/>
      <c r="AE33" s="363"/>
      <c r="AF33" s="363"/>
      <c r="AG33" s="365"/>
      <c r="AH33" s="367"/>
      <c r="AI33" s="367"/>
      <c r="AJ33" s="384"/>
    </row>
    <row r="34" spans="1:36" ht="43.15" customHeight="1" x14ac:dyDescent="0.25">
      <c r="A34" s="1"/>
      <c r="B34" s="385" t="s">
        <v>206</v>
      </c>
      <c r="C34" s="374" t="s">
        <v>212</v>
      </c>
      <c r="D34" s="374" t="s">
        <v>265</v>
      </c>
      <c r="E34" s="374" t="s">
        <v>161</v>
      </c>
      <c r="F34" s="374" t="s">
        <v>209</v>
      </c>
      <c r="G34" s="386" t="s">
        <v>211</v>
      </c>
      <c r="H34" s="374" t="s">
        <v>93</v>
      </c>
      <c r="I34" s="374" t="s">
        <v>93</v>
      </c>
      <c r="J34" s="78" t="s">
        <v>183</v>
      </c>
      <c r="K34" s="78" t="s">
        <v>184</v>
      </c>
      <c r="L34" s="78" t="s">
        <v>181</v>
      </c>
      <c r="M34" s="78">
        <v>40</v>
      </c>
      <c r="N34" s="374" t="s">
        <v>97</v>
      </c>
      <c r="O34" s="374" t="s">
        <v>123</v>
      </c>
      <c r="P34" s="370" t="s">
        <v>169</v>
      </c>
      <c r="Q34" s="370" t="s">
        <v>170</v>
      </c>
      <c r="R34" s="370" t="s">
        <v>101</v>
      </c>
      <c r="S34" s="370" t="s">
        <v>171</v>
      </c>
      <c r="T34" s="381">
        <f>U34</f>
        <v>980305</v>
      </c>
      <c r="U34" s="381">
        <f t="shared" ref="U34:U44" si="4">SUM(V34:AA34)</f>
        <v>980305</v>
      </c>
      <c r="V34" s="381">
        <v>980305</v>
      </c>
      <c r="W34" s="381">
        <v>0</v>
      </c>
      <c r="X34" s="381">
        <v>0</v>
      </c>
      <c r="Y34" s="381">
        <v>0</v>
      </c>
      <c r="Z34" s="381">
        <v>0</v>
      </c>
      <c r="AA34" s="380">
        <v>0</v>
      </c>
      <c r="AB34" s="381">
        <v>172995</v>
      </c>
      <c r="AC34" s="380" t="s">
        <v>104</v>
      </c>
      <c r="AD34" s="380">
        <v>0</v>
      </c>
      <c r="AE34" s="380">
        <f t="shared" si="1"/>
        <v>980305</v>
      </c>
      <c r="AF34" s="380">
        <v>0</v>
      </c>
      <c r="AG34" s="375"/>
      <c r="AH34" s="376">
        <v>45566</v>
      </c>
      <c r="AI34" s="376">
        <v>45627</v>
      </c>
      <c r="AJ34" s="383">
        <v>45583</v>
      </c>
    </row>
    <row r="35" spans="1:36" ht="45.6" customHeight="1" thickBot="1" x14ac:dyDescent="0.3">
      <c r="A35" s="1"/>
      <c r="B35" s="379"/>
      <c r="C35" s="372"/>
      <c r="D35" s="372"/>
      <c r="E35" s="372"/>
      <c r="F35" s="372"/>
      <c r="G35" s="372"/>
      <c r="H35" s="372"/>
      <c r="I35" s="372"/>
      <c r="J35" s="82" t="s">
        <v>185</v>
      </c>
      <c r="K35" s="82" t="s">
        <v>186</v>
      </c>
      <c r="L35" s="82" t="s">
        <v>168</v>
      </c>
      <c r="M35" s="82">
        <v>40</v>
      </c>
      <c r="N35" s="372"/>
      <c r="O35" s="372"/>
      <c r="P35" s="371"/>
      <c r="Q35" s="371"/>
      <c r="R35" s="371"/>
      <c r="S35" s="371"/>
      <c r="T35" s="372"/>
      <c r="U35" s="369"/>
      <c r="V35" s="369"/>
      <c r="W35" s="369"/>
      <c r="X35" s="369"/>
      <c r="Y35" s="369"/>
      <c r="Z35" s="369"/>
      <c r="AA35" s="363"/>
      <c r="AB35" s="369"/>
      <c r="AC35" s="363"/>
      <c r="AD35" s="363"/>
      <c r="AE35" s="363"/>
      <c r="AF35" s="363"/>
      <c r="AG35" s="365"/>
      <c r="AH35" s="367"/>
      <c r="AI35" s="367"/>
      <c r="AJ35" s="384"/>
    </row>
    <row r="36" spans="1:36" ht="68.099999999999994" customHeight="1" x14ac:dyDescent="0.25">
      <c r="A36" s="1"/>
      <c r="B36" s="385" t="s">
        <v>213</v>
      </c>
      <c r="C36" s="374" t="s">
        <v>215</v>
      </c>
      <c r="D36" s="374" t="s">
        <v>265</v>
      </c>
      <c r="E36" s="374" t="s">
        <v>161</v>
      </c>
      <c r="F36" s="374" t="s">
        <v>192</v>
      </c>
      <c r="G36" s="374" t="s">
        <v>163</v>
      </c>
      <c r="H36" s="374" t="s">
        <v>93</v>
      </c>
      <c r="I36" s="374" t="s">
        <v>93</v>
      </c>
      <c r="J36" s="78" t="s">
        <v>193</v>
      </c>
      <c r="K36" s="78" t="s">
        <v>194</v>
      </c>
      <c r="L36" s="78" t="s">
        <v>180</v>
      </c>
      <c r="M36" s="78">
        <v>35</v>
      </c>
      <c r="N36" s="374" t="s">
        <v>97</v>
      </c>
      <c r="O36" s="374" t="s">
        <v>113</v>
      </c>
      <c r="P36" s="370" t="s">
        <v>169</v>
      </c>
      <c r="Q36" s="370" t="s">
        <v>170</v>
      </c>
      <c r="R36" s="370" t="s">
        <v>101</v>
      </c>
      <c r="S36" s="370" t="s">
        <v>171</v>
      </c>
      <c r="T36" s="381">
        <f>U36</f>
        <v>471339</v>
      </c>
      <c r="U36" s="381">
        <f>SUM(V36:AA36)</f>
        <v>471339</v>
      </c>
      <c r="V36" s="381">
        <v>471339</v>
      </c>
      <c r="W36" s="381">
        <v>0</v>
      </c>
      <c r="X36" s="381">
        <v>0</v>
      </c>
      <c r="Y36" s="381">
        <v>0</v>
      </c>
      <c r="Z36" s="381">
        <v>0</v>
      </c>
      <c r="AA36" s="380">
        <v>0</v>
      </c>
      <c r="AB36" s="381">
        <v>83178</v>
      </c>
      <c r="AC36" s="380" t="s">
        <v>104</v>
      </c>
      <c r="AD36" s="380">
        <v>0</v>
      </c>
      <c r="AE36" s="380">
        <f>V36</f>
        <v>471339</v>
      </c>
      <c r="AF36" s="380">
        <v>0</v>
      </c>
      <c r="AG36" s="375"/>
      <c r="AH36" s="376" t="s">
        <v>302</v>
      </c>
      <c r="AI36" s="376" t="s">
        <v>303</v>
      </c>
      <c r="AJ36" s="383">
        <v>45579</v>
      </c>
    </row>
    <row r="37" spans="1:36" ht="66.599999999999994" customHeight="1" thickBot="1" x14ac:dyDescent="0.3">
      <c r="A37" s="1"/>
      <c r="B37" s="379"/>
      <c r="C37" s="372"/>
      <c r="D37" s="372"/>
      <c r="E37" s="372"/>
      <c r="F37" s="372"/>
      <c r="G37" s="372"/>
      <c r="H37" s="372"/>
      <c r="I37" s="372"/>
      <c r="J37" s="81" t="s">
        <v>196</v>
      </c>
      <c r="K37" s="81" t="s">
        <v>197</v>
      </c>
      <c r="L37" s="81" t="s">
        <v>181</v>
      </c>
      <c r="M37" s="81">
        <v>75</v>
      </c>
      <c r="N37" s="372"/>
      <c r="O37" s="372"/>
      <c r="P37" s="371"/>
      <c r="Q37" s="371"/>
      <c r="R37" s="371"/>
      <c r="S37" s="371"/>
      <c r="T37" s="372"/>
      <c r="U37" s="369"/>
      <c r="V37" s="369"/>
      <c r="W37" s="369"/>
      <c r="X37" s="369"/>
      <c r="Y37" s="369"/>
      <c r="Z37" s="369"/>
      <c r="AA37" s="363"/>
      <c r="AB37" s="369"/>
      <c r="AC37" s="363"/>
      <c r="AD37" s="363"/>
      <c r="AE37" s="363"/>
      <c r="AF37" s="363"/>
      <c r="AG37" s="365"/>
      <c r="AH37" s="367"/>
      <c r="AI37" s="367"/>
      <c r="AJ37" s="384"/>
    </row>
    <row r="38" spans="1:36" ht="48.6" customHeight="1" x14ac:dyDescent="0.25">
      <c r="A38" s="1"/>
      <c r="B38" s="385" t="s">
        <v>214</v>
      </c>
      <c r="C38" s="374" t="s">
        <v>305</v>
      </c>
      <c r="D38" s="374" t="s">
        <v>265</v>
      </c>
      <c r="E38" s="374" t="s">
        <v>161</v>
      </c>
      <c r="F38" s="374" t="s">
        <v>597</v>
      </c>
      <c r="G38" s="374" t="s">
        <v>163</v>
      </c>
      <c r="H38" s="374" t="s">
        <v>93</v>
      </c>
      <c r="I38" s="374" t="s">
        <v>93</v>
      </c>
      <c r="J38" s="78" t="s">
        <v>164</v>
      </c>
      <c r="K38" s="78" t="s">
        <v>165</v>
      </c>
      <c r="L38" s="78" t="s">
        <v>142</v>
      </c>
      <c r="M38" s="78">
        <v>35</v>
      </c>
      <c r="N38" s="374" t="s">
        <v>97</v>
      </c>
      <c r="O38" s="374" t="s">
        <v>98</v>
      </c>
      <c r="P38" s="370" t="s">
        <v>169</v>
      </c>
      <c r="Q38" s="370" t="s">
        <v>170</v>
      </c>
      <c r="R38" s="382" t="s">
        <v>101</v>
      </c>
      <c r="S38" s="382" t="s">
        <v>171</v>
      </c>
      <c r="T38" s="381">
        <f>U38</f>
        <v>3589918</v>
      </c>
      <c r="U38" s="381">
        <f t="shared" si="4"/>
        <v>3589918</v>
      </c>
      <c r="V38" s="381">
        <v>3589918</v>
      </c>
      <c r="W38" s="381">
        <v>0</v>
      </c>
      <c r="X38" s="381">
        <v>0</v>
      </c>
      <c r="Y38" s="381">
        <v>0</v>
      </c>
      <c r="Z38" s="381">
        <v>0</v>
      </c>
      <c r="AA38" s="380">
        <v>0</v>
      </c>
      <c r="AB38" s="381">
        <v>633517</v>
      </c>
      <c r="AC38" s="380" t="s">
        <v>104</v>
      </c>
      <c r="AD38" s="380">
        <v>0</v>
      </c>
      <c r="AE38" s="380">
        <f t="shared" si="1"/>
        <v>3589918</v>
      </c>
      <c r="AF38" s="380">
        <v>0</v>
      </c>
      <c r="AG38" s="375"/>
      <c r="AH38" s="494" t="s">
        <v>630</v>
      </c>
      <c r="AI38" s="494" t="s">
        <v>631</v>
      </c>
      <c r="AJ38" s="377"/>
    </row>
    <row r="39" spans="1:36" ht="61.9" customHeight="1" thickBot="1" x14ac:dyDescent="0.3">
      <c r="A39" s="1"/>
      <c r="B39" s="378"/>
      <c r="C39" s="373"/>
      <c r="D39" s="373"/>
      <c r="E39" s="373"/>
      <c r="F39" s="373"/>
      <c r="G39" s="373"/>
      <c r="H39" s="373"/>
      <c r="I39" s="373"/>
      <c r="J39" s="80" t="s">
        <v>166</v>
      </c>
      <c r="K39" s="80" t="s">
        <v>167</v>
      </c>
      <c r="L39" s="80" t="s">
        <v>168</v>
      </c>
      <c r="M39" s="80">
        <v>35</v>
      </c>
      <c r="N39" s="373"/>
      <c r="O39" s="373"/>
      <c r="P39" s="382"/>
      <c r="Q39" s="382"/>
      <c r="R39" s="371"/>
      <c r="S39" s="371"/>
      <c r="T39" s="368"/>
      <c r="U39" s="368"/>
      <c r="V39" s="368"/>
      <c r="W39" s="368"/>
      <c r="X39" s="368"/>
      <c r="Y39" s="368"/>
      <c r="Z39" s="368"/>
      <c r="AA39" s="362"/>
      <c r="AB39" s="368"/>
      <c r="AC39" s="362"/>
      <c r="AD39" s="362"/>
      <c r="AE39" s="362"/>
      <c r="AF39" s="362"/>
      <c r="AG39" s="364"/>
      <c r="AH39" s="495"/>
      <c r="AI39" s="495"/>
      <c r="AJ39" s="357"/>
    </row>
    <row r="40" spans="1:36" ht="61.9" customHeight="1" x14ac:dyDescent="0.25">
      <c r="A40" s="1"/>
      <c r="B40" s="378"/>
      <c r="C40" s="373"/>
      <c r="D40" s="373"/>
      <c r="E40" s="373"/>
      <c r="F40" s="373"/>
      <c r="G40" s="373"/>
      <c r="H40" s="373"/>
      <c r="I40" s="373"/>
      <c r="J40" s="80" t="s">
        <v>176</v>
      </c>
      <c r="K40" s="80" t="s">
        <v>178</v>
      </c>
      <c r="L40" s="80" t="s">
        <v>180</v>
      </c>
      <c r="M40" s="80">
        <v>30</v>
      </c>
      <c r="N40" s="373"/>
      <c r="O40" s="373"/>
      <c r="P40" s="382"/>
      <c r="Q40" s="382"/>
      <c r="R40" s="143"/>
      <c r="S40" s="143"/>
      <c r="T40" s="368"/>
      <c r="U40" s="368"/>
      <c r="V40" s="368"/>
      <c r="W40" s="368"/>
      <c r="X40" s="368"/>
      <c r="Y40" s="368"/>
      <c r="Z40" s="368"/>
      <c r="AA40" s="362"/>
      <c r="AB40" s="368"/>
      <c r="AC40" s="362"/>
      <c r="AD40" s="362"/>
      <c r="AE40" s="362"/>
      <c r="AF40" s="362"/>
      <c r="AG40" s="364"/>
      <c r="AH40" s="495"/>
      <c r="AI40" s="495"/>
      <c r="AJ40" s="357"/>
    </row>
    <row r="41" spans="1:36" ht="61.9" customHeight="1" x14ac:dyDescent="0.25">
      <c r="A41" s="1"/>
      <c r="B41" s="378"/>
      <c r="C41" s="373"/>
      <c r="D41" s="373"/>
      <c r="E41" s="373"/>
      <c r="F41" s="373"/>
      <c r="G41" s="373"/>
      <c r="H41" s="373"/>
      <c r="I41" s="373"/>
      <c r="J41" s="80" t="s">
        <v>177</v>
      </c>
      <c r="K41" s="80" t="s">
        <v>179</v>
      </c>
      <c r="L41" s="80" t="s">
        <v>181</v>
      </c>
      <c r="M41" s="80">
        <v>30</v>
      </c>
      <c r="N41" s="373"/>
      <c r="O41" s="373"/>
      <c r="P41" s="382"/>
      <c r="Q41" s="382"/>
      <c r="R41" s="143"/>
      <c r="S41" s="143"/>
      <c r="T41" s="368"/>
      <c r="U41" s="368"/>
      <c r="V41" s="368"/>
      <c r="W41" s="368"/>
      <c r="X41" s="368"/>
      <c r="Y41" s="368"/>
      <c r="Z41" s="368"/>
      <c r="AA41" s="362"/>
      <c r="AB41" s="368"/>
      <c r="AC41" s="362"/>
      <c r="AD41" s="362"/>
      <c r="AE41" s="362"/>
      <c r="AF41" s="362"/>
      <c r="AG41" s="364"/>
      <c r="AH41" s="495"/>
      <c r="AI41" s="495"/>
      <c r="AJ41" s="357"/>
    </row>
    <row r="42" spans="1:36" ht="61.9" customHeight="1" x14ac:dyDescent="0.25">
      <c r="A42" s="1"/>
      <c r="B42" s="378"/>
      <c r="C42" s="373"/>
      <c r="D42" s="373"/>
      <c r="E42" s="373"/>
      <c r="F42" s="373"/>
      <c r="G42" s="373"/>
      <c r="H42" s="373"/>
      <c r="I42" s="373"/>
      <c r="J42" s="80" t="s">
        <v>193</v>
      </c>
      <c r="K42" s="80" t="s">
        <v>194</v>
      </c>
      <c r="L42" s="80" t="s">
        <v>180</v>
      </c>
      <c r="M42" s="80">
        <v>10</v>
      </c>
      <c r="N42" s="373"/>
      <c r="O42" s="373"/>
      <c r="P42" s="382"/>
      <c r="Q42" s="382"/>
      <c r="R42" s="143"/>
      <c r="S42" s="143"/>
      <c r="T42" s="368"/>
      <c r="U42" s="368"/>
      <c r="V42" s="368"/>
      <c r="W42" s="368"/>
      <c r="X42" s="368"/>
      <c r="Y42" s="368"/>
      <c r="Z42" s="368"/>
      <c r="AA42" s="362"/>
      <c r="AB42" s="368"/>
      <c r="AC42" s="362"/>
      <c r="AD42" s="362"/>
      <c r="AE42" s="362"/>
      <c r="AF42" s="362"/>
      <c r="AG42" s="364"/>
      <c r="AH42" s="495"/>
      <c r="AI42" s="495"/>
      <c r="AJ42" s="357"/>
    </row>
    <row r="43" spans="1:36" ht="61.9" customHeight="1" thickBot="1" x14ac:dyDescent="0.3">
      <c r="A43" s="1"/>
      <c r="B43" s="379"/>
      <c r="C43" s="372"/>
      <c r="D43" s="372"/>
      <c r="E43" s="372"/>
      <c r="F43" s="372"/>
      <c r="G43" s="372"/>
      <c r="H43" s="372"/>
      <c r="I43" s="372"/>
      <c r="J43" s="82" t="s">
        <v>196</v>
      </c>
      <c r="K43" s="82" t="s">
        <v>197</v>
      </c>
      <c r="L43" s="82" t="s">
        <v>181</v>
      </c>
      <c r="M43" s="82">
        <v>10</v>
      </c>
      <c r="N43" s="372"/>
      <c r="O43" s="372"/>
      <c r="P43" s="371"/>
      <c r="Q43" s="371"/>
      <c r="R43" s="143"/>
      <c r="S43" s="143"/>
      <c r="T43" s="369"/>
      <c r="U43" s="369"/>
      <c r="V43" s="369"/>
      <c r="W43" s="369"/>
      <c r="X43" s="369"/>
      <c r="Y43" s="369"/>
      <c r="Z43" s="369"/>
      <c r="AA43" s="363"/>
      <c r="AB43" s="369"/>
      <c r="AC43" s="363"/>
      <c r="AD43" s="363"/>
      <c r="AE43" s="363"/>
      <c r="AF43" s="363"/>
      <c r="AG43" s="365"/>
      <c r="AH43" s="496"/>
      <c r="AI43" s="496"/>
      <c r="AJ43" s="358"/>
    </row>
    <row r="44" spans="1:36" ht="60" customHeight="1" x14ac:dyDescent="0.25">
      <c r="A44" s="1"/>
      <c r="B44" s="378" t="s">
        <v>304</v>
      </c>
      <c r="C44" s="373" t="s">
        <v>532</v>
      </c>
      <c r="D44" s="373" t="s">
        <v>265</v>
      </c>
      <c r="E44" s="373" t="s">
        <v>161</v>
      </c>
      <c r="F44" s="373" t="s">
        <v>210</v>
      </c>
      <c r="G44" s="373" t="s">
        <v>163</v>
      </c>
      <c r="H44" s="373" t="s">
        <v>93</v>
      </c>
      <c r="I44" s="373" t="s">
        <v>93</v>
      </c>
      <c r="J44" s="78" t="s">
        <v>176</v>
      </c>
      <c r="K44" s="78" t="s">
        <v>178</v>
      </c>
      <c r="L44" s="78" t="s">
        <v>180</v>
      </c>
      <c r="M44" s="78">
        <v>40</v>
      </c>
      <c r="N44" s="374" t="s">
        <v>97</v>
      </c>
      <c r="O44" s="374" t="s">
        <v>123</v>
      </c>
      <c r="P44" s="370" t="s">
        <v>169</v>
      </c>
      <c r="Q44" s="370" t="s">
        <v>170</v>
      </c>
      <c r="R44" s="370" t="s">
        <v>101</v>
      </c>
      <c r="S44" s="370" t="s">
        <v>171</v>
      </c>
      <c r="T44" s="368">
        <f>U44</f>
        <v>548803</v>
      </c>
      <c r="U44" s="368">
        <f t="shared" si="4"/>
        <v>548803</v>
      </c>
      <c r="V44" s="368">
        <v>548803</v>
      </c>
      <c r="W44" s="368">
        <v>0</v>
      </c>
      <c r="X44" s="368">
        <v>0</v>
      </c>
      <c r="Y44" s="368">
        <v>0</v>
      </c>
      <c r="Z44" s="368">
        <v>0</v>
      </c>
      <c r="AA44" s="362">
        <v>0</v>
      </c>
      <c r="AB44" s="368">
        <v>1611697</v>
      </c>
      <c r="AC44" s="362" t="s">
        <v>104</v>
      </c>
      <c r="AD44" s="362">
        <v>0</v>
      </c>
      <c r="AE44" s="362">
        <f t="shared" si="1"/>
        <v>548803</v>
      </c>
      <c r="AF44" s="362">
        <v>0</v>
      </c>
      <c r="AG44" s="364"/>
      <c r="AH44" s="366">
        <v>46204</v>
      </c>
      <c r="AI44" s="366">
        <v>46266</v>
      </c>
      <c r="AJ44" s="357"/>
    </row>
    <row r="45" spans="1:36" ht="71.099999999999994" customHeight="1" thickBot="1" x14ac:dyDescent="0.3">
      <c r="A45" s="1"/>
      <c r="B45" s="379"/>
      <c r="C45" s="372"/>
      <c r="D45" s="372"/>
      <c r="E45" s="372"/>
      <c r="F45" s="372"/>
      <c r="G45" s="372"/>
      <c r="H45" s="372"/>
      <c r="I45" s="372"/>
      <c r="J45" s="82" t="s">
        <v>177</v>
      </c>
      <c r="K45" s="82" t="s">
        <v>179</v>
      </c>
      <c r="L45" s="82" t="s">
        <v>181</v>
      </c>
      <c r="M45" s="82">
        <v>40</v>
      </c>
      <c r="N45" s="372"/>
      <c r="O45" s="372"/>
      <c r="P45" s="371"/>
      <c r="Q45" s="371"/>
      <c r="R45" s="371"/>
      <c r="S45" s="371"/>
      <c r="T45" s="372"/>
      <c r="U45" s="369"/>
      <c r="V45" s="369"/>
      <c r="W45" s="369"/>
      <c r="X45" s="369"/>
      <c r="Y45" s="369"/>
      <c r="Z45" s="369"/>
      <c r="AA45" s="363"/>
      <c r="AB45" s="369"/>
      <c r="AC45" s="363"/>
      <c r="AD45" s="363"/>
      <c r="AE45" s="363"/>
      <c r="AF45" s="363"/>
      <c r="AG45" s="365"/>
      <c r="AH45" s="367"/>
      <c r="AI45" s="367"/>
      <c r="AJ45" s="358"/>
    </row>
    <row r="46" spans="1:36" ht="71.099999999999994" customHeight="1" x14ac:dyDescent="0.25">
      <c r="A46" s="1"/>
      <c r="B46" s="359" t="s">
        <v>531</v>
      </c>
      <c r="C46" s="354" t="s">
        <v>532</v>
      </c>
      <c r="D46" s="354" t="s">
        <v>265</v>
      </c>
      <c r="E46" s="354" t="s">
        <v>161</v>
      </c>
      <c r="F46" s="354" t="s">
        <v>598</v>
      </c>
      <c r="G46" s="354" t="s">
        <v>163</v>
      </c>
      <c r="H46" s="354" t="s">
        <v>93</v>
      </c>
      <c r="I46" s="354" t="s">
        <v>93</v>
      </c>
      <c r="J46" s="144" t="s">
        <v>176</v>
      </c>
      <c r="K46" s="144" t="s">
        <v>178</v>
      </c>
      <c r="L46" s="144" t="s">
        <v>180</v>
      </c>
      <c r="M46" s="144">
        <v>30</v>
      </c>
      <c r="N46" s="354" t="s">
        <v>97</v>
      </c>
      <c r="O46" s="354" t="s">
        <v>98</v>
      </c>
      <c r="P46" s="354" t="s">
        <v>169</v>
      </c>
      <c r="Q46" s="354" t="s">
        <v>170</v>
      </c>
      <c r="R46" s="145"/>
      <c r="S46" s="145"/>
      <c r="T46" s="348">
        <f>U46</f>
        <v>1595000</v>
      </c>
      <c r="U46" s="348">
        <f>V46</f>
        <v>1595000</v>
      </c>
      <c r="V46" s="348">
        <v>1595000</v>
      </c>
      <c r="W46" s="348">
        <v>0</v>
      </c>
      <c r="X46" s="348">
        <v>0</v>
      </c>
      <c r="Y46" s="348">
        <v>0</v>
      </c>
      <c r="Z46" s="348">
        <v>0</v>
      </c>
      <c r="AA46" s="348">
        <v>0</v>
      </c>
      <c r="AB46" s="348">
        <v>281472</v>
      </c>
      <c r="AC46" s="348" t="s">
        <v>104</v>
      </c>
      <c r="AD46" s="348">
        <v>0</v>
      </c>
      <c r="AE46" s="348">
        <f>V46</f>
        <v>1595000</v>
      </c>
      <c r="AF46" s="348">
        <v>0</v>
      </c>
      <c r="AG46" s="351"/>
      <c r="AH46" s="340" t="s">
        <v>303</v>
      </c>
      <c r="AI46" s="340">
        <v>45689</v>
      </c>
      <c r="AJ46" s="343">
        <v>45642</v>
      </c>
    </row>
    <row r="47" spans="1:36" ht="71.099999999999994" customHeight="1" x14ac:dyDescent="0.25">
      <c r="A47" s="1"/>
      <c r="B47" s="360"/>
      <c r="C47" s="355"/>
      <c r="D47" s="355"/>
      <c r="E47" s="355"/>
      <c r="F47" s="355"/>
      <c r="G47" s="355"/>
      <c r="H47" s="355"/>
      <c r="I47" s="355"/>
      <c r="J47" s="146" t="s">
        <v>177</v>
      </c>
      <c r="K47" s="146" t="s">
        <v>179</v>
      </c>
      <c r="L47" s="146" t="s">
        <v>181</v>
      </c>
      <c r="M47" s="146">
        <v>30</v>
      </c>
      <c r="N47" s="355"/>
      <c r="O47" s="355"/>
      <c r="P47" s="355"/>
      <c r="Q47" s="355"/>
      <c r="R47" s="146"/>
      <c r="S47" s="146"/>
      <c r="T47" s="355"/>
      <c r="U47" s="349"/>
      <c r="V47" s="349"/>
      <c r="W47" s="349"/>
      <c r="X47" s="349"/>
      <c r="Y47" s="349"/>
      <c r="Z47" s="349"/>
      <c r="AA47" s="349"/>
      <c r="AB47" s="349"/>
      <c r="AC47" s="349"/>
      <c r="AD47" s="349"/>
      <c r="AE47" s="349"/>
      <c r="AF47" s="349"/>
      <c r="AG47" s="352"/>
      <c r="AH47" s="341"/>
      <c r="AI47" s="341"/>
      <c r="AJ47" s="344"/>
    </row>
    <row r="48" spans="1:36" ht="71.099999999999994" customHeight="1" x14ac:dyDescent="0.25">
      <c r="A48" s="1"/>
      <c r="B48" s="360"/>
      <c r="C48" s="355"/>
      <c r="D48" s="355"/>
      <c r="E48" s="355"/>
      <c r="F48" s="355"/>
      <c r="G48" s="355"/>
      <c r="H48" s="355"/>
      <c r="I48" s="355"/>
      <c r="J48" s="144" t="s">
        <v>193</v>
      </c>
      <c r="K48" s="144" t="s">
        <v>194</v>
      </c>
      <c r="L48" s="144" t="s">
        <v>195</v>
      </c>
      <c r="M48" s="144">
        <v>10</v>
      </c>
      <c r="N48" s="355"/>
      <c r="O48" s="355"/>
      <c r="P48" s="355"/>
      <c r="Q48" s="355"/>
      <c r="R48" s="146"/>
      <c r="S48" s="146"/>
      <c r="T48" s="355"/>
      <c r="U48" s="349"/>
      <c r="V48" s="349"/>
      <c r="W48" s="349"/>
      <c r="X48" s="349"/>
      <c r="Y48" s="349"/>
      <c r="Z48" s="349"/>
      <c r="AA48" s="349"/>
      <c r="AB48" s="349"/>
      <c r="AC48" s="349"/>
      <c r="AD48" s="349"/>
      <c r="AE48" s="349"/>
      <c r="AF48" s="349"/>
      <c r="AG48" s="352"/>
      <c r="AH48" s="341"/>
      <c r="AI48" s="341"/>
      <c r="AJ48" s="344"/>
    </row>
    <row r="49" spans="1:36" ht="82.15" customHeight="1" thickBot="1" x14ac:dyDescent="0.3">
      <c r="A49" s="1"/>
      <c r="B49" s="361"/>
      <c r="C49" s="356"/>
      <c r="D49" s="356"/>
      <c r="E49" s="356"/>
      <c r="F49" s="356"/>
      <c r="G49" s="356"/>
      <c r="H49" s="356"/>
      <c r="I49" s="356"/>
      <c r="J49" s="147" t="s">
        <v>196</v>
      </c>
      <c r="K49" s="147" t="s">
        <v>197</v>
      </c>
      <c r="L49" s="147" t="s">
        <v>181</v>
      </c>
      <c r="M49" s="147">
        <v>10</v>
      </c>
      <c r="N49" s="356"/>
      <c r="O49" s="356"/>
      <c r="P49" s="356"/>
      <c r="Q49" s="356"/>
      <c r="R49" s="148"/>
      <c r="S49" s="148"/>
      <c r="T49" s="356"/>
      <c r="U49" s="350"/>
      <c r="V49" s="350"/>
      <c r="W49" s="350"/>
      <c r="X49" s="350"/>
      <c r="Y49" s="350"/>
      <c r="Z49" s="350"/>
      <c r="AA49" s="350"/>
      <c r="AB49" s="350"/>
      <c r="AC49" s="350"/>
      <c r="AD49" s="350"/>
      <c r="AE49" s="350"/>
      <c r="AF49" s="350"/>
      <c r="AG49" s="353"/>
      <c r="AH49" s="342"/>
      <c r="AI49" s="342"/>
      <c r="AJ49" s="345"/>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49"/>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346" t="s">
        <v>533</v>
      </c>
      <c r="C54" s="346"/>
      <c r="D54" s="346"/>
      <c r="E54" s="346"/>
      <c r="F54" s="346"/>
      <c r="G54" s="346"/>
      <c r="H54" s="346"/>
      <c r="I54" s="346"/>
      <c r="J54" s="346"/>
      <c r="K54" s="346"/>
      <c r="L54" s="346"/>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347" t="s">
        <v>599</v>
      </c>
      <c r="C55" s="347"/>
      <c r="D55" s="347"/>
      <c r="E55" s="347"/>
      <c r="F55" s="347"/>
      <c r="G55" s="347"/>
      <c r="H55" s="347"/>
      <c r="I55" s="347"/>
      <c r="J55" s="347"/>
      <c r="K55" s="347"/>
      <c r="L55" s="347"/>
      <c r="M55" s="347"/>
      <c r="N55" s="347"/>
      <c r="O55" s="347"/>
      <c r="P55" s="1"/>
      <c r="Q55" s="1"/>
      <c r="R55" s="1"/>
      <c r="S55" s="1"/>
      <c r="T55" s="1"/>
      <c r="U55" s="1"/>
      <c r="V55" s="1"/>
      <c r="W55" s="1"/>
      <c r="X55" s="1"/>
      <c r="Y55" s="1"/>
      <c r="Z55" s="1"/>
      <c r="AA55" s="1"/>
      <c r="AB55" s="1"/>
      <c r="AC55" s="1"/>
      <c r="AD55" s="1"/>
      <c r="AE55" s="1"/>
      <c r="AF55" s="1"/>
      <c r="AG55" s="1"/>
      <c r="AH55" s="1"/>
      <c r="AI55" s="1"/>
      <c r="AJ55" s="1"/>
    </row>
    <row r="56" spans="1:36" x14ac:dyDescent="0.25">
      <c r="A56" s="1"/>
      <c r="B56" s="209" t="s">
        <v>24</v>
      </c>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row>
  </sheetData>
  <mergeCells count="522">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D28:AD31"/>
    <mergeCell ref="AE28:AE31"/>
    <mergeCell ref="AF28:AF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I28:I31"/>
    <mergeCell ref="N28:N31"/>
    <mergeCell ref="O28:O31"/>
    <mergeCell ref="P28:P31"/>
    <mergeCell ref="X26:X27"/>
    <mergeCell ref="Y26:Y27"/>
    <mergeCell ref="Z26:Z27"/>
    <mergeCell ref="AA26:AA27"/>
    <mergeCell ref="AB26:AB27"/>
    <mergeCell ref="AC26:AC27"/>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AA24:AA25"/>
    <mergeCell ref="AB24:AB25"/>
    <mergeCell ref="AC24:AC25"/>
    <mergeCell ref="R24:R25"/>
    <mergeCell ref="S24:S25"/>
    <mergeCell ref="T24:T31"/>
    <mergeCell ref="U24:U25"/>
    <mergeCell ref="V24:V25"/>
    <mergeCell ref="W24:W25"/>
    <mergeCell ref="U26:U27"/>
    <mergeCell ref="V26:V27"/>
    <mergeCell ref="W26:W27"/>
    <mergeCell ref="H24:H25"/>
    <mergeCell ref="I24:I25"/>
    <mergeCell ref="N24:N25"/>
    <mergeCell ref="O24:O25"/>
    <mergeCell ref="P24:P25"/>
    <mergeCell ref="Q24:Q25"/>
    <mergeCell ref="AD22:AD23"/>
    <mergeCell ref="AE22:AE23"/>
    <mergeCell ref="AF22:AF23"/>
    <mergeCell ref="AG22:AG23"/>
    <mergeCell ref="B24:B31"/>
    <mergeCell ref="C24:C31"/>
    <mergeCell ref="D24:D31"/>
    <mergeCell ref="E24:E31"/>
    <mergeCell ref="F24:F25"/>
    <mergeCell ref="G24:G31"/>
    <mergeCell ref="X22:X23"/>
    <mergeCell ref="Y22:Y23"/>
    <mergeCell ref="Z22:Z23"/>
    <mergeCell ref="AA22:AA23"/>
    <mergeCell ref="AB22:AB23"/>
    <mergeCell ref="AC22:AC23"/>
    <mergeCell ref="Q22:Q23"/>
    <mergeCell ref="R22:R23"/>
    <mergeCell ref="S22:S23"/>
    <mergeCell ref="U22:U23"/>
    <mergeCell ref="V22:V23"/>
    <mergeCell ref="W22:W23"/>
    <mergeCell ref="AD20:AD21"/>
    <mergeCell ref="AE20:AE21"/>
    <mergeCell ref="AF20:AF21"/>
    <mergeCell ref="AG20:AG21"/>
    <mergeCell ref="F22:F23"/>
    <mergeCell ref="H22:H23"/>
    <mergeCell ref="I22:I23"/>
    <mergeCell ref="N22:N23"/>
    <mergeCell ref="O22:O23"/>
    <mergeCell ref="P22:P23"/>
    <mergeCell ref="X20:X21"/>
    <mergeCell ref="Y20:Y21"/>
    <mergeCell ref="Z20:Z21"/>
    <mergeCell ref="AA20:AA21"/>
    <mergeCell ref="AB20:AB21"/>
    <mergeCell ref="AC20:AC21"/>
    <mergeCell ref="Q20:Q21"/>
    <mergeCell ref="R20:R21"/>
    <mergeCell ref="S20:S21"/>
    <mergeCell ref="U20:U21"/>
    <mergeCell ref="V20:V21"/>
    <mergeCell ref="W20:W21"/>
    <mergeCell ref="F20:F21"/>
    <mergeCell ref="H20:H21"/>
    <mergeCell ref="I20:I21"/>
    <mergeCell ref="N20:N21"/>
    <mergeCell ref="O20:O21"/>
    <mergeCell ref="P20:P21"/>
    <mergeCell ref="X18:X19"/>
    <mergeCell ref="Y18:Y19"/>
    <mergeCell ref="Z18:Z19"/>
    <mergeCell ref="AA18:AA19"/>
    <mergeCell ref="AB18:AB19"/>
    <mergeCell ref="AC18:AC19"/>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AA16:AA17"/>
    <mergeCell ref="AB16:AB17"/>
    <mergeCell ref="AC16:AC17"/>
    <mergeCell ref="R16:R17"/>
    <mergeCell ref="S16:S17"/>
    <mergeCell ref="T16:T23"/>
    <mergeCell ref="U16:U17"/>
    <mergeCell ref="V16:V17"/>
    <mergeCell ref="W16:W17"/>
    <mergeCell ref="U18:U19"/>
    <mergeCell ref="V18:V19"/>
    <mergeCell ref="W18:W19"/>
    <mergeCell ref="H16:H17"/>
    <mergeCell ref="I16:I17"/>
    <mergeCell ref="N16:N17"/>
    <mergeCell ref="O16:O17"/>
    <mergeCell ref="P16:P17"/>
    <mergeCell ref="Q16:Q17"/>
    <mergeCell ref="AG14:AG15"/>
    <mergeCell ref="AH14:AH15"/>
    <mergeCell ref="AI14:AI15"/>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5"/>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T12:T13"/>
    <mergeCell ref="U12:U13"/>
    <mergeCell ref="V12:V13"/>
    <mergeCell ref="W12:W13"/>
    <mergeCell ref="H12:H13"/>
    <mergeCell ref="I12:I13"/>
    <mergeCell ref="N12:N13"/>
    <mergeCell ref="O12:O13"/>
    <mergeCell ref="P12:P13"/>
    <mergeCell ref="Q12:Q13"/>
    <mergeCell ref="AD10:AD11"/>
    <mergeCell ref="AE10:AE11"/>
    <mergeCell ref="AF10:AF11"/>
    <mergeCell ref="AG10:AG11"/>
    <mergeCell ref="B12:B13"/>
    <mergeCell ref="C12:C13"/>
    <mergeCell ref="D12:D13"/>
    <mergeCell ref="E12:E13"/>
    <mergeCell ref="F12:F13"/>
    <mergeCell ref="G12:G13"/>
    <mergeCell ref="X10:X11"/>
    <mergeCell ref="Y10:Y11"/>
    <mergeCell ref="Z10:Z11"/>
    <mergeCell ref="AA10:AA11"/>
    <mergeCell ref="AB10:AB11"/>
    <mergeCell ref="AC10:AC11"/>
    <mergeCell ref="Q10:Q11"/>
    <mergeCell ref="R10:R11"/>
    <mergeCell ref="S10:S11"/>
    <mergeCell ref="U10:U11"/>
    <mergeCell ref="V10:V11"/>
    <mergeCell ref="W10:W11"/>
    <mergeCell ref="F10:F11"/>
    <mergeCell ref="H10:H11"/>
    <mergeCell ref="I10:I11"/>
    <mergeCell ref="N10:N11"/>
    <mergeCell ref="O10:O11"/>
    <mergeCell ref="P10:P11"/>
    <mergeCell ref="X8:X9"/>
    <mergeCell ref="Y8:Y9"/>
    <mergeCell ref="Z8:Z9"/>
    <mergeCell ref="AA8:AA9"/>
    <mergeCell ref="AB8:AB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AA6:AA7"/>
    <mergeCell ref="AB6:AB7"/>
    <mergeCell ref="AC6:AC7"/>
    <mergeCell ref="R6:R7"/>
    <mergeCell ref="S6:S7"/>
    <mergeCell ref="T6:T11"/>
    <mergeCell ref="U6:U7"/>
    <mergeCell ref="V6:V7"/>
    <mergeCell ref="W6:W7"/>
    <mergeCell ref="U8:U9"/>
    <mergeCell ref="V8:V9"/>
    <mergeCell ref="W8:W9"/>
    <mergeCell ref="H6:H7"/>
    <mergeCell ref="I6:I7"/>
    <mergeCell ref="N6:N7"/>
    <mergeCell ref="O6:O7"/>
    <mergeCell ref="P6:P7"/>
    <mergeCell ref="Q6:Q7"/>
    <mergeCell ref="AG3:AG4"/>
    <mergeCell ref="AH3:AH4"/>
    <mergeCell ref="AI3:AI4"/>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83" t="s">
        <v>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84" t="s">
        <v>0</v>
      </c>
      <c r="C3" s="184" t="s">
        <v>1</v>
      </c>
      <c r="D3" s="184" t="s">
        <v>28</v>
      </c>
      <c r="E3" s="184" t="s">
        <v>29</v>
      </c>
      <c r="F3" s="184" t="s">
        <v>30</v>
      </c>
      <c r="G3" s="184" t="s">
        <v>3</v>
      </c>
      <c r="H3" s="420" t="s">
        <v>4</v>
      </c>
      <c r="I3" s="420" t="s">
        <v>5</v>
      </c>
      <c r="J3" s="187" t="s">
        <v>6</v>
      </c>
      <c r="K3" s="187"/>
      <c r="L3" s="187"/>
      <c r="M3" s="187"/>
      <c r="N3" s="188" t="s">
        <v>47</v>
      </c>
      <c r="O3" s="184" t="s">
        <v>31</v>
      </c>
      <c r="P3" s="197" t="s">
        <v>42</v>
      </c>
      <c r="Q3" s="197" t="s">
        <v>32</v>
      </c>
      <c r="R3" s="197" t="s">
        <v>37</v>
      </c>
      <c r="S3" s="197" t="s">
        <v>33</v>
      </c>
      <c r="T3" s="184" t="s">
        <v>55</v>
      </c>
      <c r="U3" s="184" t="s">
        <v>57</v>
      </c>
      <c r="V3" s="187" t="s">
        <v>59</v>
      </c>
      <c r="W3" s="187"/>
      <c r="X3" s="187"/>
      <c r="Y3" s="187"/>
      <c r="Z3" s="187"/>
      <c r="AA3" s="187"/>
      <c r="AB3" s="184" t="s">
        <v>69</v>
      </c>
      <c r="AC3" s="192" t="s">
        <v>75</v>
      </c>
      <c r="AD3" s="194" t="s">
        <v>77</v>
      </c>
      <c r="AE3" s="195"/>
      <c r="AF3" s="196"/>
      <c r="AG3" s="188" t="s">
        <v>27</v>
      </c>
      <c r="AH3" s="188" t="s">
        <v>36</v>
      </c>
      <c r="AI3" s="184" t="s">
        <v>34</v>
      </c>
      <c r="AJ3" s="188" t="s">
        <v>35</v>
      </c>
    </row>
    <row r="4" spans="1:36" ht="168.95" customHeight="1" x14ac:dyDescent="0.25">
      <c r="A4" s="1"/>
      <c r="B4" s="184"/>
      <c r="C4" s="184"/>
      <c r="D4" s="184"/>
      <c r="E4" s="184"/>
      <c r="F4" s="184"/>
      <c r="G4" s="184"/>
      <c r="H4" s="420"/>
      <c r="I4" s="420"/>
      <c r="J4" s="3" t="s">
        <v>7</v>
      </c>
      <c r="K4" s="3" t="s">
        <v>8</v>
      </c>
      <c r="L4" s="3" t="s">
        <v>9</v>
      </c>
      <c r="M4" s="11" t="s">
        <v>10</v>
      </c>
      <c r="N4" s="189"/>
      <c r="O4" s="184"/>
      <c r="P4" s="197"/>
      <c r="Q4" s="197"/>
      <c r="R4" s="197"/>
      <c r="S4" s="197"/>
      <c r="T4" s="184"/>
      <c r="U4" s="184"/>
      <c r="V4" s="3" t="s">
        <v>61</v>
      </c>
      <c r="W4" s="3" t="s">
        <v>62</v>
      </c>
      <c r="X4" s="3" t="s">
        <v>15</v>
      </c>
      <c r="Y4" s="3" t="s">
        <v>63</v>
      </c>
      <c r="Z4" s="3" t="s">
        <v>60</v>
      </c>
      <c r="AA4" s="3" t="s">
        <v>25</v>
      </c>
      <c r="AB4" s="184"/>
      <c r="AC4" s="193"/>
      <c r="AD4" s="3" t="s">
        <v>16</v>
      </c>
      <c r="AE4" s="3" t="s">
        <v>17</v>
      </c>
      <c r="AF4" s="3" t="s">
        <v>26</v>
      </c>
      <c r="AG4" s="189"/>
      <c r="AH4" s="189"/>
      <c r="AI4" s="184"/>
      <c r="AJ4" s="189"/>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24" t="s">
        <v>129</v>
      </c>
      <c r="C6" s="413" t="s">
        <v>125</v>
      </c>
      <c r="D6" s="413" t="s">
        <v>126</v>
      </c>
      <c r="E6" s="427" t="s">
        <v>127</v>
      </c>
      <c r="F6" s="413" t="s">
        <v>130</v>
      </c>
      <c r="G6" s="413" t="s">
        <v>128</v>
      </c>
      <c r="H6" s="413" t="s">
        <v>93</v>
      </c>
      <c r="I6" s="413" t="s">
        <v>93</v>
      </c>
      <c r="J6" s="123" t="s">
        <v>549</v>
      </c>
      <c r="K6" s="123" t="s">
        <v>139</v>
      </c>
      <c r="L6" s="124" t="s">
        <v>140</v>
      </c>
      <c r="M6" s="125" t="s">
        <v>147</v>
      </c>
      <c r="N6" s="413" t="s">
        <v>152</v>
      </c>
      <c r="O6" s="416" t="s">
        <v>131</v>
      </c>
      <c r="P6" s="417" t="s">
        <v>138</v>
      </c>
      <c r="Q6" s="417" t="s">
        <v>100</v>
      </c>
      <c r="R6" s="417" t="s">
        <v>101</v>
      </c>
      <c r="S6" s="417" t="s">
        <v>102</v>
      </c>
      <c r="T6" s="431">
        <f>U6+U10+U14+U18</f>
        <v>0</v>
      </c>
      <c r="U6" s="432">
        <f>V6</f>
        <v>0</v>
      </c>
      <c r="V6" s="430">
        <v>0</v>
      </c>
      <c r="W6" s="430">
        <v>0</v>
      </c>
      <c r="X6" s="430">
        <v>0</v>
      </c>
      <c r="Y6" s="430">
        <v>0</v>
      </c>
      <c r="Z6" s="430">
        <v>0</v>
      </c>
      <c r="AA6" s="430">
        <v>0</v>
      </c>
      <c r="AB6" s="430">
        <v>0</v>
      </c>
      <c r="AC6" s="307" t="s">
        <v>137</v>
      </c>
      <c r="AD6" s="307">
        <v>0</v>
      </c>
      <c r="AE6" s="435">
        <f>V6+AB6</f>
        <v>0</v>
      </c>
      <c r="AF6" s="307">
        <v>0</v>
      </c>
      <c r="AG6" s="307">
        <v>0</v>
      </c>
      <c r="AH6" s="436" t="s">
        <v>216</v>
      </c>
      <c r="AI6" s="436" t="s">
        <v>217</v>
      </c>
      <c r="AJ6" s="433" t="s">
        <v>382</v>
      </c>
    </row>
    <row r="7" spans="1:36" s="27" customFormat="1" ht="38.1" customHeight="1" x14ac:dyDescent="0.25">
      <c r="A7" s="35"/>
      <c r="B7" s="425"/>
      <c r="C7" s="414"/>
      <c r="D7" s="414"/>
      <c r="E7" s="428"/>
      <c r="F7" s="414"/>
      <c r="G7" s="414"/>
      <c r="H7" s="414"/>
      <c r="I7" s="414"/>
      <c r="J7" s="123" t="s">
        <v>144</v>
      </c>
      <c r="K7" s="123" t="s">
        <v>141</v>
      </c>
      <c r="L7" s="124" t="s">
        <v>142</v>
      </c>
      <c r="M7" s="124" t="s">
        <v>143</v>
      </c>
      <c r="N7" s="414"/>
      <c r="O7" s="416"/>
      <c r="P7" s="418"/>
      <c r="Q7" s="418"/>
      <c r="R7" s="418"/>
      <c r="S7" s="418"/>
      <c r="T7" s="431"/>
      <c r="U7" s="432"/>
      <c r="V7" s="430"/>
      <c r="W7" s="430"/>
      <c r="X7" s="430"/>
      <c r="Y7" s="430"/>
      <c r="Z7" s="430"/>
      <c r="AA7" s="430"/>
      <c r="AB7" s="430"/>
      <c r="AC7" s="307"/>
      <c r="AD7" s="307"/>
      <c r="AE7" s="435"/>
      <c r="AF7" s="307"/>
      <c r="AG7" s="307"/>
      <c r="AH7" s="437"/>
      <c r="AI7" s="437"/>
      <c r="AJ7" s="418"/>
    </row>
    <row r="8" spans="1:36" s="27" customFormat="1" ht="45.95" customHeight="1" x14ac:dyDescent="0.25">
      <c r="A8" s="35"/>
      <c r="B8" s="425"/>
      <c r="C8" s="414"/>
      <c r="D8" s="414"/>
      <c r="E8" s="428"/>
      <c r="F8" s="414"/>
      <c r="G8" s="414"/>
      <c r="H8" s="414"/>
      <c r="I8" s="414"/>
      <c r="J8" s="123" t="s">
        <v>146</v>
      </c>
      <c r="K8" s="123" t="s">
        <v>145</v>
      </c>
      <c r="L8" s="124" t="s">
        <v>140</v>
      </c>
      <c r="M8" s="125" t="s">
        <v>147</v>
      </c>
      <c r="N8" s="414"/>
      <c r="O8" s="416"/>
      <c r="P8" s="418"/>
      <c r="Q8" s="418"/>
      <c r="R8" s="418"/>
      <c r="S8" s="418"/>
      <c r="T8" s="431"/>
      <c r="U8" s="432"/>
      <c r="V8" s="430"/>
      <c r="W8" s="430"/>
      <c r="X8" s="430"/>
      <c r="Y8" s="430"/>
      <c r="Z8" s="430"/>
      <c r="AA8" s="430"/>
      <c r="AB8" s="430"/>
      <c r="AC8" s="307"/>
      <c r="AD8" s="307"/>
      <c r="AE8" s="435"/>
      <c r="AF8" s="307"/>
      <c r="AG8" s="307"/>
      <c r="AH8" s="437"/>
      <c r="AI8" s="437"/>
      <c r="AJ8" s="418"/>
    </row>
    <row r="9" spans="1:36" s="27" customFormat="1" ht="60.95" customHeight="1" x14ac:dyDescent="0.25">
      <c r="A9" s="35"/>
      <c r="B9" s="425"/>
      <c r="C9" s="414"/>
      <c r="D9" s="414"/>
      <c r="E9" s="428"/>
      <c r="F9" s="415"/>
      <c r="G9" s="414"/>
      <c r="H9" s="415"/>
      <c r="I9" s="415"/>
      <c r="J9" s="123" t="s">
        <v>150</v>
      </c>
      <c r="K9" s="123" t="s">
        <v>148</v>
      </c>
      <c r="L9" s="124" t="s">
        <v>149</v>
      </c>
      <c r="M9" s="124" t="s">
        <v>151</v>
      </c>
      <c r="N9" s="415"/>
      <c r="O9" s="416"/>
      <c r="P9" s="419"/>
      <c r="Q9" s="419"/>
      <c r="R9" s="419"/>
      <c r="S9" s="419"/>
      <c r="T9" s="431"/>
      <c r="U9" s="432"/>
      <c r="V9" s="430"/>
      <c r="W9" s="430"/>
      <c r="X9" s="430"/>
      <c r="Y9" s="430"/>
      <c r="Z9" s="430"/>
      <c r="AA9" s="430"/>
      <c r="AB9" s="430"/>
      <c r="AC9" s="307"/>
      <c r="AD9" s="307"/>
      <c r="AE9" s="435"/>
      <c r="AF9" s="307"/>
      <c r="AG9" s="307"/>
      <c r="AH9" s="437"/>
      <c r="AI9" s="437"/>
      <c r="AJ9" s="418"/>
    </row>
    <row r="10" spans="1:36" s="27" customFormat="1" ht="50.45" customHeight="1" x14ac:dyDescent="0.25">
      <c r="A10" s="35"/>
      <c r="B10" s="425"/>
      <c r="C10" s="414"/>
      <c r="D10" s="414"/>
      <c r="E10" s="428"/>
      <c r="F10" s="413" t="s">
        <v>132</v>
      </c>
      <c r="G10" s="414"/>
      <c r="H10" s="413" t="s">
        <v>93</v>
      </c>
      <c r="I10" s="413" t="s">
        <v>93</v>
      </c>
      <c r="J10" s="123" t="s">
        <v>549</v>
      </c>
      <c r="K10" s="123" t="s">
        <v>139</v>
      </c>
      <c r="L10" s="124" t="s">
        <v>140</v>
      </c>
      <c r="M10" s="125" t="s">
        <v>153</v>
      </c>
      <c r="N10" s="413" t="s">
        <v>152</v>
      </c>
      <c r="O10" s="434" t="s">
        <v>133</v>
      </c>
      <c r="P10" s="417" t="s">
        <v>138</v>
      </c>
      <c r="Q10" s="417" t="s">
        <v>100</v>
      </c>
      <c r="R10" s="417" t="s">
        <v>101</v>
      </c>
      <c r="S10" s="417" t="s">
        <v>102</v>
      </c>
      <c r="T10" s="431"/>
      <c r="U10" s="432">
        <f t="shared" ref="U10" si="0">V10</f>
        <v>0</v>
      </c>
      <c r="V10" s="430">
        <v>0</v>
      </c>
      <c r="W10" s="430">
        <v>0</v>
      </c>
      <c r="X10" s="430">
        <v>0</v>
      </c>
      <c r="Y10" s="430">
        <v>0</v>
      </c>
      <c r="Z10" s="430">
        <v>0</v>
      </c>
      <c r="AA10" s="430">
        <v>0</v>
      </c>
      <c r="AB10" s="430">
        <v>0</v>
      </c>
      <c r="AC10" s="307" t="s">
        <v>137</v>
      </c>
      <c r="AD10" s="307">
        <v>0</v>
      </c>
      <c r="AE10" s="421">
        <f>U10</f>
        <v>0</v>
      </c>
      <c r="AF10" s="307">
        <v>0</v>
      </c>
      <c r="AG10" s="307">
        <v>0</v>
      </c>
      <c r="AH10" s="437"/>
      <c r="AI10" s="437"/>
      <c r="AJ10" s="418"/>
    </row>
    <row r="11" spans="1:36" s="27" customFormat="1" ht="37.5" customHeight="1" x14ac:dyDescent="0.25">
      <c r="A11" s="35"/>
      <c r="B11" s="425"/>
      <c r="C11" s="414"/>
      <c r="D11" s="414"/>
      <c r="E11" s="428"/>
      <c r="F11" s="414"/>
      <c r="G11" s="414"/>
      <c r="H11" s="414"/>
      <c r="I11" s="414"/>
      <c r="J11" s="123" t="s">
        <v>144</v>
      </c>
      <c r="K11" s="123" t="s">
        <v>141</v>
      </c>
      <c r="L11" s="124" t="s">
        <v>142</v>
      </c>
      <c r="M11" s="124" t="s">
        <v>154</v>
      </c>
      <c r="N11" s="414"/>
      <c r="O11" s="434"/>
      <c r="P11" s="418"/>
      <c r="Q11" s="418"/>
      <c r="R11" s="418"/>
      <c r="S11" s="418"/>
      <c r="T11" s="431"/>
      <c r="U11" s="432"/>
      <c r="V11" s="430"/>
      <c r="W11" s="430"/>
      <c r="X11" s="430"/>
      <c r="Y11" s="430"/>
      <c r="Z11" s="430"/>
      <c r="AA11" s="430"/>
      <c r="AB11" s="430"/>
      <c r="AC11" s="307"/>
      <c r="AD11" s="307"/>
      <c r="AE11" s="422"/>
      <c r="AF11" s="307"/>
      <c r="AG11" s="307"/>
      <c r="AH11" s="437"/>
      <c r="AI11" s="437"/>
      <c r="AJ11" s="418"/>
    </row>
    <row r="12" spans="1:36" s="27" customFormat="1" ht="47.1" customHeight="1" x14ac:dyDescent="0.25">
      <c r="A12" s="35"/>
      <c r="B12" s="425"/>
      <c r="C12" s="414"/>
      <c r="D12" s="414"/>
      <c r="E12" s="428"/>
      <c r="F12" s="414"/>
      <c r="G12" s="414"/>
      <c r="H12" s="414"/>
      <c r="I12" s="414"/>
      <c r="J12" s="123" t="s">
        <v>146</v>
      </c>
      <c r="K12" s="123" t="s">
        <v>145</v>
      </c>
      <c r="L12" s="124" t="s">
        <v>140</v>
      </c>
      <c r="M12" s="125" t="s">
        <v>153</v>
      </c>
      <c r="N12" s="414"/>
      <c r="O12" s="434"/>
      <c r="P12" s="418"/>
      <c r="Q12" s="418"/>
      <c r="R12" s="418"/>
      <c r="S12" s="418"/>
      <c r="T12" s="431"/>
      <c r="U12" s="432"/>
      <c r="V12" s="430"/>
      <c r="W12" s="430"/>
      <c r="X12" s="430"/>
      <c r="Y12" s="430"/>
      <c r="Z12" s="430"/>
      <c r="AA12" s="430"/>
      <c r="AB12" s="430"/>
      <c r="AC12" s="307"/>
      <c r="AD12" s="307"/>
      <c r="AE12" s="422"/>
      <c r="AF12" s="307"/>
      <c r="AG12" s="307"/>
      <c r="AH12" s="437"/>
      <c r="AI12" s="437"/>
      <c r="AJ12" s="418"/>
    </row>
    <row r="13" spans="1:36" s="27" customFormat="1" ht="63" customHeight="1" x14ac:dyDescent="0.25">
      <c r="A13" s="35"/>
      <c r="B13" s="425"/>
      <c r="C13" s="414"/>
      <c r="D13" s="414"/>
      <c r="E13" s="428"/>
      <c r="F13" s="415"/>
      <c r="G13" s="414"/>
      <c r="H13" s="415"/>
      <c r="I13" s="415"/>
      <c r="J13" s="123" t="s">
        <v>150</v>
      </c>
      <c r="K13" s="123" t="s">
        <v>148</v>
      </c>
      <c r="L13" s="124" t="s">
        <v>149</v>
      </c>
      <c r="M13" s="125" t="s">
        <v>155</v>
      </c>
      <c r="N13" s="415"/>
      <c r="O13" s="434"/>
      <c r="P13" s="419"/>
      <c r="Q13" s="419"/>
      <c r="R13" s="419"/>
      <c r="S13" s="419"/>
      <c r="T13" s="431"/>
      <c r="U13" s="432"/>
      <c r="V13" s="430"/>
      <c r="W13" s="430"/>
      <c r="X13" s="430"/>
      <c r="Y13" s="430"/>
      <c r="Z13" s="430"/>
      <c r="AA13" s="430"/>
      <c r="AB13" s="430"/>
      <c r="AC13" s="307"/>
      <c r="AD13" s="307"/>
      <c r="AE13" s="423"/>
      <c r="AF13" s="307"/>
      <c r="AG13" s="307"/>
      <c r="AH13" s="437"/>
      <c r="AI13" s="437"/>
      <c r="AJ13" s="418"/>
    </row>
    <row r="14" spans="1:36" s="27" customFormat="1" ht="49.5" customHeight="1" x14ac:dyDescent="0.25">
      <c r="A14" s="37"/>
      <c r="B14" s="425"/>
      <c r="C14" s="414"/>
      <c r="D14" s="414"/>
      <c r="E14" s="428"/>
      <c r="F14" s="413" t="s">
        <v>134</v>
      </c>
      <c r="G14" s="414"/>
      <c r="H14" s="413" t="s">
        <v>93</v>
      </c>
      <c r="I14" s="413" t="s">
        <v>93</v>
      </c>
      <c r="J14" s="123" t="s">
        <v>549</v>
      </c>
      <c r="K14" s="123" t="s">
        <v>139</v>
      </c>
      <c r="L14" s="124" t="s">
        <v>140</v>
      </c>
      <c r="M14" s="125" t="s">
        <v>147</v>
      </c>
      <c r="N14" s="413" t="s">
        <v>152</v>
      </c>
      <c r="O14" s="434" t="s">
        <v>135</v>
      </c>
      <c r="P14" s="417" t="s">
        <v>138</v>
      </c>
      <c r="Q14" s="417" t="s">
        <v>100</v>
      </c>
      <c r="R14" s="417" t="s">
        <v>101</v>
      </c>
      <c r="S14" s="417" t="s">
        <v>102</v>
      </c>
      <c r="T14" s="431"/>
      <c r="U14" s="432">
        <f t="shared" ref="U14" si="1">V14</f>
        <v>0</v>
      </c>
      <c r="V14" s="430">
        <v>0</v>
      </c>
      <c r="W14" s="430">
        <v>0</v>
      </c>
      <c r="X14" s="430">
        <v>0</v>
      </c>
      <c r="Y14" s="430">
        <v>0</v>
      </c>
      <c r="Z14" s="430">
        <v>0</v>
      </c>
      <c r="AA14" s="430">
        <v>0</v>
      </c>
      <c r="AB14" s="430">
        <v>0</v>
      </c>
      <c r="AC14" s="307" t="s">
        <v>137</v>
      </c>
      <c r="AD14" s="307">
        <v>0</v>
      </c>
      <c r="AE14" s="421">
        <f>U14</f>
        <v>0</v>
      </c>
      <c r="AF14" s="307">
        <v>0</v>
      </c>
      <c r="AG14" s="307">
        <v>0</v>
      </c>
      <c r="AH14" s="437"/>
      <c r="AI14" s="437"/>
      <c r="AJ14" s="418"/>
    </row>
    <row r="15" spans="1:36" s="27" customFormat="1" ht="39" customHeight="1" x14ac:dyDescent="0.25">
      <c r="A15" s="37"/>
      <c r="B15" s="425"/>
      <c r="C15" s="414"/>
      <c r="D15" s="414"/>
      <c r="E15" s="428"/>
      <c r="F15" s="414"/>
      <c r="G15" s="414"/>
      <c r="H15" s="414"/>
      <c r="I15" s="414"/>
      <c r="J15" s="123" t="s">
        <v>144</v>
      </c>
      <c r="K15" s="123" t="s">
        <v>141</v>
      </c>
      <c r="L15" s="124" t="s">
        <v>142</v>
      </c>
      <c r="M15" s="124" t="s">
        <v>156</v>
      </c>
      <c r="N15" s="414"/>
      <c r="O15" s="434"/>
      <c r="P15" s="418"/>
      <c r="Q15" s="418"/>
      <c r="R15" s="418"/>
      <c r="S15" s="418"/>
      <c r="T15" s="431"/>
      <c r="U15" s="432"/>
      <c r="V15" s="430"/>
      <c r="W15" s="430"/>
      <c r="X15" s="430"/>
      <c r="Y15" s="430"/>
      <c r="Z15" s="430"/>
      <c r="AA15" s="430"/>
      <c r="AB15" s="430"/>
      <c r="AC15" s="307"/>
      <c r="AD15" s="307"/>
      <c r="AE15" s="422"/>
      <c r="AF15" s="307"/>
      <c r="AG15" s="307"/>
      <c r="AH15" s="437"/>
      <c r="AI15" s="437"/>
      <c r="AJ15" s="418"/>
    </row>
    <row r="16" spans="1:36" s="27" customFormat="1" ht="53.45" customHeight="1" x14ac:dyDescent="0.25">
      <c r="A16" s="37"/>
      <c r="B16" s="425"/>
      <c r="C16" s="414"/>
      <c r="D16" s="414"/>
      <c r="E16" s="428"/>
      <c r="F16" s="414"/>
      <c r="G16" s="414"/>
      <c r="H16" s="414"/>
      <c r="I16" s="414"/>
      <c r="J16" s="123" t="s">
        <v>146</v>
      </c>
      <c r="K16" s="123" t="s">
        <v>145</v>
      </c>
      <c r="L16" s="124" t="s">
        <v>140</v>
      </c>
      <c r="M16" s="125" t="s">
        <v>147</v>
      </c>
      <c r="N16" s="414"/>
      <c r="O16" s="434"/>
      <c r="P16" s="418"/>
      <c r="Q16" s="418"/>
      <c r="R16" s="418"/>
      <c r="S16" s="418"/>
      <c r="T16" s="431"/>
      <c r="U16" s="432"/>
      <c r="V16" s="430"/>
      <c r="W16" s="430"/>
      <c r="X16" s="430"/>
      <c r="Y16" s="430"/>
      <c r="Z16" s="430"/>
      <c r="AA16" s="430"/>
      <c r="AB16" s="430"/>
      <c r="AC16" s="307"/>
      <c r="AD16" s="307"/>
      <c r="AE16" s="422"/>
      <c r="AF16" s="307"/>
      <c r="AG16" s="307"/>
      <c r="AH16" s="437"/>
      <c r="AI16" s="437"/>
      <c r="AJ16" s="418"/>
    </row>
    <row r="17" spans="1:36" s="27" customFormat="1" ht="56.45" customHeight="1" x14ac:dyDescent="0.25">
      <c r="A17" s="37"/>
      <c r="B17" s="425"/>
      <c r="C17" s="414"/>
      <c r="D17" s="414"/>
      <c r="E17" s="428"/>
      <c r="F17" s="415"/>
      <c r="G17" s="414"/>
      <c r="H17" s="415"/>
      <c r="I17" s="415"/>
      <c r="J17" s="123" t="s">
        <v>150</v>
      </c>
      <c r="K17" s="123" t="s">
        <v>148</v>
      </c>
      <c r="L17" s="124" t="s">
        <v>149</v>
      </c>
      <c r="M17" s="124" t="s">
        <v>151</v>
      </c>
      <c r="N17" s="415"/>
      <c r="O17" s="434"/>
      <c r="P17" s="419"/>
      <c r="Q17" s="419"/>
      <c r="R17" s="419"/>
      <c r="S17" s="419"/>
      <c r="T17" s="431"/>
      <c r="U17" s="432"/>
      <c r="V17" s="430"/>
      <c r="W17" s="430"/>
      <c r="X17" s="430"/>
      <c r="Y17" s="430"/>
      <c r="Z17" s="430"/>
      <c r="AA17" s="430"/>
      <c r="AB17" s="430"/>
      <c r="AC17" s="307"/>
      <c r="AD17" s="307"/>
      <c r="AE17" s="423"/>
      <c r="AF17" s="307"/>
      <c r="AG17" s="307"/>
      <c r="AH17" s="437"/>
      <c r="AI17" s="437"/>
      <c r="AJ17" s="418"/>
    </row>
    <row r="18" spans="1:36" s="27" customFormat="1" ht="52.5" customHeight="1" x14ac:dyDescent="0.25">
      <c r="A18" s="35"/>
      <c r="B18" s="425"/>
      <c r="C18" s="414"/>
      <c r="D18" s="414"/>
      <c r="E18" s="428"/>
      <c r="F18" s="413" t="s">
        <v>136</v>
      </c>
      <c r="G18" s="414"/>
      <c r="H18" s="413" t="s">
        <v>93</v>
      </c>
      <c r="I18" s="413" t="s">
        <v>93</v>
      </c>
      <c r="J18" s="123" t="s">
        <v>549</v>
      </c>
      <c r="K18" s="123" t="s">
        <v>139</v>
      </c>
      <c r="L18" s="124" t="s">
        <v>140</v>
      </c>
      <c r="M18" s="125" t="s">
        <v>147</v>
      </c>
      <c r="N18" s="413" t="s">
        <v>152</v>
      </c>
      <c r="O18" s="434" t="s">
        <v>158</v>
      </c>
      <c r="P18" s="417" t="s">
        <v>138</v>
      </c>
      <c r="Q18" s="417" t="s">
        <v>100</v>
      </c>
      <c r="R18" s="417" t="s">
        <v>101</v>
      </c>
      <c r="S18" s="417" t="s">
        <v>102</v>
      </c>
      <c r="T18" s="431"/>
      <c r="U18" s="432">
        <f t="shared" ref="U18" si="2">V18</f>
        <v>0</v>
      </c>
      <c r="V18" s="430">
        <v>0</v>
      </c>
      <c r="W18" s="430">
        <v>0</v>
      </c>
      <c r="X18" s="430">
        <v>0</v>
      </c>
      <c r="Y18" s="430">
        <v>0</v>
      </c>
      <c r="Z18" s="430">
        <v>0</v>
      </c>
      <c r="AA18" s="430">
        <v>0</v>
      </c>
      <c r="AB18" s="430">
        <v>0</v>
      </c>
      <c r="AC18" s="307" t="s">
        <v>137</v>
      </c>
      <c r="AD18" s="307">
        <v>0</v>
      </c>
      <c r="AE18" s="421">
        <f>U18</f>
        <v>0</v>
      </c>
      <c r="AF18" s="307">
        <v>0</v>
      </c>
      <c r="AG18" s="307">
        <v>0</v>
      </c>
      <c r="AH18" s="437"/>
      <c r="AI18" s="437"/>
      <c r="AJ18" s="418"/>
    </row>
    <row r="19" spans="1:36" s="27" customFormat="1" ht="37.5" customHeight="1" x14ac:dyDescent="0.25">
      <c r="A19" s="35"/>
      <c r="B19" s="425"/>
      <c r="C19" s="414"/>
      <c r="D19" s="414"/>
      <c r="E19" s="428"/>
      <c r="F19" s="414"/>
      <c r="G19" s="414"/>
      <c r="H19" s="414"/>
      <c r="I19" s="414"/>
      <c r="J19" s="123" t="s">
        <v>144</v>
      </c>
      <c r="K19" s="123" t="s">
        <v>141</v>
      </c>
      <c r="L19" s="124" t="s">
        <v>142</v>
      </c>
      <c r="M19" s="125" t="s">
        <v>157</v>
      </c>
      <c r="N19" s="414"/>
      <c r="O19" s="434"/>
      <c r="P19" s="418"/>
      <c r="Q19" s="418"/>
      <c r="R19" s="418"/>
      <c r="S19" s="418"/>
      <c r="T19" s="431"/>
      <c r="U19" s="432"/>
      <c r="V19" s="430"/>
      <c r="W19" s="430"/>
      <c r="X19" s="430"/>
      <c r="Y19" s="430"/>
      <c r="Z19" s="430"/>
      <c r="AA19" s="430"/>
      <c r="AB19" s="430"/>
      <c r="AC19" s="307"/>
      <c r="AD19" s="307"/>
      <c r="AE19" s="422"/>
      <c r="AF19" s="307"/>
      <c r="AG19" s="307"/>
      <c r="AH19" s="437"/>
      <c r="AI19" s="437"/>
      <c r="AJ19" s="418"/>
    </row>
    <row r="20" spans="1:36" s="27" customFormat="1" ht="47.1" customHeight="1" x14ac:dyDescent="0.25">
      <c r="A20" s="35"/>
      <c r="B20" s="425"/>
      <c r="C20" s="414"/>
      <c r="D20" s="414"/>
      <c r="E20" s="428"/>
      <c r="F20" s="414"/>
      <c r="G20" s="414"/>
      <c r="H20" s="414"/>
      <c r="I20" s="414"/>
      <c r="J20" s="123" t="s">
        <v>146</v>
      </c>
      <c r="K20" s="123" t="s">
        <v>145</v>
      </c>
      <c r="L20" s="124" t="s">
        <v>140</v>
      </c>
      <c r="M20" s="125" t="s">
        <v>147</v>
      </c>
      <c r="N20" s="414"/>
      <c r="O20" s="434"/>
      <c r="P20" s="418"/>
      <c r="Q20" s="418"/>
      <c r="R20" s="418"/>
      <c r="S20" s="418"/>
      <c r="T20" s="431"/>
      <c r="U20" s="432"/>
      <c r="V20" s="430"/>
      <c r="W20" s="430"/>
      <c r="X20" s="430"/>
      <c r="Y20" s="430"/>
      <c r="Z20" s="430"/>
      <c r="AA20" s="430"/>
      <c r="AB20" s="430"/>
      <c r="AC20" s="307"/>
      <c r="AD20" s="307"/>
      <c r="AE20" s="422"/>
      <c r="AF20" s="307"/>
      <c r="AG20" s="307"/>
      <c r="AH20" s="437"/>
      <c r="AI20" s="437"/>
      <c r="AJ20" s="418"/>
    </row>
    <row r="21" spans="1:36" s="27" customFormat="1" ht="56.45" customHeight="1" x14ac:dyDescent="0.25">
      <c r="A21" s="35"/>
      <c r="B21" s="426"/>
      <c r="C21" s="415"/>
      <c r="D21" s="415"/>
      <c r="E21" s="429"/>
      <c r="F21" s="415"/>
      <c r="G21" s="415"/>
      <c r="H21" s="415"/>
      <c r="I21" s="415"/>
      <c r="J21" s="123" t="s">
        <v>150</v>
      </c>
      <c r="K21" s="123" t="s">
        <v>148</v>
      </c>
      <c r="L21" s="124" t="s">
        <v>149</v>
      </c>
      <c r="M21" s="124" t="s">
        <v>151</v>
      </c>
      <c r="N21" s="415"/>
      <c r="O21" s="434"/>
      <c r="P21" s="419"/>
      <c r="Q21" s="419"/>
      <c r="R21" s="419"/>
      <c r="S21" s="419"/>
      <c r="T21" s="431"/>
      <c r="U21" s="432"/>
      <c r="V21" s="430"/>
      <c r="W21" s="430"/>
      <c r="X21" s="430"/>
      <c r="Y21" s="430"/>
      <c r="Z21" s="430"/>
      <c r="AA21" s="430"/>
      <c r="AB21" s="430"/>
      <c r="AC21" s="307"/>
      <c r="AD21" s="307"/>
      <c r="AE21" s="423"/>
      <c r="AF21" s="307"/>
      <c r="AG21" s="307"/>
      <c r="AH21" s="438"/>
      <c r="AI21" s="438"/>
      <c r="AJ21" s="419"/>
    </row>
    <row r="22" spans="1:36" s="105" customFormat="1" ht="45" x14ac:dyDescent="0.25">
      <c r="A22" s="104"/>
      <c r="B22" s="439" t="s">
        <v>383</v>
      </c>
      <c r="C22" s="441" t="s">
        <v>384</v>
      </c>
      <c r="D22" s="441" t="s">
        <v>126</v>
      </c>
      <c r="E22" s="441" t="s">
        <v>127</v>
      </c>
      <c r="F22" s="443" t="s">
        <v>385</v>
      </c>
      <c r="G22" s="445" t="s">
        <v>386</v>
      </c>
      <c r="H22" s="443" t="s">
        <v>93</v>
      </c>
      <c r="I22" s="443" t="s">
        <v>93</v>
      </c>
      <c r="J22" s="123" t="s">
        <v>549</v>
      </c>
      <c r="K22" s="127" t="s">
        <v>139</v>
      </c>
      <c r="L22" s="126" t="s">
        <v>140</v>
      </c>
      <c r="M22" s="125" t="s">
        <v>147</v>
      </c>
      <c r="N22" s="443" t="s">
        <v>152</v>
      </c>
      <c r="O22" s="307" t="s">
        <v>131</v>
      </c>
      <c r="P22" s="443" t="s">
        <v>138</v>
      </c>
      <c r="Q22" s="443" t="s">
        <v>100</v>
      </c>
      <c r="R22" s="443" t="s">
        <v>101</v>
      </c>
      <c r="S22" s="443" t="s">
        <v>102</v>
      </c>
      <c r="T22" s="451">
        <f>U22</f>
        <v>276250</v>
      </c>
      <c r="U22" s="451">
        <f>V22</f>
        <v>276250</v>
      </c>
      <c r="V22" s="451">
        <v>276250</v>
      </c>
      <c r="W22" s="449">
        <v>0</v>
      </c>
      <c r="X22" s="449">
        <v>0</v>
      </c>
      <c r="Y22" s="449">
        <v>0</v>
      </c>
      <c r="Z22" s="449">
        <v>0</v>
      </c>
      <c r="AA22" s="449">
        <v>0</v>
      </c>
      <c r="AB22" s="447">
        <v>48750</v>
      </c>
      <c r="AC22" s="449" t="s">
        <v>137</v>
      </c>
      <c r="AD22" s="449">
        <v>0</v>
      </c>
      <c r="AE22" s="449">
        <f t="shared" ref="AE22" si="3">V22</f>
        <v>276250</v>
      </c>
      <c r="AF22" s="449">
        <v>0</v>
      </c>
      <c r="AG22" s="449">
        <v>0</v>
      </c>
      <c r="AH22" s="456" t="s">
        <v>387</v>
      </c>
      <c r="AI22" s="456" t="s">
        <v>388</v>
      </c>
      <c r="AJ22" s="454" t="s">
        <v>550</v>
      </c>
    </row>
    <row r="23" spans="1:36" s="105" customFormat="1" ht="45" x14ac:dyDescent="0.25">
      <c r="A23" s="104"/>
      <c r="B23" s="439"/>
      <c r="C23" s="441"/>
      <c r="D23" s="441"/>
      <c r="E23" s="441"/>
      <c r="F23" s="443"/>
      <c r="G23" s="312"/>
      <c r="H23" s="443"/>
      <c r="I23" s="443"/>
      <c r="J23" s="128" t="s">
        <v>144</v>
      </c>
      <c r="K23" s="128" t="s">
        <v>141</v>
      </c>
      <c r="L23" s="23" t="s">
        <v>142</v>
      </c>
      <c r="M23" s="124" t="s">
        <v>389</v>
      </c>
      <c r="N23" s="443"/>
      <c r="O23" s="307"/>
      <c r="P23" s="443"/>
      <c r="Q23" s="443"/>
      <c r="R23" s="443"/>
      <c r="S23" s="443"/>
      <c r="T23" s="452"/>
      <c r="U23" s="452"/>
      <c r="V23" s="452"/>
      <c r="W23" s="311"/>
      <c r="X23" s="311"/>
      <c r="Y23" s="311"/>
      <c r="Z23" s="311"/>
      <c r="AA23" s="311"/>
      <c r="AB23" s="447"/>
      <c r="AC23" s="311"/>
      <c r="AD23" s="311"/>
      <c r="AE23" s="311"/>
      <c r="AF23" s="311"/>
      <c r="AG23" s="311"/>
      <c r="AH23" s="456"/>
      <c r="AI23" s="456"/>
      <c r="AJ23" s="454"/>
    </row>
    <row r="24" spans="1:36" s="105" customFormat="1" ht="45" x14ac:dyDescent="0.25">
      <c r="A24" s="104"/>
      <c r="B24" s="439"/>
      <c r="C24" s="441"/>
      <c r="D24" s="441"/>
      <c r="E24" s="441"/>
      <c r="F24" s="443"/>
      <c r="G24" s="312"/>
      <c r="H24" s="443"/>
      <c r="I24" s="443"/>
      <c r="J24" s="128" t="s">
        <v>146</v>
      </c>
      <c r="K24" s="128" t="s">
        <v>145</v>
      </c>
      <c r="L24" s="23" t="s">
        <v>140</v>
      </c>
      <c r="M24" s="125" t="s">
        <v>147</v>
      </c>
      <c r="N24" s="443"/>
      <c r="O24" s="307"/>
      <c r="P24" s="443"/>
      <c r="Q24" s="443"/>
      <c r="R24" s="443"/>
      <c r="S24" s="443"/>
      <c r="T24" s="452"/>
      <c r="U24" s="452"/>
      <c r="V24" s="452"/>
      <c r="W24" s="311"/>
      <c r="X24" s="311"/>
      <c r="Y24" s="311"/>
      <c r="Z24" s="311"/>
      <c r="AA24" s="311"/>
      <c r="AB24" s="447"/>
      <c r="AC24" s="311"/>
      <c r="AD24" s="311"/>
      <c r="AE24" s="311"/>
      <c r="AF24" s="311"/>
      <c r="AG24" s="311"/>
      <c r="AH24" s="456"/>
      <c r="AI24" s="456"/>
      <c r="AJ24" s="454"/>
    </row>
    <row r="25" spans="1:36" s="105" customFormat="1" ht="60.75" thickBot="1" x14ac:dyDescent="0.3">
      <c r="A25" s="104"/>
      <c r="B25" s="440"/>
      <c r="C25" s="442"/>
      <c r="D25" s="442"/>
      <c r="E25" s="442"/>
      <c r="F25" s="444"/>
      <c r="G25" s="446"/>
      <c r="H25" s="444"/>
      <c r="I25" s="444"/>
      <c r="J25" s="130" t="s">
        <v>150</v>
      </c>
      <c r="K25" s="130" t="s">
        <v>148</v>
      </c>
      <c r="L25" s="129" t="s">
        <v>149</v>
      </c>
      <c r="M25" s="124" t="s">
        <v>151</v>
      </c>
      <c r="N25" s="444"/>
      <c r="O25" s="307"/>
      <c r="P25" s="444"/>
      <c r="Q25" s="444"/>
      <c r="R25" s="444"/>
      <c r="S25" s="444"/>
      <c r="T25" s="453"/>
      <c r="U25" s="453"/>
      <c r="V25" s="453"/>
      <c r="W25" s="450"/>
      <c r="X25" s="450"/>
      <c r="Y25" s="450"/>
      <c r="Z25" s="450"/>
      <c r="AA25" s="450"/>
      <c r="AB25" s="448"/>
      <c r="AC25" s="450"/>
      <c r="AD25" s="450"/>
      <c r="AE25" s="450"/>
      <c r="AF25" s="450"/>
      <c r="AG25" s="450"/>
      <c r="AH25" s="457"/>
      <c r="AI25" s="457"/>
      <c r="AJ25" s="455"/>
    </row>
    <row r="26" spans="1:36" s="105" customFormat="1" ht="45" x14ac:dyDescent="0.25">
      <c r="A26" s="104"/>
      <c r="B26" s="439" t="s">
        <v>390</v>
      </c>
      <c r="C26" s="441" t="s">
        <v>384</v>
      </c>
      <c r="D26" s="441" t="s">
        <v>126</v>
      </c>
      <c r="E26" s="441" t="s">
        <v>127</v>
      </c>
      <c r="F26" s="443" t="s">
        <v>391</v>
      </c>
      <c r="G26" s="445" t="s">
        <v>386</v>
      </c>
      <c r="H26" s="443" t="s">
        <v>93</v>
      </c>
      <c r="I26" s="443" t="s">
        <v>93</v>
      </c>
      <c r="J26" s="123" t="s">
        <v>549</v>
      </c>
      <c r="K26" s="127" t="s">
        <v>139</v>
      </c>
      <c r="L26" s="126" t="s">
        <v>140</v>
      </c>
      <c r="M26" s="131" t="s">
        <v>392</v>
      </c>
      <c r="N26" s="443" t="s">
        <v>152</v>
      </c>
      <c r="O26" s="458" t="s">
        <v>158</v>
      </c>
      <c r="P26" s="443" t="s">
        <v>138</v>
      </c>
      <c r="Q26" s="443" t="s">
        <v>100</v>
      </c>
      <c r="R26" s="443" t="s">
        <v>101</v>
      </c>
      <c r="S26" s="443" t="s">
        <v>102</v>
      </c>
      <c r="T26" s="451">
        <f>U26</f>
        <v>283322</v>
      </c>
      <c r="U26" s="451">
        <f>V26</f>
        <v>283322</v>
      </c>
      <c r="V26" s="451">
        <v>283322</v>
      </c>
      <c r="W26" s="449">
        <v>0</v>
      </c>
      <c r="X26" s="449">
        <v>0</v>
      </c>
      <c r="Y26" s="449">
        <v>0</v>
      </c>
      <c r="Z26" s="449">
        <v>0</v>
      </c>
      <c r="AA26" s="449">
        <v>0</v>
      </c>
      <c r="AB26" s="447">
        <v>49998</v>
      </c>
      <c r="AC26" s="449" t="s">
        <v>137</v>
      </c>
      <c r="AD26" s="449">
        <v>0</v>
      </c>
      <c r="AE26" s="449">
        <f t="shared" ref="AE26" si="4">V26</f>
        <v>283322</v>
      </c>
      <c r="AF26" s="449">
        <v>0</v>
      </c>
      <c r="AG26" s="449">
        <v>0</v>
      </c>
      <c r="AH26" s="456" t="s">
        <v>387</v>
      </c>
      <c r="AI26" s="456" t="s">
        <v>388</v>
      </c>
      <c r="AJ26" s="454" t="s">
        <v>550</v>
      </c>
    </row>
    <row r="27" spans="1:36" s="105" customFormat="1" ht="45" x14ac:dyDescent="0.25">
      <c r="A27" s="104"/>
      <c r="B27" s="439"/>
      <c r="C27" s="441"/>
      <c r="D27" s="441"/>
      <c r="E27" s="441"/>
      <c r="F27" s="443"/>
      <c r="G27" s="312"/>
      <c r="H27" s="443"/>
      <c r="I27" s="443"/>
      <c r="J27" s="128" t="s">
        <v>144</v>
      </c>
      <c r="K27" s="128" t="s">
        <v>141</v>
      </c>
      <c r="L27" s="23" t="s">
        <v>142</v>
      </c>
      <c r="M27" s="132" t="s">
        <v>393</v>
      </c>
      <c r="N27" s="443"/>
      <c r="O27" s="459"/>
      <c r="P27" s="443"/>
      <c r="Q27" s="443"/>
      <c r="R27" s="443"/>
      <c r="S27" s="443"/>
      <c r="T27" s="452"/>
      <c r="U27" s="452"/>
      <c r="V27" s="452"/>
      <c r="W27" s="311"/>
      <c r="X27" s="311"/>
      <c r="Y27" s="311"/>
      <c r="Z27" s="311"/>
      <c r="AA27" s="311"/>
      <c r="AB27" s="447"/>
      <c r="AC27" s="311"/>
      <c r="AD27" s="311"/>
      <c r="AE27" s="311"/>
      <c r="AF27" s="311"/>
      <c r="AG27" s="311"/>
      <c r="AH27" s="456"/>
      <c r="AI27" s="456"/>
      <c r="AJ27" s="454"/>
    </row>
    <row r="28" spans="1:36" s="105" customFormat="1" ht="45" x14ac:dyDescent="0.25">
      <c r="A28" s="104"/>
      <c r="B28" s="439"/>
      <c r="C28" s="441"/>
      <c r="D28" s="441"/>
      <c r="E28" s="441"/>
      <c r="F28" s="443"/>
      <c r="G28" s="312"/>
      <c r="H28" s="443"/>
      <c r="I28" s="443"/>
      <c r="J28" s="128" t="s">
        <v>146</v>
      </c>
      <c r="K28" s="128" t="s">
        <v>145</v>
      </c>
      <c r="L28" s="23" t="s">
        <v>140</v>
      </c>
      <c r="M28" s="132" t="s">
        <v>392</v>
      </c>
      <c r="N28" s="443"/>
      <c r="O28" s="459"/>
      <c r="P28" s="443"/>
      <c r="Q28" s="443"/>
      <c r="R28" s="443"/>
      <c r="S28" s="443"/>
      <c r="T28" s="452"/>
      <c r="U28" s="452"/>
      <c r="V28" s="452"/>
      <c r="W28" s="311"/>
      <c r="X28" s="311"/>
      <c r="Y28" s="311"/>
      <c r="Z28" s="311"/>
      <c r="AA28" s="311"/>
      <c r="AB28" s="447"/>
      <c r="AC28" s="311"/>
      <c r="AD28" s="311"/>
      <c r="AE28" s="311"/>
      <c r="AF28" s="311"/>
      <c r="AG28" s="311"/>
      <c r="AH28" s="456"/>
      <c r="AI28" s="456"/>
      <c r="AJ28" s="454"/>
    </row>
    <row r="29" spans="1:36" s="105" customFormat="1" ht="60.75" thickBot="1" x14ac:dyDescent="0.3">
      <c r="A29" s="104"/>
      <c r="B29" s="440"/>
      <c r="C29" s="442"/>
      <c r="D29" s="442"/>
      <c r="E29" s="442"/>
      <c r="F29" s="444"/>
      <c r="G29" s="446"/>
      <c r="H29" s="444"/>
      <c r="I29" s="444"/>
      <c r="J29" s="130" t="s">
        <v>150</v>
      </c>
      <c r="K29" s="130" t="s">
        <v>148</v>
      </c>
      <c r="L29" s="129" t="s">
        <v>149</v>
      </c>
      <c r="M29" s="129" t="s">
        <v>394</v>
      </c>
      <c r="N29" s="444"/>
      <c r="O29" s="460"/>
      <c r="P29" s="444"/>
      <c r="Q29" s="444"/>
      <c r="R29" s="444"/>
      <c r="S29" s="444"/>
      <c r="T29" s="453"/>
      <c r="U29" s="453"/>
      <c r="V29" s="453"/>
      <c r="W29" s="450"/>
      <c r="X29" s="450"/>
      <c r="Y29" s="450"/>
      <c r="Z29" s="450"/>
      <c r="AA29" s="450"/>
      <c r="AB29" s="448"/>
      <c r="AC29" s="450"/>
      <c r="AD29" s="450"/>
      <c r="AE29" s="450"/>
      <c r="AF29" s="450"/>
      <c r="AG29" s="450"/>
      <c r="AH29" s="457"/>
      <c r="AI29" s="457"/>
      <c r="AJ29" s="455"/>
    </row>
    <row r="30" spans="1:36" s="105" customFormat="1" ht="45" x14ac:dyDescent="0.25">
      <c r="A30" s="104"/>
      <c r="B30" s="439" t="s">
        <v>395</v>
      </c>
      <c r="C30" s="441" t="s">
        <v>384</v>
      </c>
      <c r="D30" s="441" t="s">
        <v>126</v>
      </c>
      <c r="E30" s="441" t="s">
        <v>127</v>
      </c>
      <c r="F30" s="443" t="s">
        <v>396</v>
      </c>
      <c r="G30" s="445" t="s">
        <v>386</v>
      </c>
      <c r="H30" s="443" t="s">
        <v>93</v>
      </c>
      <c r="I30" s="443" t="s">
        <v>93</v>
      </c>
      <c r="J30" s="123" t="s">
        <v>549</v>
      </c>
      <c r="K30" s="127" t="s">
        <v>139</v>
      </c>
      <c r="L30" s="126" t="s">
        <v>140</v>
      </c>
      <c r="M30" s="131" t="s">
        <v>153</v>
      </c>
      <c r="N30" s="443" t="s">
        <v>152</v>
      </c>
      <c r="O30" s="458" t="s">
        <v>133</v>
      </c>
      <c r="P30" s="443" t="s">
        <v>138</v>
      </c>
      <c r="Q30" s="443" t="s">
        <v>100</v>
      </c>
      <c r="R30" s="443" t="s">
        <v>101</v>
      </c>
      <c r="S30" s="443" t="s">
        <v>102</v>
      </c>
      <c r="T30" s="451">
        <f>U30</f>
        <v>330000</v>
      </c>
      <c r="U30" s="451">
        <f>V30</f>
        <v>330000</v>
      </c>
      <c r="V30" s="451">
        <v>330000</v>
      </c>
      <c r="W30" s="449">
        <v>0</v>
      </c>
      <c r="X30" s="449">
        <v>0</v>
      </c>
      <c r="Y30" s="449">
        <v>0</v>
      </c>
      <c r="Z30" s="449">
        <v>0</v>
      </c>
      <c r="AA30" s="449">
        <v>0</v>
      </c>
      <c r="AB30" s="447">
        <v>58236</v>
      </c>
      <c r="AC30" s="449" t="s">
        <v>137</v>
      </c>
      <c r="AD30" s="449">
        <v>0</v>
      </c>
      <c r="AE30" s="449">
        <f t="shared" ref="AE30" si="5">V30</f>
        <v>330000</v>
      </c>
      <c r="AF30" s="449">
        <v>0</v>
      </c>
      <c r="AG30" s="449">
        <v>0</v>
      </c>
      <c r="AH30" s="456" t="s">
        <v>397</v>
      </c>
      <c r="AI30" s="456" t="s">
        <v>398</v>
      </c>
      <c r="AJ30" s="454"/>
    </row>
    <row r="31" spans="1:36" s="105" customFormat="1" ht="45" x14ac:dyDescent="0.25">
      <c r="A31" s="104"/>
      <c r="B31" s="439"/>
      <c r="C31" s="441"/>
      <c r="D31" s="441"/>
      <c r="E31" s="441"/>
      <c r="F31" s="443"/>
      <c r="G31" s="312"/>
      <c r="H31" s="443"/>
      <c r="I31" s="443"/>
      <c r="J31" s="128" t="s">
        <v>144</v>
      </c>
      <c r="K31" s="128" t="s">
        <v>141</v>
      </c>
      <c r="L31" s="23" t="s">
        <v>142</v>
      </c>
      <c r="M31" s="132" t="s">
        <v>551</v>
      </c>
      <c r="N31" s="443"/>
      <c r="O31" s="459"/>
      <c r="P31" s="443"/>
      <c r="Q31" s="443"/>
      <c r="R31" s="443"/>
      <c r="S31" s="443"/>
      <c r="T31" s="452"/>
      <c r="U31" s="452"/>
      <c r="V31" s="452"/>
      <c r="W31" s="311"/>
      <c r="X31" s="311"/>
      <c r="Y31" s="311"/>
      <c r="Z31" s="311"/>
      <c r="AA31" s="311"/>
      <c r="AB31" s="447"/>
      <c r="AC31" s="311"/>
      <c r="AD31" s="311"/>
      <c r="AE31" s="311"/>
      <c r="AF31" s="311"/>
      <c r="AG31" s="311"/>
      <c r="AH31" s="456"/>
      <c r="AI31" s="456"/>
      <c r="AJ31" s="454"/>
    </row>
    <row r="32" spans="1:36" s="105" customFormat="1" ht="45" x14ac:dyDescent="0.25">
      <c r="A32" s="104"/>
      <c r="B32" s="439"/>
      <c r="C32" s="441"/>
      <c r="D32" s="441"/>
      <c r="E32" s="441"/>
      <c r="F32" s="443"/>
      <c r="G32" s="312"/>
      <c r="H32" s="443"/>
      <c r="I32" s="443"/>
      <c r="J32" s="128" t="s">
        <v>146</v>
      </c>
      <c r="K32" s="128" t="s">
        <v>145</v>
      </c>
      <c r="L32" s="23" t="s">
        <v>140</v>
      </c>
      <c r="M32" s="132" t="s">
        <v>153</v>
      </c>
      <c r="N32" s="443"/>
      <c r="O32" s="459"/>
      <c r="P32" s="443"/>
      <c r="Q32" s="443"/>
      <c r="R32" s="443"/>
      <c r="S32" s="443"/>
      <c r="T32" s="452"/>
      <c r="U32" s="452"/>
      <c r="V32" s="452"/>
      <c r="W32" s="311"/>
      <c r="X32" s="311"/>
      <c r="Y32" s="311"/>
      <c r="Z32" s="311"/>
      <c r="AA32" s="311"/>
      <c r="AB32" s="447"/>
      <c r="AC32" s="311"/>
      <c r="AD32" s="311"/>
      <c r="AE32" s="311"/>
      <c r="AF32" s="311"/>
      <c r="AG32" s="311"/>
      <c r="AH32" s="456"/>
      <c r="AI32" s="456"/>
      <c r="AJ32" s="454"/>
    </row>
    <row r="33" spans="1:36" s="105" customFormat="1" ht="60.75" thickBot="1" x14ac:dyDescent="0.3">
      <c r="A33" s="104"/>
      <c r="B33" s="440"/>
      <c r="C33" s="442"/>
      <c r="D33" s="442"/>
      <c r="E33" s="442"/>
      <c r="F33" s="444"/>
      <c r="G33" s="446"/>
      <c r="H33" s="444"/>
      <c r="I33" s="444"/>
      <c r="J33" s="130" t="s">
        <v>150</v>
      </c>
      <c r="K33" s="130" t="s">
        <v>148</v>
      </c>
      <c r="L33" s="129" t="s">
        <v>149</v>
      </c>
      <c r="M33" s="129" t="s">
        <v>155</v>
      </c>
      <c r="N33" s="444"/>
      <c r="O33" s="460"/>
      <c r="P33" s="444"/>
      <c r="Q33" s="444"/>
      <c r="R33" s="444"/>
      <c r="S33" s="444"/>
      <c r="T33" s="453"/>
      <c r="U33" s="453"/>
      <c r="V33" s="453"/>
      <c r="W33" s="450"/>
      <c r="X33" s="450"/>
      <c r="Y33" s="450"/>
      <c r="Z33" s="450"/>
      <c r="AA33" s="450"/>
      <c r="AB33" s="448"/>
      <c r="AC33" s="450"/>
      <c r="AD33" s="450"/>
      <c r="AE33" s="450"/>
      <c r="AF33" s="450"/>
      <c r="AG33" s="450"/>
      <c r="AH33" s="457"/>
      <c r="AI33" s="457"/>
      <c r="AJ33" s="455"/>
    </row>
    <row r="34" spans="1:36" s="105" customFormat="1" ht="45" x14ac:dyDescent="0.25">
      <c r="A34" s="104"/>
      <c r="B34" s="439" t="s">
        <v>399</v>
      </c>
      <c r="C34" s="441" t="s">
        <v>384</v>
      </c>
      <c r="D34" s="441" t="s">
        <v>126</v>
      </c>
      <c r="E34" s="441" t="s">
        <v>127</v>
      </c>
      <c r="F34" s="443" t="s">
        <v>400</v>
      </c>
      <c r="G34" s="445" t="s">
        <v>386</v>
      </c>
      <c r="H34" s="443" t="s">
        <v>93</v>
      </c>
      <c r="I34" s="443" t="s">
        <v>93</v>
      </c>
      <c r="J34" s="123" t="s">
        <v>549</v>
      </c>
      <c r="K34" s="127" t="s">
        <v>139</v>
      </c>
      <c r="L34" s="126" t="s">
        <v>140</v>
      </c>
      <c r="M34" s="131" t="s">
        <v>147</v>
      </c>
      <c r="N34" s="443" t="s">
        <v>152</v>
      </c>
      <c r="O34" s="458" t="s">
        <v>135</v>
      </c>
      <c r="P34" s="443" t="s">
        <v>138</v>
      </c>
      <c r="Q34" s="443" t="s">
        <v>100</v>
      </c>
      <c r="R34" s="443" t="s">
        <v>101</v>
      </c>
      <c r="S34" s="443" t="s">
        <v>102</v>
      </c>
      <c r="T34" s="451">
        <f>U34</f>
        <v>59500</v>
      </c>
      <c r="U34" s="451">
        <f>V34</f>
        <v>59500</v>
      </c>
      <c r="V34" s="451">
        <v>59500</v>
      </c>
      <c r="W34" s="449">
        <v>0</v>
      </c>
      <c r="X34" s="449">
        <v>0</v>
      </c>
      <c r="Y34" s="449">
        <v>0</v>
      </c>
      <c r="Z34" s="449">
        <v>0</v>
      </c>
      <c r="AA34" s="449">
        <v>0</v>
      </c>
      <c r="AB34" s="447">
        <v>10500</v>
      </c>
      <c r="AC34" s="449" t="s">
        <v>137</v>
      </c>
      <c r="AD34" s="449">
        <v>0</v>
      </c>
      <c r="AE34" s="449">
        <f t="shared" ref="AE34" si="6">V34</f>
        <v>59500</v>
      </c>
      <c r="AF34" s="449">
        <v>0</v>
      </c>
      <c r="AG34" s="449">
        <v>0</v>
      </c>
      <c r="AH34" s="456" t="s">
        <v>397</v>
      </c>
      <c r="AI34" s="456" t="s">
        <v>398</v>
      </c>
      <c r="AJ34" s="454"/>
    </row>
    <row r="35" spans="1:36" s="105" customFormat="1" ht="45" x14ac:dyDescent="0.25">
      <c r="A35" s="104"/>
      <c r="B35" s="439"/>
      <c r="C35" s="441"/>
      <c r="D35" s="441"/>
      <c r="E35" s="441"/>
      <c r="F35" s="443"/>
      <c r="G35" s="312"/>
      <c r="H35" s="443"/>
      <c r="I35" s="443"/>
      <c r="J35" s="128" t="s">
        <v>144</v>
      </c>
      <c r="K35" s="128" t="s">
        <v>141</v>
      </c>
      <c r="L35" s="23" t="s">
        <v>142</v>
      </c>
      <c r="M35" s="132" t="s">
        <v>401</v>
      </c>
      <c r="N35" s="443"/>
      <c r="O35" s="459"/>
      <c r="P35" s="443"/>
      <c r="Q35" s="443"/>
      <c r="R35" s="443"/>
      <c r="S35" s="443"/>
      <c r="T35" s="452"/>
      <c r="U35" s="452"/>
      <c r="V35" s="452"/>
      <c r="W35" s="311"/>
      <c r="X35" s="311"/>
      <c r="Y35" s="311"/>
      <c r="Z35" s="311"/>
      <c r="AA35" s="311"/>
      <c r="AB35" s="447"/>
      <c r="AC35" s="311"/>
      <c r="AD35" s="311"/>
      <c r="AE35" s="311"/>
      <c r="AF35" s="311"/>
      <c r="AG35" s="311"/>
      <c r="AH35" s="456"/>
      <c r="AI35" s="456"/>
      <c r="AJ35" s="454"/>
    </row>
    <row r="36" spans="1:36" s="105" customFormat="1" ht="45" x14ac:dyDescent="0.25">
      <c r="A36" s="104"/>
      <c r="B36" s="439"/>
      <c r="C36" s="441"/>
      <c r="D36" s="441"/>
      <c r="E36" s="441"/>
      <c r="F36" s="443"/>
      <c r="G36" s="312"/>
      <c r="H36" s="443"/>
      <c r="I36" s="443"/>
      <c r="J36" s="128" t="s">
        <v>146</v>
      </c>
      <c r="K36" s="128" t="s">
        <v>145</v>
      </c>
      <c r="L36" s="23" t="s">
        <v>140</v>
      </c>
      <c r="M36" s="132" t="s">
        <v>147</v>
      </c>
      <c r="N36" s="443"/>
      <c r="O36" s="459"/>
      <c r="P36" s="443"/>
      <c r="Q36" s="443"/>
      <c r="R36" s="443"/>
      <c r="S36" s="443"/>
      <c r="T36" s="452"/>
      <c r="U36" s="452"/>
      <c r="V36" s="452"/>
      <c r="W36" s="311"/>
      <c r="X36" s="311"/>
      <c r="Y36" s="311"/>
      <c r="Z36" s="311"/>
      <c r="AA36" s="311"/>
      <c r="AB36" s="447"/>
      <c r="AC36" s="311"/>
      <c r="AD36" s="311"/>
      <c r="AE36" s="311"/>
      <c r="AF36" s="311"/>
      <c r="AG36" s="311"/>
      <c r="AH36" s="456"/>
      <c r="AI36" s="456"/>
      <c r="AJ36" s="454"/>
    </row>
    <row r="37" spans="1:36" s="105" customFormat="1" ht="60.75" thickBot="1" x14ac:dyDescent="0.3">
      <c r="A37" s="104"/>
      <c r="B37" s="440"/>
      <c r="C37" s="442"/>
      <c r="D37" s="442"/>
      <c r="E37" s="442"/>
      <c r="F37" s="444"/>
      <c r="G37" s="446"/>
      <c r="H37" s="444"/>
      <c r="I37" s="444"/>
      <c r="J37" s="130" t="s">
        <v>150</v>
      </c>
      <c r="K37" s="130" t="s">
        <v>148</v>
      </c>
      <c r="L37" s="129" t="s">
        <v>149</v>
      </c>
      <c r="M37" s="129" t="s">
        <v>151</v>
      </c>
      <c r="N37" s="444"/>
      <c r="O37" s="460"/>
      <c r="P37" s="444"/>
      <c r="Q37" s="444"/>
      <c r="R37" s="444"/>
      <c r="S37" s="444"/>
      <c r="T37" s="453"/>
      <c r="U37" s="453"/>
      <c r="V37" s="453"/>
      <c r="W37" s="450"/>
      <c r="X37" s="450"/>
      <c r="Y37" s="450"/>
      <c r="Z37" s="450"/>
      <c r="AA37" s="450"/>
      <c r="AB37" s="448"/>
      <c r="AC37" s="450"/>
      <c r="AD37" s="450"/>
      <c r="AE37" s="450"/>
      <c r="AF37" s="450"/>
      <c r="AG37" s="450"/>
      <c r="AH37" s="457"/>
      <c r="AI37" s="457"/>
      <c r="AJ37" s="455"/>
    </row>
    <row r="38" spans="1:36" s="26" customFormat="1" ht="57" customHeight="1" x14ac:dyDescent="0.25">
      <c r="A38" s="31"/>
      <c r="B38" s="465" t="s">
        <v>324</v>
      </c>
      <c r="C38" s="468" t="s">
        <v>325</v>
      </c>
      <c r="D38" s="468" t="s">
        <v>326</v>
      </c>
      <c r="E38" s="470" t="s">
        <v>327</v>
      </c>
      <c r="F38" s="468" t="s">
        <v>328</v>
      </c>
      <c r="G38" s="468" t="s">
        <v>359</v>
      </c>
      <c r="H38" s="468" t="s">
        <v>93</v>
      </c>
      <c r="I38" s="468" t="s">
        <v>93</v>
      </c>
      <c r="J38" s="60" t="s">
        <v>329</v>
      </c>
      <c r="K38" s="60" t="s">
        <v>330</v>
      </c>
      <c r="L38" s="58" t="s">
        <v>181</v>
      </c>
      <c r="M38" s="59" t="s">
        <v>331</v>
      </c>
      <c r="N38" s="468" t="s">
        <v>152</v>
      </c>
      <c r="O38" s="468" t="s">
        <v>332</v>
      </c>
      <c r="P38" s="468" t="s">
        <v>138</v>
      </c>
      <c r="Q38" s="468" t="s">
        <v>100</v>
      </c>
      <c r="R38" s="468" t="s">
        <v>101</v>
      </c>
      <c r="S38" s="468" t="s">
        <v>102</v>
      </c>
      <c r="T38" s="464">
        <f>+U38+U40</f>
        <v>110347</v>
      </c>
      <c r="U38" s="464">
        <f t="shared" ref="U38" si="7">V38</f>
        <v>63750</v>
      </c>
      <c r="V38" s="464">
        <v>63750</v>
      </c>
      <c r="W38" s="464">
        <v>0</v>
      </c>
      <c r="X38" s="464">
        <v>0</v>
      </c>
      <c r="Y38" s="464">
        <v>0</v>
      </c>
      <c r="Z38" s="464">
        <v>0</v>
      </c>
      <c r="AA38" s="464">
        <v>0</v>
      </c>
      <c r="AB38" s="473">
        <v>11250</v>
      </c>
      <c r="AC38" s="464" t="s">
        <v>104</v>
      </c>
      <c r="AD38" s="464">
        <v>0</v>
      </c>
      <c r="AE38" s="464">
        <f t="shared" ref="AE38" si="8">V38</f>
        <v>63750</v>
      </c>
      <c r="AF38" s="464">
        <v>0</v>
      </c>
      <c r="AG38" s="464">
        <v>0</v>
      </c>
      <c r="AH38" s="477" t="s">
        <v>274</v>
      </c>
      <c r="AI38" s="477" t="s">
        <v>256</v>
      </c>
      <c r="AJ38" s="474">
        <v>45488</v>
      </c>
    </row>
    <row r="39" spans="1:36" s="26" customFormat="1" ht="57" customHeight="1" x14ac:dyDescent="0.25">
      <c r="A39" s="31"/>
      <c r="B39" s="466"/>
      <c r="C39" s="279"/>
      <c r="D39" s="279"/>
      <c r="E39" s="471"/>
      <c r="F39" s="279"/>
      <c r="G39" s="279"/>
      <c r="H39" s="279"/>
      <c r="I39" s="279"/>
      <c r="J39" s="63" t="s">
        <v>333</v>
      </c>
      <c r="K39" s="63" t="s">
        <v>334</v>
      </c>
      <c r="L39" s="61" t="s">
        <v>168</v>
      </c>
      <c r="M39" s="61" t="s">
        <v>331</v>
      </c>
      <c r="N39" s="279"/>
      <c r="O39" s="279"/>
      <c r="P39" s="279"/>
      <c r="Q39" s="279"/>
      <c r="R39" s="279"/>
      <c r="S39" s="279"/>
      <c r="T39" s="280"/>
      <c r="U39" s="280"/>
      <c r="V39" s="280"/>
      <c r="W39" s="280"/>
      <c r="X39" s="280"/>
      <c r="Y39" s="280"/>
      <c r="Z39" s="280"/>
      <c r="AA39" s="280"/>
      <c r="AB39" s="461"/>
      <c r="AC39" s="400"/>
      <c r="AD39" s="280"/>
      <c r="AE39" s="280"/>
      <c r="AF39" s="280"/>
      <c r="AG39" s="280"/>
      <c r="AH39" s="305"/>
      <c r="AI39" s="305"/>
      <c r="AJ39" s="475"/>
    </row>
    <row r="40" spans="1:36" s="26" customFormat="1" ht="57" customHeight="1" x14ac:dyDescent="0.25">
      <c r="A40" s="31"/>
      <c r="B40" s="466"/>
      <c r="C40" s="279"/>
      <c r="D40" s="279"/>
      <c r="E40" s="471"/>
      <c r="F40" s="279" t="s">
        <v>335</v>
      </c>
      <c r="G40" s="279"/>
      <c r="H40" s="279" t="s">
        <v>93</v>
      </c>
      <c r="I40" s="279" t="s">
        <v>93</v>
      </c>
      <c r="J40" s="64" t="s">
        <v>329</v>
      </c>
      <c r="K40" s="64" t="s">
        <v>330</v>
      </c>
      <c r="L40" s="61" t="s">
        <v>181</v>
      </c>
      <c r="M40" s="62" t="s">
        <v>336</v>
      </c>
      <c r="N40" s="279" t="s">
        <v>358</v>
      </c>
      <c r="O40" s="471" t="s">
        <v>337</v>
      </c>
      <c r="P40" s="279" t="s">
        <v>138</v>
      </c>
      <c r="Q40" s="279" t="s">
        <v>100</v>
      </c>
      <c r="R40" s="279" t="s">
        <v>101</v>
      </c>
      <c r="S40" s="279" t="s">
        <v>102</v>
      </c>
      <c r="T40" s="280"/>
      <c r="U40" s="280">
        <f>V40</f>
        <v>46597</v>
      </c>
      <c r="V40" s="280">
        <v>46597</v>
      </c>
      <c r="W40" s="280">
        <v>0</v>
      </c>
      <c r="X40" s="280">
        <v>0</v>
      </c>
      <c r="Y40" s="280">
        <v>0</v>
      </c>
      <c r="Z40" s="280">
        <v>0</v>
      </c>
      <c r="AA40" s="280">
        <v>0</v>
      </c>
      <c r="AB40" s="461">
        <v>8223</v>
      </c>
      <c r="AC40" s="280" t="s">
        <v>104</v>
      </c>
      <c r="AD40" s="280">
        <v>0</v>
      </c>
      <c r="AE40" s="280">
        <f>V40</f>
        <v>46597</v>
      </c>
      <c r="AF40" s="280">
        <v>0</v>
      </c>
      <c r="AG40" s="280">
        <v>0</v>
      </c>
      <c r="AH40" s="305"/>
      <c r="AI40" s="305"/>
      <c r="AJ40" s="475"/>
    </row>
    <row r="41" spans="1:36" s="26" customFormat="1" ht="57" customHeight="1" thickBot="1" x14ac:dyDescent="0.3">
      <c r="A41" s="31"/>
      <c r="B41" s="467"/>
      <c r="C41" s="469"/>
      <c r="D41" s="469"/>
      <c r="E41" s="472"/>
      <c r="F41" s="469"/>
      <c r="G41" s="469"/>
      <c r="H41" s="469"/>
      <c r="I41" s="469"/>
      <c r="J41" s="67" t="s">
        <v>333</v>
      </c>
      <c r="K41" s="67" t="s">
        <v>334</v>
      </c>
      <c r="L41" s="65" t="s">
        <v>168</v>
      </c>
      <c r="M41" s="65" t="s">
        <v>338</v>
      </c>
      <c r="N41" s="469"/>
      <c r="O41" s="472"/>
      <c r="P41" s="469"/>
      <c r="Q41" s="469"/>
      <c r="R41" s="469"/>
      <c r="S41" s="469"/>
      <c r="T41" s="463"/>
      <c r="U41" s="463"/>
      <c r="V41" s="463"/>
      <c r="W41" s="463"/>
      <c r="X41" s="463"/>
      <c r="Y41" s="463"/>
      <c r="Z41" s="463"/>
      <c r="AA41" s="463"/>
      <c r="AB41" s="462"/>
      <c r="AC41" s="463"/>
      <c r="AD41" s="463"/>
      <c r="AE41" s="463"/>
      <c r="AF41" s="463"/>
      <c r="AG41" s="463"/>
      <c r="AH41" s="478"/>
      <c r="AI41" s="478"/>
      <c r="AJ41" s="476"/>
    </row>
    <row r="42" spans="1:36" s="26" customFormat="1" ht="57" customHeight="1" x14ac:dyDescent="0.25">
      <c r="A42" s="31"/>
      <c r="B42" s="465" t="s">
        <v>339</v>
      </c>
      <c r="C42" s="468" t="s">
        <v>340</v>
      </c>
      <c r="D42" s="468" t="s">
        <v>326</v>
      </c>
      <c r="E42" s="470" t="s">
        <v>327</v>
      </c>
      <c r="F42" s="468" t="s">
        <v>341</v>
      </c>
      <c r="G42" s="468" t="s">
        <v>359</v>
      </c>
      <c r="H42" s="468" t="s">
        <v>93</v>
      </c>
      <c r="I42" s="468" t="s">
        <v>93</v>
      </c>
      <c r="J42" s="60" t="s">
        <v>329</v>
      </c>
      <c r="K42" s="60" t="s">
        <v>330</v>
      </c>
      <c r="L42" s="58" t="s">
        <v>181</v>
      </c>
      <c r="M42" s="59" t="s">
        <v>342</v>
      </c>
      <c r="N42" s="468" t="s">
        <v>152</v>
      </c>
      <c r="O42" s="468" t="s">
        <v>343</v>
      </c>
      <c r="P42" s="468" t="s">
        <v>138</v>
      </c>
      <c r="Q42" s="468" t="s">
        <v>100</v>
      </c>
      <c r="R42" s="468" t="s">
        <v>101</v>
      </c>
      <c r="S42" s="468" t="s">
        <v>102</v>
      </c>
      <c r="T42" s="464">
        <f>+U42+U44</f>
        <v>2448234</v>
      </c>
      <c r="U42" s="464">
        <f t="shared" ref="U42" si="9">V42</f>
        <v>1402500</v>
      </c>
      <c r="V42" s="464">
        <v>1402500</v>
      </c>
      <c r="W42" s="464">
        <v>0</v>
      </c>
      <c r="X42" s="464">
        <v>0</v>
      </c>
      <c r="Y42" s="464">
        <v>0</v>
      </c>
      <c r="Z42" s="464">
        <v>0</v>
      </c>
      <c r="AA42" s="464">
        <v>0</v>
      </c>
      <c r="AB42" s="473">
        <v>247500</v>
      </c>
      <c r="AC42" s="464" t="s">
        <v>104</v>
      </c>
      <c r="AD42" s="464">
        <v>0</v>
      </c>
      <c r="AE42" s="464">
        <f t="shared" ref="AE42" si="10">V42</f>
        <v>1402500</v>
      </c>
      <c r="AF42" s="464">
        <v>0</v>
      </c>
      <c r="AG42" s="464">
        <v>0</v>
      </c>
      <c r="AH42" s="477" t="s">
        <v>344</v>
      </c>
      <c r="AI42" s="477" t="s">
        <v>345</v>
      </c>
      <c r="AJ42" s="479"/>
    </row>
    <row r="43" spans="1:36" s="26" customFormat="1" ht="57" customHeight="1" x14ac:dyDescent="0.25">
      <c r="A43" s="31"/>
      <c r="B43" s="466"/>
      <c r="C43" s="279"/>
      <c r="D43" s="279"/>
      <c r="E43" s="471"/>
      <c r="F43" s="279"/>
      <c r="G43" s="279"/>
      <c r="H43" s="279"/>
      <c r="I43" s="279"/>
      <c r="J43" s="63" t="s">
        <v>333</v>
      </c>
      <c r="K43" s="63" t="s">
        <v>334</v>
      </c>
      <c r="L43" s="61" t="s">
        <v>168</v>
      </c>
      <c r="M43" s="61" t="s">
        <v>346</v>
      </c>
      <c r="N43" s="279"/>
      <c r="O43" s="279"/>
      <c r="P43" s="279"/>
      <c r="Q43" s="279"/>
      <c r="R43" s="279"/>
      <c r="S43" s="279"/>
      <c r="T43" s="280"/>
      <c r="U43" s="280"/>
      <c r="V43" s="280"/>
      <c r="W43" s="280"/>
      <c r="X43" s="280"/>
      <c r="Y43" s="280"/>
      <c r="Z43" s="280"/>
      <c r="AA43" s="280"/>
      <c r="AB43" s="461"/>
      <c r="AC43" s="280"/>
      <c r="AD43" s="280"/>
      <c r="AE43" s="280"/>
      <c r="AF43" s="280"/>
      <c r="AG43" s="280"/>
      <c r="AH43" s="305"/>
      <c r="AI43" s="305"/>
      <c r="AJ43" s="480"/>
    </row>
    <row r="44" spans="1:36" s="26" customFormat="1" ht="57" customHeight="1" x14ac:dyDescent="0.25">
      <c r="A44" s="31"/>
      <c r="B44" s="466"/>
      <c r="C44" s="279"/>
      <c r="D44" s="279"/>
      <c r="E44" s="471"/>
      <c r="F44" s="279" t="s">
        <v>347</v>
      </c>
      <c r="G44" s="279"/>
      <c r="H44" s="279" t="s">
        <v>93</v>
      </c>
      <c r="I44" s="279" t="s">
        <v>93</v>
      </c>
      <c r="J44" s="64" t="s">
        <v>329</v>
      </c>
      <c r="K44" s="64" t="s">
        <v>330</v>
      </c>
      <c r="L44" s="61" t="s">
        <v>181</v>
      </c>
      <c r="M44" s="62" t="s">
        <v>348</v>
      </c>
      <c r="N44" s="279" t="s">
        <v>152</v>
      </c>
      <c r="O44" s="471" t="s">
        <v>349</v>
      </c>
      <c r="P44" s="279" t="s">
        <v>138</v>
      </c>
      <c r="Q44" s="279" t="s">
        <v>100</v>
      </c>
      <c r="R44" s="279" t="s">
        <v>101</v>
      </c>
      <c r="S44" s="279" t="s">
        <v>102</v>
      </c>
      <c r="T44" s="280"/>
      <c r="U44" s="280">
        <f>V44</f>
        <v>1045734</v>
      </c>
      <c r="V44" s="280">
        <v>1045734</v>
      </c>
      <c r="W44" s="280">
        <v>0</v>
      </c>
      <c r="X44" s="280">
        <v>0</v>
      </c>
      <c r="Y44" s="280">
        <v>0</v>
      </c>
      <c r="Z44" s="280">
        <v>0</v>
      </c>
      <c r="AA44" s="280">
        <v>0</v>
      </c>
      <c r="AB44" s="461">
        <v>184542</v>
      </c>
      <c r="AC44" s="398" t="s">
        <v>104</v>
      </c>
      <c r="AD44" s="280">
        <v>0</v>
      </c>
      <c r="AE44" s="280">
        <f>V44</f>
        <v>1045734</v>
      </c>
      <c r="AF44" s="280">
        <v>0</v>
      </c>
      <c r="AG44" s="280">
        <v>0</v>
      </c>
      <c r="AH44" s="305"/>
      <c r="AI44" s="305"/>
      <c r="AJ44" s="480"/>
    </row>
    <row r="45" spans="1:36" s="26" customFormat="1" ht="57" customHeight="1" thickBot="1" x14ac:dyDescent="0.3">
      <c r="A45" s="31"/>
      <c r="B45" s="467"/>
      <c r="C45" s="469"/>
      <c r="D45" s="469"/>
      <c r="E45" s="472"/>
      <c r="F45" s="469"/>
      <c r="G45" s="469"/>
      <c r="H45" s="469"/>
      <c r="I45" s="469"/>
      <c r="J45" s="67" t="s">
        <v>333</v>
      </c>
      <c r="K45" s="67" t="s">
        <v>334</v>
      </c>
      <c r="L45" s="65" t="s">
        <v>168</v>
      </c>
      <c r="M45" s="65" t="s">
        <v>350</v>
      </c>
      <c r="N45" s="469"/>
      <c r="O45" s="472"/>
      <c r="P45" s="469"/>
      <c r="Q45" s="469"/>
      <c r="R45" s="469"/>
      <c r="S45" s="469"/>
      <c r="T45" s="463"/>
      <c r="U45" s="463"/>
      <c r="V45" s="463"/>
      <c r="W45" s="463"/>
      <c r="X45" s="463"/>
      <c r="Y45" s="463"/>
      <c r="Z45" s="463"/>
      <c r="AA45" s="463"/>
      <c r="AB45" s="462"/>
      <c r="AC45" s="463"/>
      <c r="AD45" s="463"/>
      <c r="AE45" s="463"/>
      <c r="AF45" s="463"/>
      <c r="AG45" s="463"/>
      <c r="AH45" s="478"/>
      <c r="AI45" s="478"/>
      <c r="AJ45" s="481"/>
    </row>
    <row r="46" spans="1:36" s="26" customFormat="1" ht="57" customHeight="1" x14ac:dyDescent="0.25">
      <c r="A46" s="31"/>
      <c r="B46" s="482" t="s">
        <v>351</v>
      </c>
      <c r="C46" s="484" t="s">
        <v>325</v>
      </c>
      <c r="D46" s="484" t="s">
        <v>326</v>
      </c>
      <c r="E46" s="484" t="s">
        <v>327</v>
      </c>
      <c r="F46" s="370" t="s">
        <v>352</v>
      </c>
      <c r="G46" s="468" t="s">
        <v>359</v>
      </c>
      <c r="H46" s="370" t="s">
        <v>93</v>
      </c>
      <c r="I46" s="370" t="s">
        <v>93</v>
      </c>
      <c r="J46" s="60" t="s">
        <v>329</v>
      </c>
      <c r="K46" s="60" t="s">
        <v>330</v>
      </c>
      <c r="L46" s="58" t="s">
        <v>181</v>
      </c>
      <c r="M46" s="59" t="s">
        <v>353</v>
      </c>
      <c r="N46" s="370" t="s">
        <v>152</v>
      </c>
      <c r="O46" s="470" t="s">
        <v>354</v>
      </c>
      <c r="P46" s="370" t="s">
        <v>138</v>
      </c>
      <c r="Q46" s="370" t="s">
        <v>100</v>
      </c>
      <c r="R46" s="370" t="s">
        <v>101</v>
      </c>
      <c r="S46" s="370" t="s">
        <v>102</v>
      </c>
      <c r="T46" s="464">
        <f>U46</f>
        <v>1150000</v>
      </c>
      <c r="U46" s="464">
        <f>V46</f>
        <v>1150000</v>
      </c>
      <c r="V46" s="464">
        <v>1150000</v>
      </c>
      <c r="W46" s="464">
        <v>0</v>
      </c>
      <c r="X46" s="464">
        <v>0</v>
      </c>
      <c r="Y46" s="464">
        <v>0</v>
      </c>
      <c r="Z46" s="464">
        <v>0</v>
      </c>
      <c r="AA46" s="464">
        <v>0</v>
      </c>
      <c r="AB46" s="492">
        <v>202942</v>
      </c>
      <c r="AC46" s="464" t="s">
        <v>104</v>
      </c>
      <c r="AD46" s="488">
        <v>0</v>
      </c>
      <c r="AE46" s="464">
        <f t="shared" ref="AE46" si="11">V46</f>
        <v>1150000</v>
      </c>
      <c r="AF46" s="464">
        <v>0</v>
      </c>
      <c r="AG46" s="464">
        <v>0</v>
      </c>
      <c r="AH46" s="490" t="s">
        <v>355</v>
      </c>
      <c r="AI46" s="490" t="s">
        <v>356</v>
      </c>
      <c r="AJ46" s="486"/>
    </row>
    <row r="47" spans="1:36" s="26" customFormat="1" ht="57" customHeight="1" thickBot="1" x14ac:dyDescent="0.3">
      <c r="A47" s="31"/>
      <c r="B47" s="483"/>
      <c r="C47" s="485"/>
      <c r="D47" s="485"/>
      <c r="E47" s="485"/>
      <c r="F47" s="371"/>
      <c r="G47" s="469"/>
      <c r="H47" s="371"/>
      <c r="I47" s="371"/>
      <c r="J47" s="67" t="s">
        <v>333</v>
      </c>
      <c r="K47" s="67" t="s">
        <v>334</v>
      </c>
      <c r="L47" s="65" t="s">
        <v>168</v>
      </c>
      <c r="M47" s="66" t="s">
        <v>357</v>
      </c>
      <c r="N47" s="371"/>
      <c r="O47" s="472"/>
      <c r="P47" s="371"/>
      <c r="Q47" s="371"/>
      <c r="R47" s="371"/>
      <c r="S47" s="371"/>
      <c r="T47" s="463"/>
      <c r="U47" s="463"/>
      <c r="V47" s="463"/>
      <c r="W47" s="463"/>
      <c r="X47" s="463"/>
      <c r="Y47" s="463"/>
      <c r="Z47" s="463"/>
      <c r="AA47" s="463"/>
      <c r="AB47" s="493"/>
      <c r="AC47" s="463"/>
      <c r="AD47" s="489"/>
      <c r="AE47" s="463"/>
      <c r="AF47" s="463"/>
      <c r="AG47" s="463"/>
      <c r="AH47" s="491"/>
      <c r="AI47" s="491"/>
      <c r="AJ47" s="487"/>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B42:B45"/>
    <mergeCell ref="C42:C45"/>
    <mergeCell ref="D42:D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H42:H43"/>
    <mergeCell ref="I42:I43"/>
    <mergeCell ref="N42:N43"/>
    <mergeCell ref="O42:O43"/>
    <mergeCell ref="P42:P43"/>
    <mergeCell ref="Q42:Q43"/>
    <mergeCell ref="AA40:AA41"/>
    <mergeCell ref="I38:I39"/>
    <mergeCell ref="N38:N39"/>
    <mergeCell ref="O38:O39"/>
    <mergeCell ref="P38:P39"/>
    <mergeCell ref="Q38:Q39"/>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H38:H39"/>
    <mergeCell ref="Y38:Y39"/>
    <mergeCell ref="Z38:Z39"/>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B40:AB41"/>
    <mergeCell ref="AC40:AC41"/>
    <mergeCell ref="AA38:AA39"/>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H30:H33"/>
    <mergeCell ref="I30:I33"/>
    <mergeCell ref="N30:N33"/>
    <mergeCell ref="O30:O33"/>
    <mergeCell ref="P30:P33"/>
    <mergeCell ref="Q30:Q33"/>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AA18:AA21"/>
    <mergeCell ref="AB18:AB21"/>
    <mergeCell ref="AC18:AC21"/>
    <mergeCell ref="Q18:Q21"/>
    <mergeCell ref="R18:R21"/>
    <mergeCell ref="S18:S21"/>
    <mergeCell ref="U18:U21"/>
    <mergeCell ref="V18:V21"/>
    <mergeCell ref="W18:W21"/>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3" t="s">
        <v>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4" t="s">
        <v>0</v>
      </c>
      <c r="C3" s="184" t="s">
        <v>1</v>
      </c>
      <c r="D3" s="184" t="s">
        <v>28</v>
      </c>
      <c r="E3" s="184" t="s">
        <v>29</v>
      </c>
      <c r="F3" s="184" t="s">
        <v>30</v>
      </c>
      <c r="G3" s="184" t="s">
        <v>3</v>
      </c>
      <c r="H3" s="184" t="s">
        <v>4</v>
      </c>
      <c r="I3" s="184" t="s">
        <v>5</v>
      </c>
      <c r="J3" s="187" t="s">
        <v>6</v>
      </c>
      <c r="K3" s="187"/>
      <c r="L3" s="187"/>
      <c r="M3" s="187"/>
      <c r="N3" s="188" t="s">
        <v>47</v>
      </c>
      <c r="O3" s="184" t="s">
        <v>31</v>
      </c>
      <c r="P3" s="197" t="s">
        <v>42</v>
      </c>
      <c r="Q3" s="197" t="s">
        <v>32</v>
      </c>
      <c r="R3" s="197" t="s">
        <v>37</v>
      </c>
      <c r="S3" s="197" t="s">
        <v>33</v>
      </c>
      <c r="T3" s="184" t="s">
        <v>55</v>
      </c>
      <c r="U3" s="184" t="s">
        <v>57</v>
      </c>
      <c r="V3" s="187" t="s">
        <v>59</v>
      </c>
      <c r="W3" s="187"/>
      <c r="X3" s="187"/>
      <c r="Y3" s="187"/>
      <c r="Z3" s="187"/>
      <c r="AA3" s="187"/>
      <c r="AB3" s="184" t="s">
        <v>69</v>
      </c>
      <c r="AC3" s="192" t="s">
        <v>75</v>
      </c>
      <c r="AD3" s="194" t="s">
        <v>77</v>
      </c>
      <c r="AE3" s="195"/>
      <c r="AF3" s="196"/>
      <c r="AG3" s="188" t="s">
        <v>27</v>
      </c>
      <c r="AH3" s="188" t="s">
        <v>36</v>
      </c>
      <c r="AI3" s="184" t="s">
        <v>34</v>
      </c>
      <c r="AJ3" s="188" t="s">
        <v>35</v>
      </c>
    </row>
    <row r="4" spans="1:36" ht="140.25" x14ac:dyDescent="0.25">
      <c r="A4" s="1"/>
      <c r="B4" s="184"/>
      <c r="C4" s="184"/>
      <c r="D4" s="184"/>
      <c r="E4" s="184"/>
      <c r="F4" s="184"/>
      <c r="G4" s="184"/>
      <c r="H4" s="184"/>
      <c r="I4" s="184"/>
      <c r="J4" s="3" t="s">
        <v>7</v>
      </c>
      <c r="K4" s="3" t="s">
        <v>8</v>
      </c>
      <c r="L4" s="3" t="s">
        <v>9</v>
      </c>
      <c r="M4" s="11" t="s">
        <v>10</v>
      </c>
      <c r="N4" s="189"/>
      <c r="O4" s="184"/>
      <c r="P4" s="197"/>
      <c r="Q4" s="197"/>
      <c r="R4" s="197"/>
      <c r="S4" s="197"/>
      <c r="T4" s="184"/>
      <c r="U4" s="184"/>
      <c r="V4" s="3" t="s">
        <v>61</v>
      </c>
      <c r="W4" s="3" t="s">
        <v>62</v>
      </c>
      <c r="X4" s="3" t="s">
        <v>15</v>
      </c>
      <c r="Y4" s="3" t="s">
        <v>63</v>
      </c>
      <c r="Z4" s="3" t="s">
        <v>60</v>
      </c>
      <c r="AA4" s="3" t="s">
        <v>25</v>
      </c>
      <c r="AB4" s="184"/>
      <c r="AC4" s="193"/>
      <c r="AD4" s="3" t="s">
        <v>16</v>
      </c>
      <c r="AE4" s="3" t="s">
        <v>17</v>
      </c>
      <c r="AF4" s="3" t="s">
        <v>26</v>
      </c>
      <c r="AG4" s="189"/>
      <c r="AH4" s="189"/>
      <c r="AI4" s="184"/>
      <c r="AJ4" s="18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09" t="s">
        <v>24</v>
      </c>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2025-10-27T12:03:46Z</dcterms:modified>
</cp:coreProperties>
</file>