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C49B501A-DDA4-4204-9B65-8C6B71355473}" xr6:coauthVersionLast="47" xr6:coauthVersionMax="47" xr10:uidLastSave="{00000000-0000-0000-0000-000000000000}"/>
  <bookViews>
    <workbookView xWindow="-120" yWindow="-120" windowWidth="29040" windowHeight="15720" activeTab="2" xr2:uid="{00000000-000D-0000-FFFF-FFFF00000000}"/>
  </bookViews>
  <sheets>
    <sheet name="ŠMSM" sheetId="57" r:id="rId1"/>
    <sheet name="SM" sheetId="59" r:id="rId2"/>
    <sheet name="AM" sheetId="61" r:id="rId3"/>
    <sheet name="VRM" sheetId="58" r:id="rId4"/>
    <sheet name="SADM" sheetId="60" r:id="rId5"/>
    <sheet name="SAM" sheetId="51" r:id="rId6"/>
    <sheet name="JUNGTINIAI" sheetId="7" r:id="rId7"/>
  </sheets>
  <definedNames>
    <definedName name="_xlnm._FilterDatabase" localSheetId="4" hidden="1">SADM!$A$5:$AK$70</definedName>
    <definedName name="_xlnm._FilterDatabase" localSheetId="5" hidden="1">SAM!$A$5:$AJ$6</definedName>
    <definedName name="_xlnm._FilterDatabase" localSheetId="3" hidden="1">VRM!$A$4:$AK$117</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5" i="61" l="1"/>
  <c r="AD83" i="60"/>
  <c r="U83" i="60"/>
  <c r="T83" i="60" s="1"/>
  <c r="U81" i="60"/>
  <c r="AD81" i="60" s="1"/>
  <c r="U79" i="60"/>
  <c r="AD79" i="60" s="1"/>
  <c r="T79" i="60"/>
  <c r="U77" i="60"/>
  <c r="AD77" i="60" s="1"/>
  <c r="U75" i="60"/>
  <c r="AD75" i="60" s="1"/>
  <c r="U73" i="60"/>
  <c r="T73" i="60" s="1"/>
  <c r="U71" i="60"/>
  <c r="AD71" i="60" s="1"/>
  <c r="U69" i="60"/>
  <c r="AD69" i="60" s="1"/>
  <c r="T69" i="60"/>
  <c r="AD67" i="60"/>
  <c r="U67" i="60"/>
  <c r="T67" i="60" s="1"/>
  <c r="AD65" i="60"/>
  <c r="U65" i="60"/>
  <c r="T65" i="60" s="1"/>
  <c r="U63" i="60"/>
  <c r="AD63" i="60" s="1"/>
  <c r="T63" i="60"/>
  <c r="U61" i="60"/>
  <c r="AD61" i="60" s="1"/>
  <c r="T61" i="60"/>
  <c r="U59" i="60"/>
  <c r="AD59" i="60" s="1"/>
  <c r="T59" i="60"/>
  <c r="U57" i="60"/>
  <c r="AD57" i="60" s="1"/>
  <c r="U53" i="60"/>
  <c r="AD53" i="60" s="1"/>
  <c r="U51" i="60"/>
  <c r="AD51" i="60" s="1"/>
  <c r="T51" i="60"/>
  <c r="U48" i="60"/>
  <c r="T48" i="60" s="1"/>
  <c r="U46" i="60"/>
  <c r="AD46" i="60" s="1"/>
  <c r="U44" i="60"/>
  <c r="AD44" i="60" s="1"/>
  <c r="U42" i="60"/>
  <c r="T42" i="60" s="1"/>
  <c r="U40" i="60"/>
  <c r="AD40" i="60" s="1"/>
  <c r="U38" i="60"/>
  <c r="AD38" i="60" s="1"/>
  <c r="T38" i="60"/>
  <c r="AD36" i="60"/>
  <c r="U36" i="60"/>
  <c r="T36" i="60"/>
  <c r="AD34" i="60"/>
  <c r="U34" i="60"/>
  <c r="T34" i="60" s="1"/>
  <c r="U32" i="60"/>
  <c r="AD32" i="60" s="1"/>
  <c r="T32" i="60"/>
  <c r="U30" i="60"/>
  <c r="AD30" i="60" s="1"/>
  <c r="U28" i="60"/>
  <c r="AD28" i="60" s="1"/>
  <c r="U26" i="60"/>
  <c r="AD26" i="60" s="1"/>
  <c r="T26" i="60"/>
  <c r="U24" i="60"/>
  <c r="AD24" i="60" s="1"/>
  <c r="U22" i="60"/>
  <c r="AD22" i="60" s="1"/>
  <c r="U20" i="60"/>
  <c r="AD20" i="60" s="1"/>
  <c r="T20" i="60"/>
  <c r="U18" i="60"/>
  <c r="AD18" i="60" s="1"/>
  <c r="U16" i="60"/>
  <c r="AD16" i="60" s="1"/>
  <c r="U14" i="60"/>
  <c r="T14" i="60" s="1"/>
  <c r="AD12" i="60"/>
  <c r="U12" i="60"/>
  <c r="T12" i="60" s="1"/>
  <c r="U10" i="60"/>
  <c r="AD10" i="60" s="1"/>
  <c r="U8" i="60"/>
  <c r="T8" i="60" s="1"/>
  <c r="T6" i="60"/>
  <c r="U6" i="60" s="1"/>
  <c r="AD6" i="60" s="1"/>
  <c r="AD199" i="58"/>
  <c r="U199" i="58"/>
  <c r="U196" i="58"/>
  <c r="AD196" i="58" s="1"/>
  <c r="U193" i="58"/>
  <c r="AD193" i="58" s="1"/>
  <c r="AD190" i="58"/>
  <c r="U190" i="58"/>
  <c r="AD187" i="58"/>
  <c r="U187" i="58"/>
  <c r="AD184" i="58"/>
  <c r="U184" i="58"/>
  <c r="T184" i="58"/>
  <c r="AD181" i="58"/>
  <c r="U181" i="58"/>
  <c r="T181" i="58" s="1"/>
  <c r="AD178" i="58"/>
  <c r="U178" i="58"/>
  <c r="T178" i="58"/>
  <c r="U175" i="58"/>
  <c r="AD175" i="58" s="1"/>
  <c r="AD172" i="58"/>
  <c r="U172" i="58"/>
  <c r="AD169" i="58"/>
  <c r="U169" i="58"/>
  <c r="U166" i="58"/>
  <c r="AD166" i="58" s="1"/>
  <c r="T166" i="58"/>
  <c r="AD164" i="58"/>
  <c r="U164" i="58"/>
  <c r="T164" i="58" s="1"/>
  <c r="AD162" i="58"/>
  <c r="U162" i="58"/>
  <c r="T162" i="58"/>
  <c r="U156" i="58"/>
  <c r="AD153" i="58"/>
  <c r="U153" i="58"/>
  <c r="T153" i="58" s="1"/>
  <c r="U150" i="58"/>
  <c r="T150" i="58" s="1"/>
  <c r="AD147" i="58"/>
  <c r="U147" i="58"/>
  <c r="T147" i="58"/>
  <c r="AD144" i="58"/>
  <c r="U144" i="58"/>
  <c r="T144" i="58"/>
  <c r="AD141" i="58"/>
  <c r="U141" i="58"/>
  <c r="T141" i="58"/>
  <c r="U138" i="58"/>
  <c r="AD138" i="58" s="1"/>
  <c r="U133" i="58"/>
  <c r="AD133" i="58" s="1"/>
  <c r="T133" i="58"/>
  <c r="U130" i="58"/>
  <c r="AD130" i="58" s="1"/>
  <c r="AD127" i="58"/>
  <c r="U127" i="58"/>
  <c r="U124" i="58"/>
  <c r="AD124" i="58" s="1"/>
  <c r="U116" i="58"/>
  <c r="AD116" i="58" s="1"/>
  <c r="U114" i="58"/>
  <c r="AD114" i="58" s="1"/>
  <c r="U112" i="58"/>
  <c r="AD112" i="58" s="1"/>
  <c r="U110" i="58"/>
  <c r="AD110" i="58" s="1"/>
  <c r="AD107" i="58"/>
  <c r="U107" i="58"/>
  <c r="T107" i="58" s="1"/>
  <c r="U104" i="58"/>
  <c r="AD104" i="58" s="1"/>
  <c r="T104" i="58"/>
  <c r="AD101" i="58"/>
  <c r="U101" i="58"/>
  <c r="T101" i="58"/>
  <c r="U98" i="58"/>
  <c r="AD98" i="58" s="1"/>
  <c r="U95" i="58"/>
  <c r="AD95" i="58" s="1"/>
  <c r="T95" i="58"/>
  <c r="U92" i="58"/>
  <c r="AD92" i="58" s="1"/>
  <c r="U89" i="58"/>
  <c r="AD89" i="58" s="1"/>
  <c r="U86" i="58"/>
  <c r="AD86" i="58" s="1"/>
  <c r="U83" i="58"/>
  <c r="AD83" i="58" s="1"/>
  <c r="U80" i="58"/>
  <c r="AD80" i="58" s="1"/>
  <c r="U77" i="58"/>
  <c r="AD77" i="58" s="1"/>
  <c r="U74" i="58"/>
  <c r="T74" i="58" s="1"/>
  <c r="AD68" i="58"/>
  <c r="U68" i="58"/>
  <c r="T68" i="58"/>
  <c r="U62" i="58"/>
  <c r="AD62" i="58" s="1"/>
  <c r="T62" i="58"/>
  <c r="U59" i="58"/>
  <c r="AD59" i="58" s="1"/>
  <c r="V58" i="58"/>
  <c r="AD56" i="58"/>
  <c r="U56" i="58"/>
  <c r="T56" i="58" s="1"/>
  <c r="U53" i="58"/>
  <c r="AD53" i="58" s="1"/>
  <c r="V49" i="58"/>
  <c r="AD47" i="58"/>
  <c r="U47" i="58"/>
  <c r="T47" i="58"/>
  <c r="U41" i="58"/>
  <c r="AD41" i="58" s="1"/>
  <c r="AD36" i="58"/>
  <c r="U36" i="58"/>
  <c r="T36" i="58"/>
  <c r="AD33" i="58"/>
  <c r="U33" i="58"/>
  <c r="AD30" i="58"/>
  <c r="U30" i="58"/>
  <c r="U27" i="58"/>
  <c r="AD27" i="58" s="1"/>
  <c r="U22" i="58"/>
  <c r="AD22" i="58" s="1"/>
  <c r="U19" i="58"/>
  <c r="AD19" i="58" s="1"/>
  <c r="U14" i="58"/>
  <c r="AD14" i="58" s="1"/>
  <c r="U11" i="58"/>
  <c r="AD11" i="58" s="1"/>
  <c r="AD6" i="58"/>
  <c r="U6" i="58"/>
  <c r="T6" i="58"/>
  <c r="AD88" i="57"/>
  <c r="U88" i="57"/>
  <c r="T88" i="57" s="1"/>
  <c r="AD86" i="57"/>
  <c r="U86" i="57"/>
  <c r="T86" i="57" s="1"/>
  <c r="AD83" i="57"/>
  <c r="U79" i="57"/>
  <c r="T79" i="57" s="1"/>
  <c r="AD76" i="57"/>
  <c r="U76" i="57"/>
  <c r="T76" i="57" s="1"/>
  <c r="U70" i="57"/>
  <c r="AD70" i="57" s="1"/>
  <c r="U68" i="57"/>
  <c r="T68" i="57" s="1"/>
  <c r="AD64" i="57"/>
  <c r="U64" i="57"/>
  <c r="T64" i="57" s="1"/>
  <c r="U57" i="57"/>
  <c r="AD57" i="57" s="1"/>
  <c r="AD54" i="57"/>
  <c r="U54" i="57"/>
  <c r="T54" i="57"/>
  <c r="U51" i="57"/>
  <c r="AD51" i="57" s="1"/>
  <c r="AD47" i="57"/>
  <c r="U47" i="57"/>
  <c r="AD44" i="57"/>
  <c r="U44" i="57"/>
  <c r="T44" i="57" s="1"/>
  <c r="U40" i="57"/>
  <c r="AD40" i="57" s="1"/>
  <c r="U37" i="57"/>
  <c r="AD37" i="57" s="1"/>
  <c r="AD30" i="57"/>
  <c r="U30" i="57"/>
  <c r="T30" i="57" s="1"/>
  <c r="U26" i="57"/>
  <c r="AD26" i="57" s="1"/>
  <c r="U21" i="57"/>
  <c r="AD21" i="57" s="1"/>
  <c r="AD14" i="57"/>
  <c r="U14" i="57"/>
  <c r="U11" i="57"/>
  <c r="AD11" i="57" s="1"/>
  <c r="AD8" i="57"/>
  <c r="U8" i="57"/>
  <c r="T8" i="57" s="1"/>
  <c r="AD5" i="57"/>
  <c r="U5" i="57"/>
  <c r="T5" i="57"/>
  <c r="U61" i="51"/>
  <c r="T61" i="51"/>
  <c r="U57" i="51"/>
  <c r="T57" i="51" s="1"/>
  <c r="AD55" i="51"/>
  <c r="U55" i="51"/>
  <c r="T55" i="51"/>
  <c r="U53" i="51"/>
  <c r="AD53" i="51" s="1"/>
  <c r="T53" i="51"/>
  <c r="U51" i="51"/>
  <c r="AD51" i="51" s="1"/>
  <c r="T51" i="51"/>
  <c r="U49" i="51"/>
  <c r="AD49" i="51" s="1"/>
  <c r="U47" i="51"/>
  <c r="AD47" i="51" s="1"/>
  <c r="T47" i="51"/>
  <c r="U45" i="51"/>
  <c r="AD45" i="51" s="1"/>
  <c r="T45" i="51"/>
  <c r="AD43" i="51"/>
  <c r="U43" i="51"/>
  <c r="T43" i="51" s="1"/>
  <c r="U41" i="51"/>
  <c r="AD41" i="51" s="1"/>
  <c r="T41" i="51"/>
  <c r="U39" i="51"/>
  <c r="AD39" i="51" s="1"/>
  <c r="T39" i="51"/>
  <c r="U35" i="51"/>
  <c r="AD35" i="51" s="1"/>
  <c r="T35" i="51"/>
  <c r="U31" i="51"/>
  <c r="AD31" i="51" s="1"/>
  <c r="T31" i="51"/>
  <c r="U27" i="51"/>
  <c r="AD27" i="51" s="1"/>
  <c r="U23" i="51"/>
  <c r="AD23" i="51" s="1"/>
  <c r="U19" i="51"/>
  <c r="AD19" i="51" s="1"/>
  <c r="U15" i="51"/>
  <c r="AD15" i="51" s="1"/>
  <c r="T15" i="51"/>
  <c r="AD11" i="51"/>
  <c r="T7" i="51"/>
  <c r="AD7" i="51" s="1"/>
  <c r="AD14" i="60" l="1"/>
  <c r="AD73" i="60"/>
  <c r="T16" i="60"/>
  <c r="T44" i="60"/>
  <c r="T75" i="60"/>
  <c r="T22" i="60"/>
  <c r="T28" i="60"/>
  <c r="T81" i="60"/>
  <c r="AD42" i="60"/>
  <c r="T40" i="60"/>
  <c r="T71" i="60"/>
  <c r="T18" i="60"/>
  <c r="T53" i="60"/>
  <c r="T77" i="60"/>
  <c r="AD8" i="60"/>
  <c r="AD48" i="60"/>
  <c r="T27" i="58"/>
  <c r="T50" i="58"/>
  <c r="T112" i="58"/>
  <c r="T124" i="58"/>
  <c r="T14" i="58"/>
  <c r="AD74" i="58"/>
  <c r="T98" i="58"/>
  <c r="AD150" i="58"/>
  <c r="T114" i="58"/>
  <c r="T138" i="58"/>
  <c r="T110" i="58"/>
  <c r="T130" i="58"/>
  <c r="T21" i="57"/>
  <c r="T37" i="57"/>
  <c r="T57" i="57"/>
  <c r="AD68" i="57"/>
  <c r="AD79" i="57"/>
  <c r="T51" i="57"/>
  <c r="T11" i="57"/>
  <c r="T23" i="51"/>
  <c r="T49"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tc={482DA7C5-9F94-4948-BEEE-D352C9640E18}</author>
    <author>tc={A7B15A20-0E0A-4F73-AC1B-D67D72C8A051}</author>
  </authors>
  <commentList>
    <comment ref="F60" authorId="0" shapeId="0" xr:uid="{482DA7C5-9F94-4948-BEEE-D352C9640E18}">
      <text>
        <t>[Threaded comment]
Your version of Excel allows you to read this threaded comment; however, any edits to it will get removed if the file is opened in a newer version of Excel. Learn more: https://go.microsoft.com/fwlink/?linkid=870924
Comment:
    Projektas išbrauktas iš RPPL</t>
      </text>
    </comment>
    <comment ref="F62" authorId="1" shapeId="0" xr:uid="{A7B15A20-0E0A-4F73-AC1B-D67D72C8A051}">
      <text>
        <t>[Threaded comment]
Your version of Excel allows you to read this threaded comment; however, any edits to it will get removed if the file is opened in a newer version of Excel. Learn more: https://go.microsoft.com/fwlink/?linkid=870924
Comment:
    PĮP nepateiktas, pavėlinta projekto įgyvendinimo pradžia. Dėl šio projekto įtraukiamas naujas kvietimas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tc={387D6875-4383-4B32-9D19-C2B3A1A6458C}</author>
    <author>tc={1EE21FAA-20E0-4570-8535-AE48119F0BDE}</author>
  </authors>
  <commentList>
    <comment ref="M19" authorId="0" shapeId="0" xr:uid="{387D6875-4383-4B32-9D19-C2B3A1A6458C}">
      <text>
        <t>[Threaded comment]
Your version of Excel allows you to read this threaded comment; however, any edits to it will get removed if the file is opened in a newer version of Excel. Learn more: https://go.microsoft.com/fwlink/?linkid=870924
Comment:
    Ptikslinta veiklų pabaiga į 2028 II ketv.</t>
      </text>
    </comment>
    <comment ref="M30" authorId="1" shapeId="0" xr:uid="{1EE21FAA-20E0-4570-8535-AE48119F0BDE}">
      <text>
        <t>[Threaded comment]
Your version of Excel allows you to read this threaded comment; however, any edits to it will get removed if the file is opened in a newer version of Excel. Learn more: https://go.microsoft.com/fwlink/?linkid=870924
Comment:
    Patikslinta veiklų pabaiga į 2027 m. II ketv.</t>
      </text>
    </comment>
  </commentList>
</comments>
</file>

<file path=xl/sharedStrings.xml><?xml version="1.0" encoding="utf-8"?>
<sst xmlns="http://schemas.openxmlformats.org/spreadsheetml/2006/main" count="4923" uniqueCount="901">
  <si>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</si>
  <si>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</si>
  <si>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</si>
  <si>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</si>
  <si>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</si>
  <si>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</si>
  <si>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</si>
  <si>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</si>
  <si>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</si>
  <si>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</si>
  <si>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</si>
  <si>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</si>
  <si>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</si>
  <si>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</si>
  <si>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</si>
  <si>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</si>
  <si>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</si>
  <si>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</si>
  <si>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</si>
  <si>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</si>
  <si>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</si>
  <si>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</si>
  <si>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</si>
  <si>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</si>
  <si>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</si>
  <si>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</si>
  <si>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</si>
  <si>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</si>
  <si>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</si>
  <si>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</si>
  <si>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</si>
  <si>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</si>
  <si>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</si>
  <si>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</si>
  <si>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</si>
  <si>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</si>
  <si>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</si>
  <si>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</si>
  <si>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</si>
  <si>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</si>
  <si>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</si>
  <si>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</si>
  <si>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</si>
  <si>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</si>
  <si>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</si>
  <si>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</si>
  <si>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</si>
  <si>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</si>
  <si>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</si>
  <si>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</si>
  <si>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</si>
  <si>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</si>
  <si>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</si>
  <si>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</si>
  <si>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</si>
  <si>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</si>
  <si>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</si>
  <si>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</si>
  <si>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</si>
  <si>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</si>
  <si>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</si>
  <si>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</si>
  <si>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</si>
  <si>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</si>
  <si>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</si>
  <si>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</si>
  <si>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</si>
  <si>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</si>
  <si>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</si>
  <si>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</si>
  <si>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</si>
  <si>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</si>
  <si>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</si>
  <si>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</si>
  <si>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</si>
  <si>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</si>
  <si>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</si>
  <si>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</si>
  <si>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Strate-ginės svarbos projektas</t>
  </si>
  <si>
    <t>Galimi pareiš-kėjai</t>
  </si>
  <si>
    <t>Planuoja-ma kvietimo pradžios data</t>
  </si>
  <si>
    <t>20-001-P</t>
  </si>
  <si>
    <t>Padidinti ugdymo prieinamumą atskirtį patiriantiems vaikams</t>
  </si>
  <si>
    <t>Ne</t>
  </si>
  <si>
    <t xml:space="preserve">Naujos arba modernizuotos švietimo infrastruktūros naudotojų skaičius per metus </t>
  </si>
  <si>
    <t xml:space="preserve">R.B.2.2071 </t>
  </si>
  <si>
    <t>Viešasis</t>
  </si>
  <si>
    <t>Vilniaus miesto savivaldybės administracija</t>
  </si>
  <si>
    <t>ŠMSM</t>
  </si>
  <si>
    <t>CPVA</t>
  </si>
  <si>
    <t>Dotacija</t>
  </si>
  <si>
    <t>Planavimo</t>
  </si>
  <si>
    <t>ERPF</t>
  </si>
  <si>
    <t>procentas</t>
  </si>
  <si>
    <t>Vaikų, pasinaudojusių pavėžėjimo paslaugomis naujai įsigytomis transporto priemonėmis, skaičius per metus</t>
  </si>
  <si>
    <t>R.S.2.3030</t>
  </si>
  <si>
    <t>asmenys per metus</t>
  </si>
  <si>
    <t>Skaičius</t>
  </si>
  <si>
    <t xml:space="preserve">Tikslinės transporto priemonės </t>
  </si>
  <si>
    <t>P.S.2.1029</t>
  </si>
  <si>
    <t>20-002-P</t>
  </si>
  <si>
    <t>Plėtoti įvairialypį švietimą  vykdant visos dienos mokyklų veiklą</t>
  </si>
  <si>
    <t>Šalčininkų rajono savivaldybės administracija</t>
  </si>
  <si>
    <t>R.S.2.3027</t>
  </si>
  <si>
    <t>20-003-P</t>
  </si>
  <si>
    <t>Elektrėnų savivaldybės administracija</t>
  </si>
  <si>
    <t>R.B.2.2070</t>
  </si>
  <si>
    <t>P.B.2.0066</t>
  </si>
  <si>
    <t>P.S.2.1024</t>
  </si>
  <si>
    <t>20-004-P</t>
  </si>
  <si>
    <t>Naujos arba modernizuotos švietimo infrastruktūros naudotojų skaičius per metus</t>
  </si>
  <si>
    <t>Švenčionių rajono savivaldybės administracija</t>
  </si>
  <si>
    <t>20-005-P</t>
  </si>
  <si>
    <t>naudotojai per metus</t>
  </si>
  <si>
    <t>Širvintų rajono savivaldybės administracija</t>
  </si>
  <si>
    <t>asmenys</t>
  </si>
  <si>
    <t>skaičius</t>
  </si>
  <si>
    <t>20-006-P</t>
  </si>
  <si>
    <t>Ukmergės rajono savivaldybės administracija</t>
  </si>
  <si>
    <t>20-007-P</t>
  </si>
  <si>
    <t>20-008-P</t>
  </si>
  <si>
    <t>Trakų rajono savivaldybės administracija</t>
  </si>
  <si>
    <t>20-009-P</t>
  </si>
  <si>
    <t>Vilniaus rajono savivaldybės administracija</t>
  </si>
  <si>
    <t>20-010-P</t>
  </si>
  <si>
    <t>2024-01</t>
  </si>
  <si>
    <t>2024-03</t>
  </si>
  <si>
    <t>20-011-P</t>
  </si>
  <si>
    <t>20-012-P</t>
  </si>
  <si>
    <t>20-013-P</t>
  </si>
  <si>
    <t>20-501-P</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</si>
  <si>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</si>
  <si>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</si>
  <si>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</si>
  <si>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ne</t>
  </si>
  <si>
    <t>R.S.2.3523</t>
  </si>
  <si>
    <t>P.S.2.1519</t>
  </si>
  <si>
    <t>Asmenys, dalyvavę sveikatos raštingumo didinimo veiklose (asmenys)</t>
  </si>
  <si>
    <t>R.S.2.3526</t>
  </si>
  <si>
    <t>Asmenų, palankiai vertinančių visuomenės sveikatos priežiūros paslaugų kokybę, dalis (procentai)</t>
  </si>
  <si>
    <t>P.B.2.0518</t>
  </si>
  <si>
    <t>Paramą gavusių nacionalinio, regionų ar vietos lygmens viešojo administravimo ar viešąsias paslaugas teikiančių įstaigų skaičius</t>
  </si>
  <si>
    <t>proc.</t>
  </si>
  <si>
    <t>procentai</t>
  </si>
  <si>
    <t>subjektų skaičius</t>
  </si>
  <si>
    <t>90 (2027)</t>
  </si>
  <si>
    <t>680 (2027)</t>
  </si>
  <si>
    <t>viešas</t>
  </si>
  <si>
    <t>ESF+</t>
  </si>
  <si>
    <t>20-502-P</t>
  </si>
  <si>
    <t>80 (2027)</t>
  </si>
  <si>
    <t>1 (2027)</t>
  </si>
  <si>
    <t>20-503-P</t>
  </si>
  <si>
    <t>3 (2027)</t>
  </si>
  <si>
    <t>Širvintų rajono savivladybės administracija</t>
  </si>
  <si>
    <t>Elektrėnų savivaldybės visuomenės sveikatos biuras</t>
  </si>
  <si>
    <t>80 (2029)</t>
  </si>
  <si>
    <t>495 (2029)</t>
  </si>
  <si>
    <t>3 (2029)</t>
  </si>
  <si>
    <t>Vilniaus miesto savivaldybės visuomenės sveikatos biuras</t>
  </si>
  <si>
    <t>80 (2028)</t>
  </si>
  <si>
    <t>1 (2028)</t>
  </si>
  <si>
    <t>SAM</t>
  </si>
  <si>
    <t>2024-06</t>
  </si>
  <si>
    <t>2024-08</t>
  </si>
  <si>
    <t xml:space="preserve">  Prevencijos paslaugų prieinamumo didinimas visuomenės sveikatai stiprinti I</t>
  </si>
  <si>
    <t xml:space="preserve">  Prevencijos paslaugų prieinamumo didinimas visuomenės sveikatai stiprinti II</t>
  </si>
  <si>
    <t xml:space="preserve">  Prevencijos paslaugų prieinamumo didinimas visuomenės sveikatai stiprinti III</t>
  </si>
  <si>
    <t xml:space="preserve">Asmenys, dalyvavę sveikatos raštingumo didinimo veiklose (asmenys) </t>
  </si>
  <si>
    <t>AM</t>
  </si>
  <si>
    <t>Planavimas</t>
  </si>
  <si>
    <t>-</t>
  </si>
  <si>
    <t>Sanglaudos fondas</t>
  </si>
  <si>
    <t>2024-07</t>
  </si>
  <si>
    <t>2024-09</t>
  </si>
  <si>
    <t>Šalčininkų rajono savivaldybės visuomenės sveikatos biuras</t>
  </si>
  <si>
    <t>Pažangos priemonės pavadinimas</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</si>
  <si>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</si>
  <si>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</si>
  <si>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</si>
  <si>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pabaigos data</t>
  </si>
  <si>
    <t>Europos Sąjungos (toliau - ES) fondų lėšos</t>
  </si>
  <si>
    <t>Bendrojo finansavimo lėšos</t>
  </si>
  <si>
    <t>Vidurio ir vakarų Lietuva</t>
  </si>
  <si>
    <t>Įvairialypio švietimo plėtojimas  vykdant visos dienos mokyklų veiklą Širvintų rajone</t>
  </si>
  <si>
    <t>12-003-03-02-17-(RE)-20-(LT011-02-01-01)</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</si>
  <si>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</si>
  <si>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Naujos arba modernizuotos švietimo infrastruktūros naudotojų skaičius per metus (naudotojai per metus)</t>
  </si>
  <si>
    <t xml:space="preserve"> 2024-03</t>
  </si>
  <si>
    <t xml:space="preserve">Mokinių, kurie naudojasi sukurta visos dienos mokyklos infrastruktūra, skaičius 
</t>
  </si>
  <si>
    <t xml:space="preserve">Naujos arba modernizuotos švietimo infrastruktūros mokymo klasių talpumas 
</t>
  </si>
  <si>
    <t>P.B.2.0067</t>
  </si>
  <si>
    <t>Įvairialypio švietimo plėtojimas  vykdant visos dienos mokyklų veiklą Ukmergės rajone</t>
  </si>
  <si>
    <t xml:space="preserve"> Naujos arba modernizuotos švietimo infrastruktūros naudotojų skaičius per metus </t>
  </si>
  <si>
    <t>R.B.2.2071</t>
  </si>
  <si>
    <t>(asmenys)</t>
  </si>
  <si>
    <t>Įvairialypio švietimo plėtojimas  vykdant visos dienos mokyklų veiklą ir  ugdymo įstaigų prieinamumo didinimas Elektrėnų  savivaldybėje</t>
  </si>
  <si>
    <t xml:space="preserve"> 2024-01</t>
  </si>
  <si>
    <t>12-003-03-01-23-(RE)-20-(LT011-02-01-01)</t>
  </si>
  <si>
    <t xml:space="preserve">Mokyklų, kuriose buvo įdiegtos universalaus dizaino ir kitos inžinerinės priemonės, aplinką pritaikant asmenims, turintiems negalią, dalis nuo visų mokyklų 
</t>
  </si>
  <si>
    <t>R.S.2.3026</t>
  </si>
  <si>
    <t xml:space="preserve">Naujos arba modernizuotos vaikų priežiūros infrastruktūros naudotojų skaičius per metus 
</t>
  </si>
  <si>
    <t xml:space="preserve">Mokyklos, kuriose buvo įdiegtos universalaus dizaino ir kitos inžinerinės priemonės pritaikant aplinką asmenims, turintiems negalią
</t>
  </si>
  <si>
    <t>P.S.2.1025</t>
  </si>
  <si>
    <t xml:space="preserve">Naujos arba modernizuotos vaikų priežiūros infrastruktūros mokymo klasių talpumas 
</t>
  </si>
  <si>
    <t xml:space="preserve">Sukurtų naujų ikimokyklinio ugdymo vietų skaičius 
</t>
  </si>
  <si>
    <t>Įvairialypio švietimo plėtojimas  vykdant visos dienos mokyklų veiklą ir  ugdymo įstaigų prieinamumo didinimas Trakų  savivaldybėje</t>
  </si>
  <si>
    <t xml:space="preserve">Mokyklų, kuriose buvo įdiegtos universalaus dizaino ir kitos inžinerinės priemonės, aplinką pritaikant asmenims, turintiems negalią, dalis nuo visų mokyklų
</t>
  </si>
  <si>
    <t>Įvairialypio švietimo plėtojimas  vykdant visos dienos mokyklų veiklą ir  ugdymo įstaigų prieinamumo didinimas Švenčionių rajone</t>
  </si>
  <si>
    <t xml:space="preserve">Mokinių, kurie naudojasi sukurta visos dienos mokyklos infrastruktūra, skaičius
</t>
  </si>
  <si>
    <t>Įvairialypio švietimo plėtojimas  vykdant visos dienos mokyklų veiklą ir  ugdymo įstaigų prieinamumo didinimas Vilniaus mieste I</t>
  </si>
  <si>
    <t xml:space="preserve">Naujos arba modernizuotos švietimo infrastruktūros mokymo klasių talpumas
</t>
  </si>
  <si>
    <t>Įvairialypio švietimo plėtojimas  vykdant visos dienos mokyklų veiklą ir  ugdymo įstaigų prieinamumo didinimas Vilniaus mieste II</t>
  </si>
  <si>
    <t xml:space="preserve"> 2025-03</t>
  </si>
  <si>
    <t xml:space="preserve"> 2025-05</t>
  </si>
  <si>
    <t>Ikimokyklinio ugdymo paslaugų prieinamumo didinimas Širvintų rajone</t>
  </si>
  <si>
    <t>Ikimokyklinio ugdymo paslaugų prieinamumo didinimas Trakų rajone</t>
  </si>
  <si>
    <t>Ugdymo prieinamumo didinimas atskirtį patiriantiems vaikams I</t>
  </si>
  <si>
    <t>1.3. Transporto priemonių skirtų mokinių pavėžėjimui į ir iš ugdymo įstaigos įsigijimas</t>
  </si>
  <si>
    <t>1.8.	Transporto priemonių įsigijimas, siekiant užtikrinti įvairių poreikių mokinių ir vaikų pavėžėjimo paslaugą Trakų rajono savivaldybėje</t>
  </si>
  <si>
    <t xml:space="preserve">Ugdymo prieinamumo didinimas atskirtį patiriantiems vaikams Ukmergės rajone </t>
  </si>
  <si>
    <t>Ugdymo prieinamumo didinimas atskirtį patiriantiems vaikams II</t>
  </si>
  <si>
    <t>Ugdymo prieinamumo didinimas atskirtį patiriantiems vaikams Šalčininkų rajone</t>
  </si>
  <si>
    <t>1.2. Naujų ikimokyklinių vietų kūrimas Šalčininkų lopšelyje-darželyje „Pasaka“</t>
  </si>
  <si>
    <t xml:space="preserve"> 2024-12</t>
  </si>
  <si>
    <t xml:space="preserve"> 2025-02</t>
  </si>
  <si>
    <t>20-014-P</t>
  </si>
  <si>
    <t>Ugdymo įstaigų prieinamumo didinimas Vilniaus mieste</t>
  </si>
  <si>
    <t>20-015-P</t>
  </si>
  <si>
    <t>Ikimokyklinio ugdymo paslaugų prieinamumo didinimas Ukmergės rajone</t>
  </si>
  <si>
    <t>20-401-P</t>
  </si>
  <si>
    <t xml:space="preserve">Socialinio būsto fondo plėtra Vilniaus regione I </t>
  </si>
  <si>
    <t>09-003-02-02-11-(RE)-20-(LT011-03-02-01)</t>
  </si>
  <si>
    <t>Sumažinti pažeidžiamų visuomenės grupių gerovės teritorinius skirtumus</t>
  </si>
  <si>
    <t>Socialinio būsto fondo plėtra Elektrėnų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</si>
  <si>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</si>
  <si>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</si>
  <si>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</si>
  <si>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Asmenys</t>
  </si>
  <si>
    <t>Lietuvos Respublikos socialinės apsaugos ir darbo ministerija</t>
  </si>
  <si>
    <t>Centrinė projektų valdymo agentūra</t>
  </si>
  <si>
    <t>Naujų arba modernizuotų socialinių būstų naudotojų skaičius per metus</t>
  </si>
  <si>
    <t>R.B.2.2067</t>
  </si>
  <si>
    <t>Naudotojai per metus</t>
  </si>
  <si>
    <t>20-402-P</t>
  </si>
  <si>
    <t>Socialinio būsto fondo plėtra Vilniaus regione II</t>
  </si>
  <si>
    <t>Socialinio būsto fondo plėtra Širvintų rajono savivaldybėje</t>
  </si>
  <si>
    <t>Socialinio būsto fondo plėtra Ukmergės rajono savivaldybėje</t>
  </si>
  <si>
    <t>Socialinio būsto prieinamumo didinimas Švenčionių rajono savivaldybėje</t>
  </si>
  <si>
    <t>20-403-P</t>
  </si>
  <si>
    <t>Socialinio būsto fondo plėtra Vilniaus regione III</t>
  </si>
  <si>
    <t>Socialinio būsto fondo plėtra Trakų rajono savivaldybėje, II</t>
  </si>
  <si>
    <t>Socialinio būsto plėtra Vilniaus rajono savivaldybėje</t>
  </si>
  <si>
    <t>20-404-P</t>
  </si>
  <si>
    <t>Socialinio būsto fondo plėtra Vilniaus regione IV</t>
  </si>
  <si>
    <t xml:space="preserve">2024-07 </t>
  </si>
  <si>
    <t>20-202-P</t>
  </si>
  <si>
    <t>Geriamojo vandens tiekimo ir nuotekų tvarkymo paslaugų prieinamumo didinimams Elektrėnų savivaldybėje</t>
  </si>
  <si>
    <t>02-001-06-07-02(RE)-20-(LT011-04-01-01)</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</si>
  <si>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</si>
  <si>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</si>
  <si>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</si>
  <si>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</si>
  <si>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</si>
  <si>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</si>
  <si>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„Elektrėnų komunalinis ūkis“</t>
  </si>
  <si>
    <t>Viešojo nuotekų surinkimo tinklo naujų arba atnaujintų vamzdynų ilgis</t>
  </si>
  <si>
    <t xml:space="preserve">RCO31
P.B.2.0031 </t>
  </si>
  <si>
    <t xml:space="preserve">Nauji arba atnaujinti nuotekų valymo pajėgumai </t>
  </si>
  <si>
    <t xml:space="preserve">RCO32
P.B.2.0032 </t>
  </si>
  <si>
    <t>Gyventojų ekvivalentas</t>
  </si>
  <si>
    <t>Gyventojai, prisijungę prie patobulintų viešojo vandens tiekimo sistemų</t>
  </si>
  <si>
    <t xml:space="preserve">RCR41
R.B.2.2041 </t>
  </si>
  <si>
    <t>Gyventojai, prisijungę bent prie antrinio viešojo nuotekų valymo įrenginių</t>
  </si>
  <si>
    <t xml:space="preserve">RCR42
R.B.2.2042 </t>
  </si>
  <si>
    <t>20-203-P</t>
  </si>
  <si>
    <t>Geriamojo vandens tiekimo ir nuotekų tvarkymo infrastruktūros plėtra ir modernizavimas Ukmergės r. savivaldybėje</t>
  </si>
  <si>
    <t>UAB „Ukmergės vandenys“</t>
  </si>
  <si>
    <t>2024-10</t>
  </si>
  <si>
    <t>Nauji arba atnaujinti geriamojo vandens ruošimo pajėgumai</t>
  </si>
  <si>
    <t xml:space="preserve">P.S.2.1013 </t>
  </si>
  <si>
    <t>m3/parą</t>
  </si>
  <si>
    <t>20-204-P</t>
  </si>
  <si>
    <t>Geriamojo vandens tiekimo ir nuotekų tvarkymo infrastruktūros plėtra Šalčininkų rajone</t>
  </si>
  <si>
    <t>UAB „Tvarkyba“</t>
  </si>
  <si>
    <t>Geriamojo vandens tiekimo ir nuotekų tvarkymo infrastruktūros plėtra Šalčininkų rajone (Dainavos, Pabarės, Butrimonių, Kalesninkų gyvenvietėse)</t>
  </si>
  <si>
    <t>UAB „Eišiškių komunalinis ūkis“</t>
  </si>
  <si>
    <t>20-205-P</t>
  </si>
  <si>
    <t>Geriamojo vandens tiekimo ir nuotekų tvarkymo paslaugų prieinamumo didinimas Bartkuškio k. ir Musninkų mstl.</t>
  </si>
  <si>
    <t>UAB „Širvintų vandenys“</t>
  </si>
  <si>
    <t>2025-02</t>
  </si>
  <si>
    <t>2025-04</t>
  </si>
  <si>
    <t>Geriamojo vandens tiekimo ir nuotekų tvarkymo paslaugų prieinamumo didinimas Švenčionių rajone</t>
  </si>
  <si>
    <t>20-206-P</t>
  </si>
  <si>
    <t>Geriamojo vandens tiekimo ir nuotekų tvarkymo infrastrukturos plėtra Trakų rajono savivaldybėje</t>
  </si>
  <si>
    <t>UAB „Trakų vandenys“</t>
  </si>
  <si>
    <t>20-207-P</t>
  </si>
  <si>
    <t>UAB „Nemėžio komunalininkas“</t>
  </si>
  <si>
    <t>2024-04</t>
  </si>
  <si>
    <t>Vandens tiekimo ir nuotekų tvarkymo infrastruktūros plėtra Vilniaus r. (Dūkštų k., Bezdonių mstl., Buivydžių I k.)</t>
  </si>
  <si>
    <t>UAB „Nemenčinės komunalininkas“</t>
  </si>
  <si>
    <t>2025-01</t>
  </si>
  <si>
    <t xml:space="preserve"> 2024-09</t>
  </si>
  <si>
    <t xml:space="preserve"> 2024-04</t>
  </si>
  <si>
    <t xml:space="preserve"> 2024-07</t>
  </si>
  <si>
    <t xml:space="preserve"> 2024-09 </t>
  </si>
  <si>
    <t xml:space="preserve"> 2024-06 </t>
  </si>
  <si>
    <t xml:space="preserve"> 2024-05</t>
  </si>
  <si>
    <t>1.6. Visuomenės sveikatos paslaugų gerinimas Ukmergės rajono savivaldybėje</t>
  </si>
  <si>
    <t>Ukmergės rajono savivaldybės visuomenės sveikatos biuras
​</t>
  </si>
  <si>
    <t>2200 (2027)</t>
  </si>
  <si>
    <t>1.7. Visuomenės sveikatos paslaugų gerinimas Vilniaus miesto savivaldybėje</t>
  </si>
  <si>
    <t>34990 (2028)</t>
  </si>
  <si>
    <t>1.3. Visuomenės sveikatos gerinimas ir priklausomybės ligų prevencijos didinimas Širvintų rajono savivaldybėje</t>
  </si>
  <si>
    <t>900 (2027)</t>
  </si>
  <si>
    <t xml:space="preserve"> 1.4. Kokybiškų visuomenės sveikatos paslaugų prieinamumo gerinimas Švenčionių rajono savivaldybėje</t>
  </si>
  <si>
    <t>1.5. Visuomenės sveikatos paslaugų gerinimas Trakų rajono savivaldybėje</t>
  </si>
  <si>
    <t>2025-06</t>
  </si>
  <si>
    <t>1.1. Sveikatinimo akademija</t>
  </si>
  <si>
    <t>20-524-P</t>
  </si>
  <si>
    <t xml:space="preserve">  Prevencijos paslaugų prieinamumo didinimas visuomenės sveikatai stiprinti IV</t>
  </si>
  <si>
    <t>1.2. Visuomenės sveikatos paslaugų gerinimas Šalčininkų rajone</t>
  </si>
  <si>
    <t>2025-03</t>
  </si>
  <si>
    <t>1.8. Visuomenės sveikatos paslaugų gerinimas Vilniaus rajono savivaldybėje</t>
  </si>
  <si>
    <t>Vilniaus rajono savivaldybės visuomenės sveikatos biuras</t>
  </si>
  <si>
    <r>
      <rPr>
        <b/>
        <sz val="11"/>
        <color theme="1"/>
        <rFont val="Calibri"/>
        <family val="2"/>
        <charset val="186"/>
        <scheme val="minor"/>
      </rPr>
      <t xml:space="preserve">1.4. </t>
    </r>
    <r>
      <rPr>
        <sz val="11"/>
        <color theme="1"/>
        <rFont val="Calibri"/>
        <family val="2"/>
        <charset val="186"/>
        <scheme val="minor"/>
      </rPr>
      <t xml:space="preserve">Visos dienos mokyklos infrastruktūros sukūrimas Širvintų pradinėje mokykloje </t>
    </r>
  </si>
  <si>
    <r>
      <rPr>
        <b/>
        <sz val="11"/>
        <color theme="1"/>
        <rFont val="Calibri"/>
        <family val="2"/>
        <charset val="186"/>
        <scheme val="minor"/>
      </rPr>
      <t xml:space="preserve">1.12. </t>
    </r>
    <r>
      <rPr>
        <sz val="11"/>
        <color theme="1"/>
        <rFont val="Calibri"/>
        <family val="2"/>
        <charset val="186"/>
        <scheme val="minor"/>
      </rPr>
      <t>Įvairialypio švietimo plėtojimas visos dienos mokyklose Ukmergės rajono savivaldybėje</t>
    </r>
  </si>
  <si>
    <t>1.1.* Ugdymo paslaugų prieinamumo didinimas atskirtį patiriantiems vaikams Elektrėnų savivaldybėje</t>
  </si>
  <si>
    <r>
      <rPr>
        <sz val="11"/>
        <rFont val="Calibri"/>
        <family val="2"/>
        <charset val="186"/>
      </rPr>
      <t xml:space="preserve">1.1. </t>
    </r>
    <r>
      <rPr>
        <sz val="11"/>
        <rFont val="Calibri"/>
        <family val="2"/>
        <charset val="186"/>
        <scheme val="minor"/>
      </rPr>
      <t>Ugdymo paslaugų prieinamumo didinimas atskirtį patiriantiems vaikams Elektrėnų savivaldybėje</t>
    </r>
  </si>
  <si>
    <r>
      <rPr>
        <sz val="11"/>
        <rFont val="Calibri"/>
        <family val="2"/>
        <charset val="186"/>
      </rPr>
      <t xml:space="preserve">1.6. </t>
    </r>
    <r>
      <rPr>
        <sz val="11"/>
        <rFont val="Calibri"/>
        <family val="2"/>
        <charset val="186"/>
        <scheme val="minor"/>
      </rPr>
      <t>Aplinkų, pritaikytų įtraukiojo ugdymo organizavimui ir visos dienos mokyklų veiklai, sukūrimas, taikant universalaus dizaino principus Trakų rajono savivaldybės gimnazijose</t>
    </r>
  </si>
  <si>
    <t>1.5.* Švenčionių rajono savivaldybės švietimo įstaigų modernizavimas</t>
  </si>
  <si>
    <t xml:space="preserve">1.14.* Aplinkų,  pritaikytų įtraukiojo ugdymo organizavimui ir visos dienos mokyklų veiklai, sukūrimas taikant universalaus dizaino principus Vilniaus Šeškinės pradinėje mokykloje (Šeškinės g. 15, Vilnius) </t>
  </si>
  <si>
    <r>
      <rPr>
        <sz val="11"/>
        <rFont val="Calibri"/>
        <family val="2"/>
        <charset val="186"/>
      </rPr>
      <t>1.14.</t>
    </r>
    <r>
      <rPr>
        <sz val="11"/>
        <rFont val="Calibri"/>
        <family val="2"/>
        <charset val="186"/>
        <scheme val="minor"/>
      </rPr>
      <t xml:space="preserve"> Aplinkų,  pritaikytų įtraukiojo ugdymo organizavimui ir visos dienos mokyklų veiklai, sukūrimas taikant universalaus dizaino principus Vilniaus Šeškinės pradinėje mokykloje (Šeškinės g. 15, Vilnius) </t>
    </r>
  </si>
  <si>
    <t>1.15.* Aplinkų,  pritaikytų įtraukiojo ugdymo organizavimui ir visos dienos mokyklų veiklai, sukūrimas taikant universalaus dizaino principus Vilniaus Adomo Mickevičiaus licėjuje (Kruopų g. 11, Vilnius)</t>
  </si>
  <si>
    <r>
      <rPr>
        <sz val="11"/>
        <rFont val="Calibri"/>
        <family val="2"/>
        <charset val="186"/>
      </rPr>
      <t xml:space="preserve">1.15. </t>
    </r>
    <r>
      <rPr>
        <sz val="11"/>
        <rFont val="Calibri"/>
        <family val="2"/>
        <charset val="186"/>
        <scheme val="minor"/>
      </rPr>
      <t>Aplinkų,  pritaikytų įtraukiojo ugdymo organizavimui ir visos dienos mokyklų veiklai, sukūrimas taikant universalaus dizaino principus Vilniaus Adomo Mickevičiaus licėjuje (Kruopų g. 11, Vilnius)</t>
    </r>
  </si>
  <si>
    <t xml:space="preserve">1.3. Širvintų lopšelio-darželio „Boružėlė“ ugdymo infrastruktūros plėtra </t>
  </si>
  <si>
    <t>1.8.	Ikimokyklinio ugdymo paslaugų prieinamumo didinimas steigiant grupes Trakų rajono švietimo įstaigose</t>
  </si>
  <si>
    <t>1.17. Ikimokyklinio ugdymo prieinamumo didinimas Vilniaus rajono savivaldybėje</t>
  </si>
  <si>
    <t>1.9. Ugdymo paslaugų prieinamumo didinimas atskirtį patiriantiems vaikams Ukmergės rajono savivaldybėje</t>
  </si>
  <si>
    <t>1.10. Negalią turintiems mokiniams ir kitiems mokiniams pavėžėti iki ir iš ugdymo įstaigos lengvai pritaikomų transporto priemonių įsigijimas</t>
  </si>
  <si>
    <t>1.16. Aplinkų,  pritaikytų neįgaliųjų ir spec. poreikių moksleivių ugdymo organizavimui, sukūrimas taikant universalaus dizaino pricipus Vilniaus „Vilties“ specialiosios mokyklos-daugiafunkciame centre (Savanorių pr. 55 Vilnius)</t>
  </si>
  <si>
    <t>1.13. Aplinkų, pritaikytų įtraukiojo ugdymo organizavimui, sukūrimas taikant universalaus dizaino principus Vilniaus Vyturio pradinėje mokykloje (Taikos g. 189, Vilnius)</t>
  </si>
  <si>
    <t>1.11. Naujų ikimokyklinio ugdymo vietų kūrimas, dėmesį skiriant ankstyvojo amžiaus vaikų ugdymui</t>
  </si>
  <si>
    <t>20-016-P</t>
  </si>
  <si>
    <t>Ugdymo prieinamumo didinimas atskirtį patiriantiems vaikams Trakų rajone</t>
  </si>
  <si>
    <t>1.7.	Transporto priemonių įsigijimas, siekiant užtikrinti įvairių poreikių mokinių ir vaikų pavėžėjimo paslaugą Trakų rajono savivaldybėje</t>
  </si>
  <si>
    <t xml:space="preserve">  2024-09</t>
  </si>
  <si>
    <t>2024 06</t>
  </si>
  <si>
    <t>2024 08</t>
  </si>
  <si>
    <t>2025 03</t>
  </si>
  <si>
    <t>2025 05</t>
  </si>
  <si>
    <t xml:space="preserve">
2024-05</t>
  </si>
  <si>
    <t>2024 10</t>
  </si>
  <si>
    <t>2024 12</t>
  </si>
  <si>
    <t>Vandens tiekimo ir nuotekų tvarkymo infrastruktūros plėtra Vilniaus r. (Lavoriškių k., Mickūnų mstl., Nemėžio k., Skaidiškių k. ir Šumsko mstl.)</t>
  </si>
  <si>
    <t>20-216-P</t>
  </si>
  <si>
    <t>2024-12</t>
  </si>
  <si>
    <t>20-217-P</t>
  </si>
  <si>
    <t>Vandens tiekimo ir nuotekų tvarkymo infrastruktūros plėtra Vilniaus r. (Grigaičių k. dalyje)</t>
  </si>
  <si>
    <t>UAB „Vilniaus vandenys“</t>
  </si>
  <si>
    <t>1.6*. Aplinkų, pritaikytų įtraukiojo ugdymo organizavimui ir visos dienos mokyklų veiklai, sukūrimas, taikant universalaus dizaino principus Trakų rajono savivaldybės gimnazijose</t>
  </si>
  <si>
    <t>20-201-P</t>
  </si>
  <si>
    <t xml:space="preserve">Sutvarkyti praeityje užterštas ir pažeistas teritorijas Vilniaus regione </t>
  </si>
  <si>
    <t xml:space="preserve">02-001-06-08-03 (RE) </t>
  </si>
  <si>
    <t>Sutvarkyti praeityje užterštas ir pažeistas teritorijas</t>
  </si>
  <si>
    <t>Skatinti tvarkyti praeityje kasybos darbais pažeistas teritorijas (karjerus ir durpynus) ir cheminėmis medžiagomis užterštas teritorijas</t>
  </si>
  <si>
    <t>2.7. Stiprinti gamtos, biologinės įvairovės ir žaliosios infrastruktūros apsaugą ir išsaugojimą, be kita ko, miestų teritorijose ir mažinti visų rūšių taršą.</t>
  </si>
  <si>
    <t>hektarai</t>
  </si>
  <si>
    <t>20-208-P</t>
  </si>
  <si>
    <t>Atliekų tvarkymo paslaugų plėtra Elektrėnų savivaldybėje</t>
  </si>
  <si>
    <t>02-001-06-10-01(RE)-20-(LT011-04-01-02)</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</si>
  <si>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</si>
  <si>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</si>
  <si>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</si>
  <si>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</si>
  <si>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</si>
  <si>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</si>
  <si>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</si>
  <si>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</si>
  <si>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</si>
  <si>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</si>
  <si>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20-209-P</t>
  </si>
  <si>
    <t>Rūšiuojamojo atliekų surinkimo skatinimas Šalčininkų rajone</t>
  </si>
  <si>
    <t>2024-11</t>
  </si>
  <si>
    <t>20-210-P</t>
  </si>
  <si>
    <t>Didelių gabaritų atliekų surinkimo aikštelės įrengimas Švenčionių rajono savivaldybėje</t>
  </si>
  <si>
    <t>UAB „VAATC“</t>
  </si>
  <si>
    <t>20-211-P</t>
  </si>
  <si>
    <t>Komunalinių atliekų konteinerinių aikštelių rekonstrukcija Švenčionių rajono savivaldybėje</t>
  </si>
  <si>
    <t>20-212-P</t>
  </si>
  <si>
    <t>Atliekų rūšiavimo infrastruktūros plėtra Vilniaus rajono savivaldybėje</t>
  </si>
  <si>
    <t>2025-11</t>
  </si>
  <si>
    <t>2026-01</t>
  </si>
  <si>
    <t>20-213-P</t>
  </si>
  <si>
    <t>Stiprinti savivaldybių aplinkos oro monitoringą Vilniaus rajono savivaldybės teritorijoje</t>
  </si>
  <si>
    <t>02-001-06-11-02-(RE)-20-(LT011-04-02-02)</t>
  </si>
  <si>
    <t>Stiprinti savivaldybių aplinkos oro monitoringą</t>
  </si>
  <si>
    <t>Teritorijos, kurioms taikomos oro taršos stebėsenos sistemos</t>
  </si>
  <si>
    <t>PRCO39
P.B.2.0039</t>
  </si>
  <si>
    <t>oro kokybės zonos</t>
  </si>
  <si>
    <t>Vilniaus r. savivaldybės administracija</t>
  </si>
  <si>
    <t>Miestai, kuriuose įrengta ar modernizuota oro monitoringo infrastruktūra</t>
  </si>
  <si>
    <t>R.N.2.5051</t>
  </si>
  <si>
    <t>miestų skaičius</t>
  </si>
  <si>
    <t>20-214-P</t>
  </si>
  <si>
    <t>Žaliosios infrastruktūros įrengimas Šalčininkų mieste</t>
  </si>
  <si>
    <t>02-001-06-08-02-(RE)-20-(LT011-04-02-03)</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</si>
  <si>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</si>
  <si>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</si>
  <si>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</si>
  <si>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</si>
  <si>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Šalčininkų r. savivaldybės administracija</t>
  </si>
  <si>
    <t>Žalioji infrastruktūra, kuriai suteikta parama kitais nei prisitaikymo prie klimato kaitos tikslais</t>
  </si>
  <si>
    <t>RCO36
P.B.2.0036</t>
  </si>
  <si>
    <t>20-215-P</t>
  </si>
  <si>
    <t>Žaliosios infrastruktūros plėtra urbanizuotose Ukmergės miesto teritorijose</t>
  </si>
  <si>
    <t>Ukmergės r. savivaldybės administracija</t>
  </si>
  <si>
    <t>2025-05</t>
  </si>
  <si>
    <t>2025-07</t>
  </si>
  <si>
    <t>20-218-P</t>
  </si>
  <si>
    <t>Didelių gabaritų atliekų surinkimo aikštelės Rūdiškių mieste įrengimas</t>
  </si>
  <si>
    <t>2025-08</t>
  </si>
  <si>
    <t>2025-10</t>
  </si>
  <si>
    <t>20-219-P</t>
  </si>
  <si>
    <t xml:space="preserve">Didelių gabaritų atliekų surinkimo aikštelių įrengimas Ukmergės rajono savivaldybėje </t>
  </si>
  <si>
    <t>Didelių gabaritų atliekų surinkimo aikštelių įrengimas Ukmergės rajono savivaldybėje</t>
  </si>
  <si>
    <t>20-220-P</t>
  </si>
  <si>
    <t>Didelių gabaritų atliekų surinkimo aikštelių įrengimas Vilniaus rajono savivaldybėje</t>
  </si>
  <si>
    <t>20-221-P</t>
  </si>
  <si>
    <t>Didelių gabaritų atliekų surinkimo aikštelės įrengimas Širvintų rajono savivaldybėje</t>
  </si>
  <si>
    <t>20-301-P</t>
  </si>
  <si>
    <t>Viešosios turizmo infrastruktūros modernizavimas ar sukūrimas (I etapas)</t>
  </si>
  <si>
    <t>01-004-07-01-01-(RE)-20-(LT011-01-02-01)</t>
  </si>
  <si>
    <t>Paskatinti regionų, funkcinių zonų, savivaldybių ir miestų ekonominį augimą pasitelkiant jų turimus išteklius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</si>
  <si>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</si>
  <si>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Sukurtos arba atkurtos teritorijos, naudojamos ekonominei, rekreacinei ar turizmo paskirčiai</t>
  </si>
  <si>
    <t>R.S.2.3040</t>
  </si>
  <si>
    <t>VRM</t>
  </si>
  <si>
    <t xml:space="preserve">2024-09 </t>
  </si>
  <si>
    <t>Sukurtos arba atkurtos atviros erdvės</t>
  </si>
  <si>
    <t>P.S.2.1039</t>
  </si>
  <si>
    <t>kvadratiniai metrai</t>
  </si>
  <si>
    <t>Integruoti teritorinio vystymo projektai</t>
  </si>
  <si>
    <t>P.B.2.0076</t>
  </si>
  <si>
    <t>projektai</t>
  </si>
  <si>
    <t>Dviračiams skirtos infrastruktūros metinis naudotojų skaičius, naudotojai per metus</t>
  </si>
  <si>
    <t>R.S.2.3025</t>
  </si>
  <si>
    <t>Dviračiams skirta infrastruktūra, kuriai suteikta parama, km</t>
  </si>
  <si>
    <t>P.B.2.0058</t>
  </si>
  <si>
    <t>20-302-P</t>
  </si>
  <si>
    <t>Viešosios turizmo infrastruktūros modernizavimas ar sukūrimas (II etapas)</t>
  </si>
  <si>
    <t>20-303-P</t>
  </si>
  <si>
    <t>Viešosios turizmo infrastruktūros modernizavimas ar sukūrimas (III etapas)</t>
  </si>
  <si>
    <t>20-304-P</t>
  </si>
  <si>
    <t>Viešosios turizmo infrastruktūros modernizavimas ar sukūrimas (IV etapas)</t>
  </si>
  <si>
    <t xml:space="preserve"> - </t>
  </si>
  <si>
    <t>20-305-P</t>
  </si>
  <si>
    <t>Viešosios turizmo infrastruktūros modernizavimas ar sukūrimas (V etapas)</t>
  </si>
  <si>
    <t>20-306-P</t>
  </si>
  <si>
    <t>Viešosios turizmo infrastruktūros modernizavimas ar sukūrimas (VI etapas)</t>
  </si>
  <si>
    <t>2025-09</t>
  </si>
  <si>
    <t>20-307-P</t>
  </si>
  <si>
    <t>Viešosios turizmo infrastruktūros modernizavimas ar sukūrimas (VII etapas)</t>
  </si>
  <si>
    <t>20-308-P</t>
  </si>
  <si>
    <t>Viešosios turizmo infrastruktūros modernizavimas ar sukūrimas (VIII etapas)</t>
  </si>
  <si>
    <t>–</t>
  </si>
  <si>
    <t>2025-12</t>
  </si>
  <si>
    <t>20-309-P</t>
  </si>
  <si>
    <t>Inovatyvių kūrybinės ekonomikos ir bendro infrastruktūros naudojimo iniciatyvų plėtra (I etapas)</t>
  </si>
  <si>
    <t>Metinis konsoliduotų viešųjų paslaugų vartotojų skaičius</t>
  </si>
  <si>
    <t>R.S.2.3039</t>
  </si>
  <si>
    <t>vartotojai per metus</t>
  </si>
  <si>
    <t>20-310-P</t>
  </si>
  <si>
    <t>Vilniaus miesto su priemiesčiais plėtra (I etapas)</t>
  </si>
  <si>
    <t>01-004-07-02-01-(RE)-20-(LT011-01-01-01 )</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</si>
  <si>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</si>
  <si>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</si>
  <si>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R.N.2.5720</t>
  </si>
  <si>
    <t>Hektarai</t>
  </si>
  <si>
    <t xml:space="preserve">Dotacija </t>
  </si>
  <si>
    <t>Atviros erdvės, sukurtos arba atkurtos miestų teritorijose (kvadratiniai metrai)</t>
  </si>
  <si>
    <t xml:space="preserve">P.B.2.0114 </t>
  </si>
  <si>
    <t>Projektai</t>
  </si>
  <si>
    <t xml:space="preserve">Metinis konsoliduotų viešųjų paslaugų vartotojų skaičius </t>
  </si>
  <si>
    <t>Vartotojai per metus</t>
  </si>
  <si>
    <t>Naujų ar rekonstruotų pastatų, kurių pirminės energijos paklausa yra bent 20 % mažesnė, nei reikalauja energijos beveik nevartojantis pastatas</t>
  </si>
  <si>
    <t>P.S.2.1034</t>
  </si>
  <si>
    <t>20-311-P</t>
  </si>
  <si>
    <t>Vilniaus miesto su priemiesčiais plėtra (II etapas)</t>
  </si>
  <si>
    <t>20-312-P</t>
  </si>
  <si>
    <t>Vilniaus miesto su priemiesčiais plėtra (III etapas)</t>
  </si>
  <si>
    <t>2026-03</t>
  </si>
  <si>
    <t>2026-05</t>
  </si>
  <si>
    <t>20-313-P</t>
  </si>
  <si>
    <t>Švietimo paslaugų infrastruktūros efektyvinimas ar modernizavimas (I etapas)</t>
  </si>
  <si>
    <t>20-314-P</t>
  </si>
  <si>
    <t>Švietimo paslaugų infrastruktūros efektyvinimas ar modernizavimas (II etapas)</t>
  </si>
  <si>
    <t>20-315-P</t>
  </si>
  <si>
    <t>Švietimo paslaugų infrastruktūros efektyvinimas ar modernizavimas (III etapas)</t>
  </si>
  <si>
    <t>20-316-P</t>
  </si>
  <si>
    <t>Švietimo paslaugų infrastruktūros efektyvinimas ar modernizavimas (IV etapas)</t>
  </si>
  <si>
    <t>20-317-P</t>
  </si>
  <si>
    <t>2024-01-02 (PĮP atsiimti)</t>
  </si>
  <si>
    <t xml:space="preserve">Švenčionių rajono savivaldybės administracija
</t>
  </si>
  <si>
    <t>1626 (2027)</t>
  </si>
  <si>
    <t>20-504-P</t>
  </si>
  <si>
    <t>20-505-P</t>
  </si>
  <si>
    <t xml:space="preserve">  Prevencijos paslaugų prieinamumo didinimas visuomenės sveikatai stiprinti V</t>
  </si>
  <si>
    <t xml:space="preserve">  Prevencijos paslaugų prieinamumo didinimas visuomenės sveikatai stiprinti VI</t>
  </si>
  <si>
    <t>2025 01</t>
  </si>
  <si>
    <t>20-539-P</t>
  </si>
  <si>
    <t xml:space="preserve">  Prevencijos paslaugų prieinamumo didinimas visuomenės sveikatai stiprinti VII</t>
  </si>
  <si>
    <t xml:space="preserve">   2025-07       </t>
  </si>
  <si>
    <t xml:space="preserve">   2025-09       </t>
  </si>
  <si>
    <t>2024 01</t>
  </si>
  <si>
    <t>2024 03</t>
  </si>
  <si>
    <t>20-405-P</t>
  </si>
  <si>
    <t>Socialinio būsto fondo plėtra Vilniaus regione V</t>
  </si>
  <si>
    <t>20-406-P</t>
  </si>
  <si>
    <t>Socialinio būsto fondo plėtra Vilniaus regione VI</t>
  </si>
  <si>
    <t>2025 10</t>
  </si>
  <si>
    <t>2025 12</t>
  </si>
  <si>
    <t>20-407-P</t>
  </si>
  <si>
    <t>Socialinių paslaugų intelekto ir (ar) psichikos negalią turintiems ir socialiai pažeidžiamiems asmenims plėtra Vilniaus regione I</t>
  </si>
  <si>
    <t>09-003-02-02-11-(RE)-20-(LT011-03-01-01)</t>
  </si>
  <si>
    <t>Vilniaus miesto bendruomeninių paslaugų tinklo plėtra</t>
  </si>
  <si>
    <t xml:space="preserve">Paslaugų intelekto ir (ar) psichikos negalią turintiems asmenims vietų skaičius naujoje ar modernizuotoje infrastruktūroje </t>
  </si>
  <si>
    <t>P.S.2.1030</t>
  </si>
  <si>
    <t>2024 09</t>
  </si>
  <si>
    <t>Asmenų, turinčių intelekto ir (ar) psichikos negalią, gavusių paslaugas naujoje ar modernizuotoje infrastruktūroje skaičius per metus</t>
  </si>
  <si>
    <t>R.S.2.3031</t>
  </si>
  <si>
    <t>Asmenys per metus</t>
  </si>
  <si>
    <t>20-408-P</t>
  </si>
  <si>
    <t>Socialinių paslaugų intelekto ir (ar) psichikos negalią turintiems ir socialiai pažeidžiamiems asmenims plėtra Vilniaus regione II</t>
  </si>
  <si>
    <t>Grupinio gyvenimo namų ir dienos užimtumo paslaugų  plėtra Elektrėnų savivaldybėje asmenims su intelekto ir (arba) psichikos negalia</t>
  </si>
  <si>
    <t>Apsaugoto būsto plėtra Elektrėnų savivaldybėje</t>
  </si>
  <si>
    <t>20-409-P</t>
  </si>
  <si>
    <t>Socialinių paslaugų intelekto ir (ar) psichikos negalią turintiems ir socialiai pažeidžiamiems asmenims plėtra Vilniaus regione III</t>
  </si>
  <si>
    <t>Socialinių dirbtuvių įkūrimas Šalčininkų rajono savivaldybėje</t>
  </si>
  <si>
    <t>20-410-P</t>
  </si>
  <si>
    <t>Socialinių paslaugų intelekto ir (ar) psichikos negalią turintiems ir socialiai pažeidžiamiems asmenims plėtra Vilniaus regione IV</t>
  </si>
  <si>
    <t>Apsaugoto būsto įrengimas asmenims su proto ir (arba) psichikos negalia Širvintų mieste</t>
  </si>
  <si>
    <t>Dienos užimtumo centro įrengimas Širvintų mieste</t>
  </si>
  <si>
    <t>20-411-P</t>
  </si>
  <si>
    <t>Socialinių paslaugų intelekto ir (ar) psichikos negalią turintiems ir socialiai pažeidžiamiems asmenims plėtra Vilniaus regione V</t>
  </si>
  <si>
    <t>Intensyvi krizių įveikimo pagalbos plėtra Ukmergės mieste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</si>
  <si>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</si>
  <si>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</si>
  <si>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</si>
  <si>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</si>
  <si>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20-412-P</t>
  </si>
  <si>
    <t>Socialinių paslaugų intelekto ir (ar) psichikos negalią turintiems ir socialiai pažeidžiamiems asmenims plėtra Vilniaus regione VI</t>
  </si>
  <si>
    <t>.  Dienos užimtumo centro asmenims su negalia statyba Vilniaus rajono savivaldybėje</t>
  </si>
  <si>
    <t>2025 04</t>
  </si>
  <si>
    <t>2025 06</t>
  </si>
  <si>
    <t>20-413-P</t>
  </si>
  <si>
    <t>Socialinių paslaugų intelekto ir (ar) psichikos negalią turintiems ir socialiai pažeidžiamiems asmenims plėtra Vilniaus regione VII</t>
  </si>
  <si>
    <t>Krizių įveikimo paslaugų plėtra Elektrėnų savivaldybėje</t>
  </si>
  <si>
    <t>20-414-P</t>
  </si>
  <si>
    <t>Socialinių paslaugų intelekto ir (ar) psichikos negalią turintiems ir socialiai pažeidžiamiems asmenims plėtra Vilniaus regione VIII</t>
  </si>
  <si>
    <t>Apsaugoto būsto įsigijimas Šalčininkų rajono savivaldybėje</t>
  </si>
  <si>
    <t>Grupinio gyvenimo namų steigimas Šalčininkų rajono savivaldybėje</t>
  </si>
  <si>
    <t>20-415-P</t>
  </si>
  <si>
    <t>Socialinių paslaugų intelekto ir (ar) psichikos negalią turintiems ir socialiai pažeidžiamiems asmenims plėtra Vilniaus regione IX</t>
  </si>
  <si>
    <t>Grupinio gyvenimo namų įkūrimas Širvintų mieste</t>
  </si>
  <si>
    <t>20-416-P</t>
  </si>
  <si>
    <t>Socialinių paslaugų intelekto ir (ar) psichikos negalią turintiems ir socialiai pažeidžiamiems asmenims plėtra Vilniaus regione X</t>
  </si>
  <si>
    <t>20-417-P</t>
  </si>
  <si>
    <t>Socialinių paslaugų intelekto ir (ar) psichikos negalią turintiems ir socialiai pažeidžiamiems asmenims plėtra Vilniaus regione XI</t>
  </si>
  <si>
    <t>Grupinio apgyvendinimo paslaugų asmenims su proto ir (arba) psichikos negalia plėtra Vilniaus rajono savivaldybėje</t>
  </si>
  <si>
    <t>Apsaugoto būsto plėtra Vilniaus rajono savivaldybėje</t>
  </si>
  <si>
    <t>20-418-P</t>
  </si>
  <si>
    <t>Socialinių paslaugų intelekto ir (ar) psichikos negalią turintiems ir socialiai pažeidžiamiems asmenims plėtra Vilniaus regione XII</t>
  </si>
  <si>
    <t>Apsaugoto būsto įsigijimas Trakų rajono savivaldybėje</t>
  </si>
  <si>
    <t>Grupinio gyvenimo namų steigimas Trakų rajono savivaldybėje</t>
  </si>
  <si>
    <t>20-419-P</t>
  </si>
  <si>
    <t>Socialinių paslaugų intelekto ir (ar) psichikos negalią turintiems ir socialiai pažeidžiamiems asmenims plėtra Vilniaus regione XIII</t>
  </si>
  <si>
    <t>Atviro jaunimo centro modernizavimas ir plėtra Ukmergės mieste</t>
  </si>
  <si>
    <t>Ner</t>
  </si>
  <si>
    <t>20-420-P</t>
  </si>
  <si>
    <t>Socialinių paslaugų intelekto ir (ar) psichikos negalią turintiems ir socialiai pažeidžiamiems asmenims plėtra Vilniaus regione XIV</t>
  </si>
  <si>
    <t>Socialinių paslaugų infrastruktūros modernizavimas ir plėtra Švenčionių rajone, siekiant sumažinti  pažeidžiamiausių visuomenės grupių gerovės teritorinius skirtumus</t>
  </si>
  <si>
    <t>20-421-P</t>
  </si>
  <si>
    <t>Socialinių paslaugų senyvo amžiaus asmenims plėtra Vilniaus regione I</t>
  </si>
  <si>
    <t>Socialinių paslaugų senyvo amžiaus asmenims infrastruktūros modernizavimas ir plėtra Širvintų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</si>
  <si>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</si>
  <si>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</si>
  <si>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</si>
  <si>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</si>
  <si>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</si>
  <si>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20-422-P</t>
  </si>
  <si>
    <t>Socialinių paslaugų senyvo amžiaus asmenims plėtra Vilniaus regione II</t>
  </si>
  <si>
    <t>Elektrėnų socialinės globos namų infrastruktūros atnaujinimas</t>
  </si>
  <si>
    <t>20-423-P</t>
  </si>
  <si>
    <t>Socialinių paslaugų senyvo amžiaus asmenims plėtra Vilniaus regione III</t>
  </si>
  <si>
    <t>Socialinės globos namų senyvo amžiaus žmonėms įrengimas Vilniaus rajono savivaldybėje</t>
  </si>
  <si>
    <t>20-424-P</t>
  </si>
  <si>
    <t>20-425-P</t>
  </si>
  <si>
    <t>Socialinių paslaugų senyvo amžiaus asmenims plėtra Vilniaus regione V</t>
  </si>
  <si>
    <t>Socialinės globos namų senyvo amžiaus žmonėms steigimas Žemaitkiemio mst., Ukmergės rajone</t>
  </si>
  <si>
    <t>2026 01</t>
  </si>
  <si>
    <t>2026 03</t>
  </si>
  <si>
    <t>20-318-P</t>
  </si>
  <si>
    <t>Inovatyvių kūrybinės ekonomikos ir bendro infrastruktūros naudojimo iniciatyvų plėtra (II etapas)</t>
  </si>
  <si>
    <t xml:space="preserve">1) 01-004-07-01-01-(RE)-20-(LT011-01-02-01)
</t>
  </si>
  <si>
    <t xml:space="preserve">Konkretus 2021–2027 m. Europos Sąjungos investicijų programos uždavinys "5.2. Skatinti integruotą ir įtraukią socialinę, ekonominę ir aplinkosaugos plėtrą vietos lygmeniu, puoselėti kultūrą, gamtos paveldą, darnų turizmą ir saugumą kitose nei miestų teritorijose"
</t>
  </si>
  <si>
    <t>2) 01-004-07-02-01-(RE)-20-(LT011-01-02-01)</t>
  </si>
  <si>
    <t>Pagerinti viešųjų paslaugų prieinamumą, darbo vietų pasiekiamumą ir tam reikalingų išteklių naudojimo efektyvumą</t>
  </si>
  <si>
    <t>2024-10-31</t>
  </si>
  <si>
    <r>
      <rPr>
        <strike/>
        <sz val="11"/>
        <rFont val="Calibri"/>
        <family val="2"/>
        <charset val="186"/>
      </rPr>
      <t xml:space="preserve">1.5. </t>
    </r>
    <r>
      <rPr>
        <strike/>
        <sz val="11"/>
        <rFont val="Calibri"/>
        <family val="2"/>
        <charset val="186"/>
        <scheme val="minor"/>
      </rPr>
      <t>Švenčionių rajono savivaldybės švietimo įstaigų modernizavimas</t>
    </r>
  </si>
  <si>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</si>
  <si>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</si>
  <si>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</si>
  <si>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</si>
  <si>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</si>
  <si>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r>
      <t>Nurodoma pažangos priemonės veiklos (poveiklės) finansavimo iš</t>
    </r>
    <r>
      <rPr>
        <sz val="10"/>
        <rFont val="Times New Roman"/>
        <family val="1"/>
      </rPr>
      <t xml:space="preserve"> </t>
    </r>
    <r>
      <rPr>
        <i/>
        <sz val="10"/>
        <rFont val="Times New Roman"/>
        <family val="1"/>
      </rPr>
      <t xml:space="preserve">EGADP paskolos lėšų suma (eurais), skirta kvietimui. </t>
    </r>
  </si>
  <si>
    <t>1 700 (2027)</t>
  </si>
  <si>
    <t>1 (2029)</t>
  </si>
  <si>
    <t>20-506-P</t>
  </si>
  <si>
    <t>Ilgalaikės priežiūros paslaugų prieinamumo ir kokybės didinimas</t>
  </si>
  <si>
    <t>11-002-02-11-02 (RE)</t>
  </si>
  <si>
    <t>Užtikrinti ilgalaikės priežiūros paslaugų plėtrą</t>
  </si>
  <si>
    <t>1.3. 	Širvintų rajono savivaldybės sveikatos centro sudėtyje teikiamų sveikatos priežiūros paslaugų infrastruktūros modernizavimas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</si>
  <si>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</si>
  <si>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</si>
  <si>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</si>
  <si>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25
(2028)
</t>
  </si>
  <si>
    <t xml:space="preserve">Naujos arba modernizuotos sveikatos priežiūros infrastruktūros naudotojų skaičius per metus </t>
  </si>
  <si>
    <t>R.B.2.2073</t>
  </si>
  <si>
    <t xml:space="preserve">23
(2028)
</t>
  </si>
  <si>
    <t>20-507-P</t>
  </si>
  <si>
    <t>1.5.	 Ilgalaikės priežiūros paslaugų organizavimas ir infrastruktūros modernizavimas Trakų rajono savivaldybėje</t>
  </si>
  <si>
    <t xml:space="preserve">160
(2028)
</t>
  </si>
  <si>
    <t>20-508-P</t>
  </si>
  <si>
    <t>1.8.	Ambulatorinių slaugos paslaugų namuose plėtra Ukmergės rajone</t>
  </si>
  <si>
    <t xml:space="preserve">300
(2027)
</t>
  </si>
  <si>
    <t xml:space="preserve"> 2025-04 </t>
  </si>
  <si>
    <t xml:space="preserve"> 2025-06 </t>
  </si>
  <si>
    <t>20-509-P</t>
  </si>
  <si>
    <t>1.2. Ilgalaikės priežiūros paslaugų plėtra Šalčininkų rajone</t>
  </si>
  <si>
    <t>20-510-P</t>
  </si>
  <si>
    <t>1.6. 	Stacionarinių demencija sergančių asmenų slaugos paslaugų plėtra Ukmergės rajone</t>
  </si>
  <si>
    <t xml:space="preserve">72
(2029)
</t>
  </si>
  <si>
    <t xml:space="preserve"> 2025-10 </t>
  </si>
  <si>
    <t xml:space="preserve"> 2025-12  </t>
  </si>
  <si>
    <t xml:space="preserve">80
(2029)
</t>
  </si>
  <si>
    <t>20-511-P</t>
  </si>
  <si>
    <t>1.4.	Ilgalaikės priežiūros paslaugų plėtra Švenčionių rajone</t>
  </si>
  <si>
    <t xml:space="preserve">112
(2029)
</t>
  </si>
  <si>
    <t xml:space="preserve"> 2026-01 </t>
  </si>
  <si>
    <t xml:space="preserve"> 2026-03 </t>
  </si>
  <si>
    <t>20-512-P</t>
  </si>
  <si>
    <t>1.7.	Stacionarinių paliatyvios pagalbos paslaugų plėtra Ukmergės rajone</t>
  </si>
  <si>
    <t xml:space="preserve">12
(2029)
</t>
  </si>
  <si>
    <t xml:space="preserve">14
(2029)
</t>
  </si>
  <si>
    <t>20-513-P</t>
  </si>
  <si>
    <t>1.9.	Ilgalaikės priežiūros paslaugų kokybės ir prieinamumo gerinimas Vilniaus rajone</t>
  </si>
  <si>
    <t xml:space="preserve">391
(2029)
</t>
  </si>
  <si>
    <t xml:space="preserve">355
(2029)
</t>
  </si>
  <si>
    <t>20-514-P</t>
  </si>
  <si>
    <t>1.1.	Stacionarinių slaugos paslaugų žmonėms, sergantiems Alzheimerio liga, senatvine demencija, bei paliatyviosios pagalbos paslaugų infrastruktūros plėtojimas ir modernizavimas Elektrėnų savivaldybėje</t>
  </si>
  <si>
    <t xml:space="preserve">40
(2029)
</t>
  </si>
  <si>
    <t xml:space="preserve"> 2026-07 </t>
  </si>
  <si>
    <t xml:space="preserve"> 2026-09 </t>
  </si>
  <si>
    <t>Pastebėjimai dėl stebėsenos rodiklių</t>
  </si>
  <si>
    <t>20-101-K</t>
  </si>
  <si>
    <t>Viešojo transporto priemonių parko atnaujinimas.</t>
  </si>
  <si>
    <t xml:space="preserve">10-001-06-01-03-(RE)-20-LT011-04-03-01 </t>
  </si>
  <si>
    <t xml:space="preserve"> Skatinti darnų judumą miestuose</t>
  </si>
  <si>
    <t>1. Viešojo transporto priemonių parko atnaujinimas</t>
  </si>
  <si>
    <t>2021–2027 m. Europos Sąjungos investicijų programos uždavinys "8.1 Tvarus judumas mieste"</t>
  </si>
  <si>
    <t xml:space="preserve">Naujo ar modernizuoto viešojo transporto naudotojų skaičius per metus </t>
  </si>
  <si>
    <t>R.B.2.2062</t>
  </si>
  <si>
    <t>SM</t>
  </si>
  <si>
    <t>Šio kvietimo patvirtintos rodiklių kortelės įkeltos (1 priedo 4 priedas)  M:\2. PROGRAMOS\3.1 EGADP - SP 21-27\2. Kvietimai\DTPS\1.2 KVIETIMŲ PLANAI\Suderintos rodiklių kortelės\10-001-06-01-03 (RE)</t>
  </si>
  <si>
    <t>Kolektyviniam viešajam transportui skirtų ekologiškų riedmenų pajėgumai</t>
  </si>
  <si>
    <t>P.B.2.0057</t>
  </si>
  <si>
    <t>Keleiviai</t>
  </si>
  <si>
    <t>Įsigytos nulinės emisijos viešojo transporto priemonės</t>
  </si>
  <si>
    <t>P.S.2.1036</t>
  </si>
  <si>
    <t>20-102-P</t>
  </si>
  <si>
    <t>T. Narbuto gatvės nuo Laisvės pr. iki Sėlių g. ir T. Narbuto gatvės pietinės pusės nuo Sėlių g. iki Erelių g., viešojo transporto eismo juostų  įrengimas</t>
  </si>
  <si>
    <t>2.1. T. Narbuto gatvės nuo Laisvės pr. iki Sėlių g. ir T. Narbuto gatvės pietinės pusės nuo Sėlių g. iki Erelių g., viešojo transporto eismo juostų  įrengimas</t>
  </si>
  <si>
    <t xml:space="preserve">
Įgyvendintos darnaus judumo priemonės</t>
  </si>
  <si>
    <t>P.S.2.1035</t>
  </si>
  <si>
    <t>2026 m. 03 mėn.</t>
  </si>
  <si>
    <t xml:space="preserve">2026 m. 05 mėn. </t>
  </si>
  <si>
    <t>20-103-P</t>
  </si>
  <si>
    <t>Ozo, Ukmergės ir Siesikų gatvių dviračių ir pėsčiųjų takų įrengimas</t>
  </si>
  <si>
    <t>2.2. Ozo, Ukmergės ir Siesikų gatvių dviračių ir pėsčiųjų takų įrengimas</t>
  </si>
  <si>
    <t>Dviračiams skirtos infrastruktūros naudotojų skaičius per metus</t>
  </si>
  <si>
    <t>R.B.2.2064</t>
  </si>
  <si>
    <t>2025 m. 12 mėn.</t>
  </si>
  <si>
    <t>2026 m. 02 mėn.</t>
  </si>
  <si>
    <t>Dviračiams skirta infrastruktūra, kuriai suteikta parama</t>
  </si>
  <si>
    <t>Kilometrai</t>
  </si>
  <si>
    <t>20-104-P</t>
  </si>
  <si>
    <t>Džiaugsmo gatvės nuo Paeglinės g. iki Pergalės g., dviračių ir pėsčiųjų tako įrengimas</t>
  </si>
  <si>
    <t>2.3.	Džiaugsmo gatvės nuo Paeglinės g. iki Pergalės g., dviračių ir pėsčiųjų tako įrengimas</t>
  </si>
  <si>
    <t>2025 m. 09 mėn.</t>
  </si>
  <si>
    <t xml:space="preserve">2025 m. 11 mėn. </t>
  </si>
  <si>
    <t>20-105-P</t>
  </si>
  <si>
    <t>A. Goštauto g. (nuo Balto tilo iki Žaliojo tilto) dviračių ir pėsčiųjų tako įrengimas</t>
  </si>
  <si>
    <t>2.4.	A. Goštauto g. (nuo Balto tilo iki Žaliojo tilto) dviračių ir pėsčiųjų tako įrengimas</t>
  </si>
  <si>
    <t>20-106-P</t>
  </si>
  <si>
    <t>Ragučio, Balsių ir Bubilo gatvių dviračių ir pėsčiųjų tako įrengimas</t>
  </si>
  <si>
    <t>2.5.	Ragučio, Balsių ir Bubilo gatvių dviračių ir pėsčiųjų tako įrengimas</t>
  </si>
  <si>
    <t>2026 m. 06 mėn.</t>
  </si>
  <si>
    <t>2026 m. 08 mėn.</t>
  </si>
  <si>
    <t>2024-08-30</t>
  </si>
  <si>
    <t>2026-02</t>
  </si>
  <si>
    <t>2026-04</t>
  </si>
  <si>
    <t>2025 02</t>
  </si>
  <si>
    <t>2026 05</t>
  </si>
  <si>
    <t>Socialinių paslaugų infrastruktūros modernizavimas ir plėtra Švenčionių rajone</t>
  </si>
  <si>
    <t>Atvirojo jaunimo centro modernizavimas, užtikrinant atvirojo darbo su jaunimu plėtrą Švenčionių mieste</t>
  </si>
  <si>
    <t>1.12 Arakalnio (vadinamo Rėkalniu) Trakų mieste pritaikymas lankyti</t>
  </si>
  <si>
    <t>1.13 Karvinės ir Bažnytėlės salų, esančių Galvės ežere, pritaikymas lankyti</t>
  </si>
  <si>
    <t>1.23 Nemenčinės piliakalnio su priešpiliu pritaikymas lankyti</t>
  </si>
  <si>
    <t>1.1 Elektrėnų marių pritaikymas lankyti</t>
  </si>
  <si>
    <t>1.10 Širvintos upės ir kultūros objektų Širvintų mieste pritaikymas lankyti</t>
  </si>
  <si>
    <t>1.11 Švenčionių miesto kultūros objektų pritaikymas lankymui</t>
  </si>
  <si>
    <t>1.3 Vievio ežero pritaikymas lankyti</t>
  </si>
  <si>
    <t>1.9 Kernavės miestelio kultūros ir gamtos objektų pritaikymas lankyti</t>
  </si>
  <si>
    <t>1.14 Galvės ir Lukos ežerų pritaikymas lankyti</t>
  </si>
  <si>
    <t>1.21 Viešosios turizmo infrastruktūros prie Kadrėnų tvenkinio modernizavimas</t>
  </si>
  <si>
    <t>1.17 Siesikų dvaro sodybos pritaikymas lankyti</t>
  </si>
  <si>
    <t>1.4 Merkinės dvaro (Pavlovo respublikos) pritaikymas lankyti</t>
  </si>
  <si>
    <t>1.5 Jašiūnų dvaro sodybos parko pritaikymas lankyti</t>
  </si>
  <si>
    <t>1.6 Šalčininkėlių tvenkinio ir miško pritaikymas lankyti</t>
  </si>
  <si>
    <t>1.7 Vilkiškių dvaro ir parko pritaikymas lankyti</t>
  </si>
  <si>
    <t>1.8 Norviliškių pilies pritaikymas lankyti</t>
  </si>
  <si>
    <t>1.24 Maišiagalos piliakalnio pritaikymas lankyti</t>
  </si>
  <si>
    <t>1.22 Europos geografinio centro pritaikymas turizmo poreikiams</t>
  </si>
  <si>
    <t>1.19 Šventupės dvaro pritaikymas lankyti</t>
  </si>
  <si>
    <t>2.1 Kūrybinių erdvių įrengimas Norviliškėse</t>
  </si>
  <si>
    <t>1.2 Viršuliškių pietinės dalies atgaivinimas, sutvarkant viešąją erdvę tarp J. Rutkausko g. ir Pilaitės pr.</t>
  </si>
  <si>
    <t>1.3 Naujininkų šiaurinės dalies atgaivinimas, įrengiant viešąją erdvę šalia Tūkstantmečio g. bei Dariaus ir Girėno g.</t>
  </si>
  <si>
    <t>1.4 Verkių seniūnijoje Jeruzalės rajono atgaivinimas, įrengiant viešąją erdvę abipus Maumedžių g.</t>
  </si>
  <si>
    <t>1.5 Naujamiesčio rytinės dalies atgaivinimas, sutvarkant viešąją erdvę tarp Mortos g. ir T. Ševčenkos g.</t>
  </si>
  <si>
    <t>1.6 Rasų seniūnijos teritorijos, esančios netoli geležinkelio stoties, atgaivinimas, sutvarkant viešąją erdvę prie Liepkalnio g. ir Pelesos g. sankirtos</t>
  </si>
  <si>
    <t>1.7 Žirmūnų šiaurinės dalies atgaivinimas, įrengiant viešąją erdvę</t>
  </si>
  <si>
    <t>1.10 Švietimo paslaugų prieinamumo didinimas, pastatant mokslo paskirties pastatą (vaikų lopšelį-darželį) Tolminkiemio gatvėje</t>
  </si>
  <si>
    <t>1.1 Viešosios erdvės  Šv. Stepono gatvėje ir Šv. Stepono gatvės atkarpos sutvarkymas (konversija)</t>
  </si>
  <si>
    <t>1.8 Šeškinės pietrytinės dalies atgaivinimas, sutvarkant viešąją erdvę ties Geležinio Vilko g. ir Ukmergės g.</t>
  </si>
  <si>
    <t>1.9 Švietimo paslaugų prieinamumo didinimas, pastatant progimnaziją Bajoruose</t>
  </si>
  <si>
    <t>1.11 Švietimo paslaugų prieinamumo didinimas, pastatant vaikų darželį Trakų raj. Dobrovolės kaime</t>
  </si>
  <si>
    <t>3.4 Edukacinių erdvių sukūrimas Širvintose</t>
  </si>
  <si>
    <t>3.1 Skaitmeninio meno centro steigimas</t>
  </si>
  <si>
    <t>3.6 Europos geografinio centro pritaikymas švietimo paslaugų teikimui</t>
  </si>
  <si>
    <t>3.5 Edukacinių erdvių sukūrimas Siesikų dvaro sodybos Akademijos pastate</t>
  </si>
  <si>
    <t>4.1 Priemonių, skatinančių keliauti Vilniaus regione, įgyvendinimas</t>
  </si>
  <si>
    <t>2.2 Kūrybinių industrijų erdvių įrengimas Švenčionėliuose</t>
  </si>
  <si>
    <t>20-319-P</t>
  </si>
  <si>
    <t>Viešosios turizmo infrastruktūros modernizavimas ar sukūrimas (IX  etapas)</t>
  </si>
  <si>
    <t>1.2 Pažintinio tako prie Bevardžio ežero įrengimas</t>
  </si>
  <si>
    <t>20-320-P</t>
  </si>
  <si>
    <t>Viešosios turizmo infrastruktūros modernizavimas ar sukūrimas (X  etapas)</t>
  </si>
  <si>
    <t>1.15 Totoriškių ežero rytinės pakrantės pritaikymas lankyti</t>
  </si>
  <si>
    <t>20-321-P</t>
  </si>
  <si>
    <t>Viešosios turizmo infrastruktūros modernizavimas ar sukūrimas (XI  etapas)</t>
  </si>
  <si>
    <t>1.18 Prezidento Antano  Smetonos dvaro muziejinio komplekso pritaikymas lankyti</t>
  </si>
  <si>
    <t>20-322-P</t>
  </si>
  <si>
    <t>Viešosios turizmo infrastruktūros modernizavimas ar sukūrimas (XII  etapas)</t>
  </si>
  <si>
    <t>1.16 Totoriškių ežero vakarinės pakrantės pritaikymas lankyti</t>
  </si>
  <si>
    <t>20-323-P</t>
  </si>
  <si>
    <t>Viešosios turizmo infrastruktūros modernizavimas ar sukūrimas (XIII  etapas)</t>
  </si>
  <si>
    <t>20-324-P</t>
  </si>
  <si>
    <t>Vilniaus miesto su priemiesčiais plėtra (IV etapas)</t>
  </si>
  <si>
    <t>1.12 Švietimo paslaugų prieinamumo didinimas, pastatant ir įrengiant priestatą Vilniaus r. Nemėžio Šv. Rapolo Kalinausko gimnazijoje</t>
  </si>
  <si>
    <t xml:space="preserve">Konkretus 2021–2027 m. Europos Sąjungos investicijų programos uždavinys "5.1. Skatinti integruotą ir įtraukią socialinę, ekonominę ir aplinkosaugos plėtrą vietos lygmeniu, puoselėti kultūrą, gamtos paveldą, darnų turizmą ir saugumą kitose nei miestų teritorijose"
</t>
  </si>
  <si>
    <t>Asmenų, kurie po dalyvavimo veiklose pagerino sveikatos raštingumo kompetenciją, dalis</t>
  </si>
  <si>
    <r>
      <rPr>
        <strike/>
        <sz val="10"/>
        <rFont val="Times New Roman"/>
        <family val="1"/>
      </rPr>
      <t xml:space="preserve">
</t>
    </r>
    <r>
      <rPr>
        <sz val="10"/>
        <rFont val="Times New Roman"/>
        <family val="1"/>
      </rPr>
      <t>2025-10</t>
    </r>
  </si>
  <si>
    <r>
      <rPr>
        <strike/>
        <sz val="10"/>
        <rFont val="Times New Roman"/>
        <family val="1"/>
      </rPr>
      <t xml:space="preserve">
</t>
    </r>
    <r>
      <rPr>
        <sz val="10"/>
        <rFont val="Times New Roman"/>
        <family val="1"/>
      </rPr>
      <t>2025-12</t>
    </r>
  </si>
  <si>
    <t>2024-12-09</t>
  </si>
  <si>
    <r>
      <t xml:space="preserve">
</t>
    </r>
    <r>
      <rPr>
        <b/>
        <sz val="9"/>
        <rFont val="Times New Roman"/>
        <family val="1"/>
      </rPr>
      <t>Švenčionių r.</t>
    </r>
    <r>
      <rPr>
        <sz val="9"/>
        <rFont val="Times New Roman"/>
        <family val="1"/>
      </rPr>
      <t xml:space="preserve">
savivaldybės administracija</t>
    </r>
  </si>
  <si>
    <t>1.20 Ukmergės senamiesčio  ir Šventosios upės pritaikymas lankyti I</t>
  </si>
  <si>
    <t>20-325-P</t>
  </si>
  <si>
    <t>Viešosios turizmo infrastruktūros modernizavimas ar sukūrimas (XIV  etapas)</t>
  </si>
  <si>
    <t>1.26.	Ukmergės senamiesčio  ir Šventosios upės pritaikymas 
lankyti II</t>
  </si>
  <si>
    <t>20-326-P</t>
  </si>
  <si>
    <t>Viešosios turizmo infrastruktūros modernizavimas ar sukūrimas (XV  etapas)</t>
  </si>
  <si>
    <t>1.27.	Ukmergės senamiesčio  ir Šventosios upės pritaikymas 
lankyti III</t>
  </si>
  <si>
    <t>20-327-P</t>
  </si>
  <si>
    <t>01-004-07-02-01-(RE)-20-(LT011-01-02-01)</t>
  </si>
  <si>
    <t>3.2. Mokslo pažinimo centro steigimas</t>
  </si>
  <si>
    <t xml:space="preserve">
Metinis konsoliduotų viešųjų paslaugų vartotojų skaičius, </t>
  </si>
  <si>
    <t xml:space="preserve">
Naujų ar rekonstruotų pastatų, kurių pirminės energijos paklausa yra bent 20 % mažesnė, nei reikalauja energijos beveik nevartojantis pastatas, plotas, kv. m</t>
  </si>
  <si>
    <t>20-328-P</t>
  </si>
  <si>
    <t>3.3. Edukacinių erdvių sukūrimas Šalčininkuose</t>
  </si>
  <si>
    <t>20-329-P</t>
  </si>
  <si>
    <t>Vilniaus miesto su priemiesčiais plėtra (V etapas)</t>
  </si>
  <si>
    <t>2026 02</t>
  </si>
  <si>
    <t>Apsaugoto būsto plėtra Elektrėnų savivaldybėje*</t>
  </si>
  <si>
    <t>2025 11</t>
  </si>
  <si>
    <t>Apsaugoto būsto plėtra Ukmergės rajono savivaldybėje</t>
  </si>
  <si>
    <t>20-427-P</t>
  </si>
  <si>
    <t>Socialinių paslaugų intelekto ir (ar) psichikos negalią turintiems ir socialiai pažeidžiamiems asmenims plėtra Vilniaus regione XV</t>
  </si>
  <si>
    <t>20-428-P</t>
  </si>
  <si>
    <t>Socialinių paslaugų intelekto ir (ar) psichikos negalią turintiems ir socialiai pažeidžiamiems asmenims plėtra Vilniaus regione XVI</t>
  </si>
  <si>
    <t>20-429-P</t>
  </si>
  <si>
    <t>Socialinių paslaugų intelekto ir (ar) psichikos negalią turintiems ir socialiai pažeidžiamiems asmenims plėtra Vilniaus regione XVII</t>
  </si>
  <si>
    <t>Savarankiško gyvenimo namų įrengimas Ukmergės rajono savivaldybėje</t>
  </si>
  <si>
    <t>20-430-P</t>
  </si>
  <si>
    <t>Socialinių paslaugų intelekto ir (ar) psichikos negalią turintiems ir socialiai pažeidžiamiems asmenims plėtra Vilniaus regione XVIII</t>
  </si>
  <si>
    <r>
      <rPr>
        <b/>
        <sz val="11"/>
        <color theme="1"/>
        <rFont val="Calibri"/>
        <family val="2"/>
        <charset val="186"/>
        <scheme val="minor"/>
      </rPr>
      <t>*PASTABA.</t>
    </r>
    <r>
      <rPr>
        <sz val="11"/>
        <color theme="1"/>
        <rFont val="Calibri"/>
        <family val="2"/>
        <charset val="186"/>
        <scheme val="minor"/>
      </rPr>
      <t xml:space="preserve"> Pakeitus RPPl ir pavėlinus projekto pradžios datą PĮP kvietimui Nr. 20-408-P nepateiktas. Suplanuotas naujas kvietimas projektui Nr. 20-427-P</t>
    </r>
  </si>
  <si>
    <t>20-017-P</t>
  </si>
  <si>
    <t>Įvairialypio švietimo plėtojimas  vykdant visos dienos mokyklų veiklą Širvintų rajone II</t>
  </si>
  <si>
    <t>1.18 Visos dienos mokyklos infrastruktūros sukūrimas Musninkų Alfonso Petrulio gimnazijoje</t>
  </si>
  <si>
    <t xml:space="preserve">  2025-05</t>
  </si>
  <si>
    <t>2024-08-09</t>
  </si>
  <si>
    <t>2024-09-06</t>
  </si>
  <si>
    <t xml:space="preserve">
Dviračiams skirtos infrastruktūros metinis naudotojų skaičius, </t>
  </si>
  <si>
    <t xml:space="preserve">naudotojai </t>
  </si>
  <si>
    <t xml:space="preserve">
Dviračiams skirta infrastruktūra, kuriai suteikta parama, </t>
  </si>
  <si>
    <t>1.28.	Viešosios turizmo infrastruktūros prie Kadrėnų tvenkinio modernizavimas II</t>
  </si>
  <si>
    <t>1.25.	Vilnojos ežero pritaikymas lankyti</t>
  </si>
  <si>
    <t>2024-08-06</t>
  </si>
  <si>
    <t>01-004-07-02-01-(RE)-20-(LT011-01-02-01 )</t>
  </si>
  <si>
    <t xml:space="preserve">
2025-05-30</t>
  </si>
  <si>
    <r>
      <t xml:space="preserve">
</t>
    </r>
    <r>
      <rPr>
        <sz val="10"/>
        <rFont val="Times New Roman"/>
        <family val="1"/>
      </rPr>
      <t>2024-11</t>
    </r>
  </si>
  <si>
    <r>
      <t xml:space="preserve">
</t>
    </r>
    <r>
      <rPr>
        <sz val="10"/>
        <rFont val="Times New Roman"/>
        <family val="1"/>
      </rPr>
      <t>2025-01</t>
    </r>
  </si>
  <si>
    <r>
      <t xml:space="preserve">
</t>
    </r>
    <r>
      <rPr>
        <sz val="10"/>
        <rFont val="Times New Roman"/>
        <family val="1"/>
      </rPr>
      <t>2025-03</t>
    </r>
  </si>
  <si>
    <t>24 585  (2029)</t>
  </si>
  <si>
    <t xml:space="preserve">
60
(2029)
</t>
  </si>
  <si>
    <t>2025 07</t>
  </si>
  <si>
    <t>20-222-P</t>
  </si>
  <si>
    <t>UAB „Švenčionių komunalinis centras"</t>
  </si>
  <si>
    <t>Išmaniųjų technologijų diegimas, tyrimai, informavimas ir komunikacija (I etapas)</t>
  </si>
  <si>
    <t>20-330-P</t>
  </si>
  <si>
    <t>Išmaniųjų technologijų diegimas, tyrimai, informavimas ir komunikacija (II etapas)</t>
  </si>
  <si>
    <t>4.2. Priemonių, skatinančių kūrybinių industrijų plėtrą Vilniaus regione, įgyvendinimas</t>
  </si>
  <si>
    <t>Švenčionių r. savivaldybės administracija</t>
  </si>
  <si>
    <t>20-331-P</t>
  </si>
  <si>
    <t>Išmaniųjų technologijų diegimas, tyrimai, informavimas ir komunikacija (III etapas)</t>
  </si>
  <si>
    <t>4.3. Priemonių skatinančių švietimo paslaugų plėtrą Vilniaus regione diegimas</t>
  </si>
  <si>
    <r>
      <t xml:space="preserve">80 </t>
    </r>
    <r>
      <rPr>
        <strike/>
        <sz val="10"/>
        <rFont val="Times New Roman"/>
        <family val="1"/>
      </rPr>
      <t>(2026)</t>
    </r>
    <r>
      <rPr>
        <sz val="10"/>
        <rFont val="Times New Roman"/>
        <family val="1"/>
      </rPr>
      <t xml:space="preserve">
(2029)</t>
    </r>
  </si>
  <si>
    <r>
      <t xml:space="preserve">3600 </t>
    </r>
    <r>
      <rPr>
        <strike/>
        <sz val="10"/>
        <rFont val="Times New Roman"/>
        <family val="1"/>
      </rPr>
      <t>(2026)</t>
    </r>
    <r>
      <rPr>
        <sz val="10"/>
        <rFont val="Times New Roman"/>
        <family val="1"/>
      </rPr>
      <t xml:space="preserve"> (2029)</t>
    </r>
  </si>
  <si>
    <r>
      <t xml:space="preserve">80 </t>
    </r>
    <r>
      <rPr>
        <strike/>
        <sz val="10"/>
        <rFont val="Times New Roman"/>
        <family val="1"/>
      </rPr>
      <t>(2026)</t>
    </r>
    <r>
      <rPr>
        <sz val="10"/>
        <rFont val="Times New Roman"/>
        <family val="1"/>
      </rPr>
      <t xml:space="preserve"> (2029)</t>
    </r>
  </si>
  <si>
    <r>
      <t xml:space="preserve">2 </t>
    </r>
    <r>
      <rPr>
        <strike/>
        <sz val="10"/>
        <rFont val="Times New Roman"/>
        <family val="1"/>
      </rPr>
      <t>(2026)</t>
    </r>
    <r>
      <rPr>
        <sz val="10"/>
        <rFont val="Times New Roman"/>
        <family val="1"/>
      </rPr>
      <t xml:space="preserve"> (2029)</t>
    </r>
  </si>
  <si>
    <t xml:space="preserve"> 2026-01</t>
  </si>
  <si>
    <t>80 
(2029)</t>
  </si>
  <si>
    <t>5604 (2029)</t>
  </si>
  <si>
    <t>1 
(2029)</t>
  </si>
  <si>
    <t>Socialinio būsto plėtra Šalčininkų rajono savivaldybėje</t>
  </si>
  <si>
    <t>Dienos užimtumo centro įrengimas Širvintų mieste**</t>
  </si>
  <si>
    <t>2025 09</t>
  </si>
  <si>
    <t>2026 07</t>
  </si>
  <si>
    <t>20-431-P</t>
  </si>
  <si>
    <t>Socialinių paslaugų intelekto ir (ar) psichikos negalią turintiems ir socialiai pažeidžiamiems asmenims plėtra Vilniaus regione XIX</t>
  </si>
  <si>
    <r>
      <rPr>
        <b/>
        <sz val="11"/>
        <color theme="1"/>
        <rFont val="Calibri"/>
        <family val="2"/>
        <scheme val="minor"/>
      </rPr>
      <t>**PASTABA.</t>
    </r>
    <r>
      <rPr>
        <sz val="11"/>
        <color theme="1"/>
        <rFont val="Calibri"/>
        <family val="2"/>
        <charset val="186"/>
        <scheme val="minor"/>
      </rPr>
      <t xml:space="preserve"> Pakeitus RPPL ir pavėlinus projekto pradžios datą, kvietimas Nr. 20-410-P paskelbtas be šios poveiklės, o poveiklei suplanuotas naujas kvietimas Nr. 20-431-P</t>
    </r>
  </si>
  <si>
    <t>20-332-P</t>
  </si>
  <si>
    <t>Viešosios turizmo infrastruktūros modernizavimas ar sukūrimas (XVI  etapas)</t>
  </si>
  <si>
    <t>20-333-P</t>
  </si>
  <si>
    <t>Viešosios turizmo infrastruktūros modernizavimas ar sukūrimas (XVII  etapas)</t>
  </si>
  <si>
    <t>2025-05-30</t>
  </si>
  <si>
    <t>Šalčininkų vandenvietės atnaujinimas, rekonstruojant VGĮ infrastruktūrą (Išbrauktas projektas „1.4. Šalčininkų vandenvietės atnaujinimas, rekonstruojant VGĮ infrastruktūrą“ (keitimas patvirtintas Vilniaus regiono plėtros tarybos 2025 m. birželio 17 d. sprendimu Nr. TS- „Dėl Vilniaus regiono plėtros tarybos 2023 m. kovo 1 d. sprendimo Nr. TS-9 „Dėl 2022–2030 m. Vilniaus regiono plėtros plano patvirtinimo“ pakeitimo“).)</t>
  </si>
  <si>
    <t>20-223-P</t>
  </si>
  <si>
    <t>20-224-P</t>
  </si>
  <si>
    <t>Šalčininkų vandenvietės atnaujinimas, rekonstruojant geriamojo vandens gavybos infrastruktūrą</t>
  </si>
  <si>
    <t>UAB "Vilniaus vandenys"</t>
  </si>
  <si>
    <t>20-426-P***</t>
  </si>
  <si>
    <t>Socialinių paslaugų intelekto ir (ar) psichikos negalią turintiems ir socialiai pažeidžiamiems asmenims plėtra Vilniaus regione XXII</t>
  </si>
  <si>
    <t>Bendruomeninių paslaugų modernizavimas ir plėtra Ukmergės rajono savivaldybėje</t>
  </si>
  <si>
    <t>Grupinio gyvenimo namų steigimas Ukmergės rajono savivaldybėje</t>
  </si>
  <si>
    <t>20-432-P</t>
  </si>
  <si>
    <t>Socialinių paslaugų intelekto ir (ar) psichikos negalią turintiems ir socialiai pažeidžiamiems asmenims plėtra Vilniaus regione XX</t>
  </si>
  <si>
    <t>2026 09</t>
  </si>
  <si>
    <t>20-433-P</t>
  </si>
  <si>
    <t>Socialinių paslaugų intelekto ir (ar) psichikos negalią turintiems ir socialiai pažeidžiamiems asmenims plėtra Vilniaus regione XXI</t>
  </si>
  <si>
    <t>Dienos užimtumo centro / Socialinių dirbtuvių steigimas Ukmergės rajono savivaldybėje</t>
  </si>
  <si>
    <r>
      <rPr>
        <b/>
        <sz val="11"/>
        <color theme="1"/>
        <rFont val="Calibri"/>
        <family val="2"/>
        <scheme val="minor"/>
      </rPr>
      <t>***PASTABA.</t>
    </r>
    <r>
      <rPr>
        <sz val="11"/>
        <color theme="1"/>
        <rFont val="Calibri"/>
        <family val="2"/>
        <charset val="186"/>
        <scheme val="minor"/>
      </rPr>
      <t xml:space="preserve"> Pakeitus RPPL, priemonės poveiklė 2.5 panaikinta, bet įtraukta nauja poveiklė 1.24. Kadangi tai tos pačios Ukmergės rajono savivaldybės projektas, tai tikslinama 2.5 poveiklei planuoto kvietimo Nr. 20-426-P informacija, pritaikant jį 1.24 poveiklei, nekeičiant kvietimo numerio.</t>
    </r>
  </si>
  <si>
    <t>Pasirašyta finansavimo sutartis</t>
  </si>
  <si>
    <t>vertinamas PĮP</t>
  </si>
  <si>
    <t xml:space="preserve">  -</t>
  </si>
  <si>
    <t xml:space="preserve">   - </t>
  </si>
  <si>
    <t xml:space="preserve">  - </t>
  </si>
  <si>
    <t>(PĮP nebus teikiamas - projektas naikinamas po RPPL pakeitimo (2025-09-22 sprendimas Nr. TS-8))</t>
  </si>
  <si>
    <t>Veikla perkeliama į Kvietimą Nr. 20-321-P</t>
  </si>
  <si>
    <t>NEBEVYKDOMA</t>
  </si>
  <si>
    <t>20-334-P</t>
  </si>
  <si>
    <t>Viešosios turizmo infrastruktūros modernizavimas ar sukūrimas (XVIII  etapas)</t>
  </si>
  <si>
    <t>1.29 Totoriškių ežero rytinės pakrantės ir Trakų senamiesčio kultūros objektų pritaikymas lankyti</t>
  </si>
  <si>
    <t>20-335-P</t>
  </si>
  <si>
    <t>Vilniaus miesto su priemiesčiais plėtra (VI etapas)</t>
  </si>
  <si>
    <t>1.13 Naujamiesčio pietinės dalies atgaivinimas, įrengiant viešąją erdvę ties Naugarduko g. 47</t>
  </si>
  <si>
    <t>1.14. Pašilaičių šiaurinės dalies atgaivinimas, įrengiant viešąją erdvę ties Bendorių g.</t>
  </si>
  <si>
    <t>1.15. Žirmūnų šiaurinės dalies atgaivinimas, įrengiant viešąją erdvę šalia Žukausko g.</t>
  </si>
  <si>
    <t>1.16. Pilaitės šiaurinės dalies atgaivinimas, įrengiant viešąją erdvę tarp Karaliaučiaus ir Varnės g.</t>
  </si>
  <si>
    <t xml:space="preserve">1.17. Karoliniškių vakarinės dalies atgaivinimas, įrengiant viešąją erdvę ties V. Maciulevičiaus g.  </t>
  </si>
  <si>
    <t>1.18. Grigiškių pietinės dalies atgaivinimas, sutvarkant viešąją erdvę ties Afindevičių g.</t>
  </si>
  <si>
    <t>Nevykdomas</t>
  </si>
  <si>
    <t>20-107-P</t>
  </si>
  <si>
    <t xml:space="preserve">Vilniaus viešojo transporto priemonių parko atnaujinimas </t>
  </si>
  <si>
    <t xml:space="preserve">2.6  Vilniaus viešojo transporto priemonių parko atnaujinimas </t>
  </si>
  <si>
    <t>UAB „Vilniaus viešasis transportas“</t>
  </si>
  <si>
    <t>2026 m. 01 mėn.</t>
  </si>
  <si>
    <r>
      <t>2026 m. 02 mėn.</t>
    </r>
    <r>
      <rPr>
        <i/>
        <sz val="11"/>
        <color rgb="FFFF0000"/>
        <rFont val="Times New Roman"/>
        <family val="1"/>
        <charset val="186"/>
      </rPr>
      <t xml:space="preserve"> </t>
    </r>
  </si>
  <si>
    <t>Nebevykdoma</t>
  </si>
  <si>
    <t>20-225-P</t>
  </si>
  <si>
    <t>20-226-P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</si>
</sst>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
    <numFmt numFmtId="165" formatCode="#,##0;[Red]#,##0"/>
    <numFmt numFmtId="166" formatCode="yyyy\-mm\-dd;@"/>
    <numFmt numFmtId="167" formatCode="#,##0.0"/>
  </numFmts>
  <fonts count="65"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sz val="11"/>
      <color rgb="FF9C0006"/>
      <name val="Calibri"/>
      <family val="2"/>
      <charset val="186"/>
      <scheme val="minor"/>
    </font>
    <font>
      <b/>
      <sz val="11"/>
      <color theme="1"/>
      <name val="Calibri"/>
      <family val="2"/>
      <charset val="186"/>
      <scheme val="minor"/>
    </font>
    <font>
      <sz val="11"/>
      <name val="Calibri"/>
      <family val="2"/>
      <charset val="186"/>
      <scheme val="minor"/>
    </font>
    <font>
      <sz val="11"/>
      <name val="Calibri"/>
      <family val="2"/>
      <charset val="186"/>
    </font>
    <font>
      <sz val="11"/>
      <color rgb="FF006100"/>
      <name val="Calibri"/>
      <family val="2"/>
      <charset val="186"/>
      <scheme val="minor"/>
    </font>
    <font>
      <sz val="11"/>
      <color rgb="FF9C5700"/>
      <name val="Calibri"/>
      <family val="2"/>
      <charset val="186"/>
      <scheme val="minor"/>
    </font>
    <font>
      <b/>
      <sz val="12"/>
      <color theme="1"/>
      <name val="Calibri"/>
      <family val="2"/>
      <charset val="186"/>
      <scheme val="minor"/>
    </font>
    <font>
      <b/>
      <sz val="8"/>
      <color indexed="8"/>
      <name val="Calibri"/>
      <family val="2"/>
      <charset val="186"/>
    </font>
    <font>
      <b/>
      <sz val="11"/>
      <color indexed="8"/>
      <name val="Calibri"/>
      <family val="2"/>
      <charset val="186"/>
    </font>
    <font>
      <b/>
      <sz val="12"/>
      <name val="Calibri"/>
      <family val="2"/>
      <charset val="186"/>
      <scheme val="minor"/>
    </font>
    <font>
      <b/>
      <sz val="12"/>
      <color theme="0" tint="-0.14999847407452621"/>
      <name val="Calibri"/>
      <family val="2"/>
      <charset val="186"/>
      <scheme val="minor"/>
    </font>
    <font>
      <sz val="11"/>
      <name val="Calibri"/>
      <family val="2"/>
    </font>
    <font>
      <sz val="11"/>
      <name val="Calibri"/>
      <family val="2"/>
      <scheme val="minor"/>
    </font>
    <font>
      <u/>
      <sz val="11"/>
      <color theme="1"/>
      <name val="Calibri"/>
      <family val="2"/>
      <scheme val="minor"/>
    </font>
    <font>
      <i/>
      <sz val="10"/>
      <color theme="1"/>
      <name val="Times New Roman"/>
      <family val="1"/>
    </font>
    <font>
      <i/>
      <sz val="9"/>
      <name val="Times New Roman"/>
      <family val="1"/>
    </font>
    <font>
      <i/>
      <sz val="9"/>
      <color theme="1"/>
      <name val="Times New Roman"/>
      <family val="1"/>
    </font>
    <font>
      <b/>
      <strike/>
      <sz val="12"/>
      <color theme="0" tint="-0.14999847407452621"/>
      <name val="Calibri"/>
      <family val="2"/>
      <charset val="186"/>
      <scheme val="minor"/>
    </font>
    <font>
      <strike/>
      <sz val="11"/>
      <color theme="1"/>
      <name val="Calibri"/>
      <family val="2"/>
      <charset val="186"/>
      <scheme val="minor"/>
    </font>
    <font>
      <b/>
      <sz val="12"/>
      <color rgb="FFFF0000"/>
      <name val="Calibri"/>
      <family val="2"/>
      <charset val="186"/>
      <scheme val="minor"/>
    </font>
    <font>
      <b/>
      <sz val="11"/>
      <color rgb="FFFF0000"/>
      <name val="Calibri"/>
      <family val="2"/>
      <charset val="186"/>
      <scheme val="minor"/>
    </font>
    <font>
      <sz val="11"/>
      <color rgb="FFFF0000"/>
      <name val="Calibri"/>
      <family val="2"/>
      <charset val="186"/>
      <scheme val="minor"/>
    </font>
    <font>
      <sz val="11"/>
      <color theme="1"/>
      <name val="Calibri"/>
      <family val="2"/>
      <scheme val="minor"/>
    </font>
    <font>
      <b/>
      <i/>
      <sz val="10"/>
      <name val="Times New Roman"/>
      <family val="1"/>
    </font>
    <font>
      <i/>
      <sz val="10"/>
      <name val="Times New Roman"/>
      <family val="1"/>
    </font>
    <font>
      <i/>
      <sz val="11"/>
      <color theme="1"/>
      <name val="Times New Roman"/>
      <family val="1"/>
    </font>
    <font>
      <strike/>
      <sz val="11"/>
      <name val="Calibri"/>
      <family val="2"/>
      <charset val="186"/>
    </font>
    <font>
      <sz val="10"/>
      <color theme="1"/>
      <name val="Times New Roman"/>
      <family val="1"/>
    </font>
    <font>
      <strike/>
      <sz val="11"/>
      <name val="Calibri"/>
      <family val="2"/>
      <charset val="186"/>
      <scheme val="minor"/>
    </font>
    <font>
      <strike/>
      <sz val="11"/>
      <name val="Calibri"/>
      <family val="2"/>
      <scheme val="minor"/>
    </font>
    <font>
      <strike/>
      <sz val="11"/>
      <color theme="1"/>
      <name val="Calibri"/>
      <family val="2"/>
      <scheme val="minor"/>
    </font>
    <font>
      <b/>
      <sz val="10"/>
      <name val="Times New Roman"/>
      <family val="1"/>
    </font>
    <font>
      <sz val="10"/>
      <name val="Times New Roman"/>
      <family val="1"/>
    </font>
    <font>
      <strike/>
      <sz val="10"/>
      <name val="Times New Roman"/>
      <family val="1"/>
    </font>
    <font>
      <sz val="11"/>
      <color theme="3"/>
      <name val="Calibri"/>
      <family val="2"/>
      <charset val="186"/>
      <scheme val="minor"/>
    </font>
    <font>
      <i/>
      <sz val="11"/>
      <color theme="1"/>
      <name val="Times New Roman"/>
      <family val="1"/>
      <charset val="186"/>
    </font>
    <font>
      <i/>
      <sz val="11"/>
      <name val="Times New Roman"/>
      <family val="1"/>
      <charset val="186"/>
    </font>
    <font>
      <b/>
      <sz val="10"/>
      <color theme="1"/>
      <name val="Times New Roman"/>
      <family val="1"/>
    </font>
    <font>
      <sz val="11"/>
      <color theme="1"/>
      <name val="Times New Roman"/>
      <family val="1"/>
    </font>
    <font>
      <sz val="9"/>
      <name val="Times New Roman"/>
      <family val="1"/>
    </font>
    <font>
      <b/>
      <sz val="9"/>
      <name val="Times New Roman"/>
      <family val="1"/>
    </font>
    <font>
      <sz val="11"/>
      <name val="Times New Roman"/>
      <family val="1"/>
    </font>
    <font>
      <sz val="12"/>
      <color theme="1"/>
      <name val="Times New Roman"/>
      <family val="1"/>
    </font>
    <font>
      <i/>
      <sz val="10"/>
      <color theme="0" tint="-0.499984740745262"/>
      <name val="Times New Roman"/>
      <family val="1"/>
      <charset val="186"/>
    </font>
    <font>
      <b/>
      <sz val="11"/>
      <color theme="1"/>
      <name val="Calibri"/>
      <family val="2"/>
      <scheme val="minor"/>
    </font>
    <font>
      <i/>
      <sz val="10"/>
      <color theme="0" tint="-0.499984740745262"/>
      <name val="Times New Roman"/>
      <family val="1"/>
    </font>
    <font>
      <b/>
      <i/>
      <sz val="12"/>
      <name val="Times New Roman"/>
      <family val="1"/>
      <charset val="186"/>
    </font>
    <font>
      <i/>
      <strike/>
      <sz val="11"/>
      <color theme="1"/>
      <name val="Times New Roman"/>
      <family val="1"/>
      <charset val="186"/>
    </font>
    <font>
      <i/>
      <strike/>
      <sz val="11"/>
      <name val="Times New Roman"/>
      <family val="1"/>
      <charset val="186"/>
    </font>
    <font>
      <i/>
      <sz val="11"/>
      <color rgb="FFFF0000"/>
      <name val="Times New Roman"/>
      <family val="1"/>
      <charset val="186"/>
    </font>
    <font>
      <sz val="10"/>
      <color theme="1"/>
      <name val="Calibri"/>
      <family val="2"/>
      <charset val="186"/>
      <scheme val="minor"/>
    </font>
  </fonts>
  <fills count="8">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4" tint="0.39997558519241921"/>
        <bgColor indexed="64"/>
      </patternFill>
    </fill>
    <fill>
      <patternFill patternType="solid">
        <fgColor rgb="FFC6EFCE"/>
      </patternFill>
    </fill>
    <fill>
      <patternFill patternType="solid">
        <fgColor rgb="FFFFEB9C"/>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0" fontId="14" fillId="3"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cellStyleXfs>
  <cellXfs count="835">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wrapText="1"/>
    </xf>
    <xf numFmtId="0" fontId="15" fillId="4" borderId="1" xfId="0" applyFont="1" applyFill="1" applyBorder="1" applyAlignment="1">
      <alignment horizontal="center" vertical="center" wrapText="1"/>
    </xf>
    <xf numFmtId="0" fontId="0" fillId="0" borderId="7" xfId="0" applyBorder="1" applyAlignment="1">
      <alignment wrapText="1"/>
    </xf>
    <xf numFmtId="0" fontId="0" fillId="0" borderId="3" xfId="0" applyBorder="1" applyAlignment="1">
      <alignment wrapText="1"/>
    </xf>
    <xf numFmtId="0" fontId="15" fillId="4" borderId="2" xfId="0" applyFont="1" applyFill="1" applyBorder="1" applyAlignment="1">
      <alignment horizontal="center"/>
    </xf>
    <xf numFmtId="0" fontId="23" fillId="0" borderId="2" xfId="0" applyFont="1" applyBorder="1" applyAlignment="1">
      <alignment horizontal="left" vertical="top"/>
    </xf>
    <xf numFmtId="0" fontId="0" fillId="0" borderId="2" xfId="0" applyBorder="1" applyAlignment="1">
      <alignment horizontal="left" vertical="top" wrapText="1"/>
    </xf>
    <xf numFmtId="0" fontId="16" fillId="0" borderId="2" xfId="0" applyFont="1" applyBorder="1" applyAlignment="1">
      <alignment horizontal="left" vertical="top" wrapText="1"/>
    </xf>
    <xf numFmtId="0" fontId="13" fillId="0" borderId="2" xfId="0" applyFont="1" applyBorder="1" applyAlignment="1">
      <alignment horizontal="left" vertical="top" wrapText="1"/>
    </xf>
    <xf numFmtId="0" fontId="13" fillId="0" borderId="2" xfId="0" applyFont="1" applyBorder="1" applyAlignment="1">
      <alignment horizontal="left" vertical="top"/>
    </xf>
    <xf numFmtId="0" fontId="0" fillId="0" borderId="2" xfId="0" applyBorder="1" applyAlignment="1">
      <alignment horizontal="left" vertical="top"/>
    </xf>
    <xf numFmtId="4" fontId="0" fillId="0" borderId="0" xfId="0" applyNumberFormat="1" applyAlignment="1">
      <alignment horizontal="left" vertical="top"/>
    </xf>
    <xf numFmtId="4" fontId="0" fillId="0" borderId="2" xfId="0" applyNumberFormat="1" applyBorder="1" applyAlignment="1">
      <alignment horizontal="center" vertical="top"/>
    </xf>
    <xf numFmtId="4" fontId="13" fillId="0" borderId="2" xfId="0" applyNumberFormat="1" applyFont="1" applyBorder="1" applyAlignment="1">
      <alignment horizontal="right" vertical="top"/>
    </xf>
    <xf numFmtId="4" fontId="13" fillId="0" borderId="2" xfId="0" applyNumberFormat="1" applyFont="1" applyBorder="1" applyAlignment="1">
      <alignment horizontal="center" vertical="top"/>
    </xf>
    <xf numFmtId="4" fontId="0" fillId="0" borderId="2" xfId="0" applyNumberFormat="1" applyBorder="1" applyAlignment="1">
      <alignment horizontal="left" vertical="top"/>
    </xf>
    <xf numFmtId="0" fontId="17" fillId="0" borderId="2" xfId="2" applyFont="1" applyFill="1" applyBorder="1" applyAlignment="1">
      <alignment horizontal="center" vertical="top" wrapText="1"/>
    </xf>
    <xf numFmtId="0" fontId="0" fillId="0" borderId="0" xfId="0" applyAlignment="1">
      <alignment horizontal="left" vertical="top"/>
    </xf>
    <xf numFmtId="0" fontId="24" fillId="0" borderId="7" xfId="0" applyFont="1" applyBorder="1"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4" fontId="0" fillId="0" borderId="7" xfId="0" applyNumberFormat="1" applyBorder="1" applyAlignment="1">
      <alignment horizontal="center" vertical="top"/>
    </xf>
    <xf numFmtId="4" fontId="0" fillId="0" borderId="7" xfId="0" applyNumberFormat="1" applyBorder="1" applyAlignment="1">
      <alignment horizontal="left" vertical="top"/>
    </xf>
    <xf numFmtId="0" fontId="16" fillId="0" borderId="7" xfId="0" applyFont="1" applyBorder="1" applyAlignment="1">
      <alignment horizontal="center" vertical="top"/>
    </xf>
    <xf numFmtId="0" fontId="24" fillId="0" borderId="3" xfId="0" applyFont="1" applyBorder="1" applyAlignment="1">
      <alignment horizontal="left" vertical="top"/>
    </xf>
    <xf numFmtId="0" fontId="0" fillId="0" borderId="3" xfId="0" applyBorder="1" applyAlignment="1">
      <alignment horizontal="left" vertical="top"/>
    </xf>
    <xf numFmtId="0" fontId="0" fillId="0" borderId="3" xfId="0" applyBorder="1" applyAlignment="1">
      <alignment horizontal="left" vertical="top" wrapText="1"/>
    </xf>
    <xf numFmtId="4" fontId="0" fillId="0" borderId="3" xfId="0" applyNumberFormat="1" applyBorder="1" applyAlignment="1">
      <alignment horizontal="center" vertical="top"/>
    </xf>
    <xf numFmtId="4" fontId="0" fillId="0" borderId="3" xfId="0" applyNumberFormat="1" applyBorder="1" applyAlignment="1">
      <alignment horizontal="left" vertical="top"/>
    </xf>
    <xf numFmtId="0" fontId="16" fillId="0" borderId="3" xfId="0" applyFont="1" applyBorder="1" applyAlignment="1">
      <alignment horizontal="center" vertical="top"/>
    </xf>
    <xf numFmtId="3" fontId="0" fillId="0" borderId="2" xfId="0" applyNumberFormat="1" applyBorder="1" applyAlignment="1">
      <alignment horizontal="left" vertical="top"/>
    </xf>
    <xf numFmtId="164" fontId="16" fillId="0" borderId="7" xfId="0" applyNumberFormat="1" applyFont="1" applyBorder="1" applyAlignment="1">
      <alignment horizontal="center" vertical="top"/>
    </xf>
    <xf numFmtId="3" fontId="0" fillId="0" borderId="3" xfId="0" applyNumberFormat="1" applyBorder="1" applyAlignment="1">
      <alignment horizontal="left" vertical="top"/>
    </xf>
    <xf numFmtId="0" fontId="20" fillId="0" borderId="2" xfId="0" applyFont="1" applyBorder="1" applyAlignment="1">
      <alignment horizontal="left" vertical="top"/>
    </xf>
    <xf numFmtId="0" fontId="13" fillId="0" borderId="0" xfId="3" applyFont="1" applyFill="1" applyAlignment="1">
      <alignment horizontal="left" vertical="top" wrapText="1"/>
    </xf>
    <xf numFmtId="0" fontId="16" fillId="0" borderId="2" xfId="2" applyFont="1" applyFill="1" applyBorder="1" applyAlignment="1">
      <alignment horizontal="center" vertical="top"/>
    </xf>
    <xf numFmtId="0" fontId="13" fillId="0" borderId="7" xfId="0" applyFont="1" applyBorder="1" applyAlignment="1">
      <alignment horizontal="left" vertical="top"/>
    </xf>
    <xf numFmtId="0" fontId="13" fillId="0" borderId="2" xfId="0" applyFont="1" applyBorder="1" applyAlignment="1">
      <alignment vertical="top" wrapText="1"/>
    </xf>
    <xf numFmtId="0" fontId="19" fillId="0" borderId="7" xfId="3" applyFill="1" applyBorder="1" applyAlignment="1">
      <alignment horizontal="left" vertical="top" wrapText="1"/>
    </xf>
    <xf numFmtId="0" fontId="16" fillId="0" borderId="7" xfId="2" applyFont="1" applyFill="1" applyBorder="1" applyAlignment="1">
      <alignment horizontal="center" vertical="top"/>
    </xf>
    <xf numFmtId="0" fontId="0" fillId="0" borderId="25" xfId="0" applyBorder="1" applyAlignment="1">
      <alignment horizontal="left" vertical="top"/>
    </xf>
    <xf numFmtId="0" fontId="20" fillId="0" borderId="7" xfId="0" applyFont="1" applyBorder="1" applyAlignment="1">
      <alignment horizontal="left" vertical="top"/>
    </xf>
    <xf numFmtId="0" fontId="0" fillId="0" borderId="0" xfId="0" applyAlignment="1">
      <alignment vertical="top" wrapText="1"/>
    </xf>
    <xf numFmtId="0" fontId="0" fillId="0" borderId="2" xfId="0" applyBorder="1" applyAlignment="1">
      <alignment vertical="top" wrapText="1"/>
    </xf>
    <xf numFmtId="0" fontId="0" fillId="0" borderId="2" xfId="0" applyBorder="1" applyAlignment="1">
      <alignment horizontal="center" vertical="top"/>
    </xf>
    <xf numFmtId="164" fontId="0" fillId="0" borderId="2" xfId="0" applyNumberFormat="1" applyBorder="1" applyAlignment="1">
      <alignment horizontal="center" vertical="top"/>
    </xf>
    <xf numFmtId="0" fontId="0" fillId="0" borderId="7" xfId="0" applyBorder="1"/>
    <xf numFmtId="0" fontId="13" fillId="0" borderId="7" xfId="0" applyFont="1" applyBorder="1" applyAlignment="1">
      <alignment horizontal="left" vertical="top" wrapText="1"/>
    </xf>
    <xf numFmtId="4" fontId="0" fillId="0" borderId="7" xfId="0" applyNumberFormat="1" applyBorder="1" applyAlignment="1">
      <alignment horizontal="center"/>
    </xf>
    <xf numFmtId="4" fontId="0" fillId="0" borderId="3" xfId="0" applyNumberFormat="1" applyBorder="1" applyAlignment="1">
      <alignment horizontal="center"/>
    </xf>
    <xf numFmtId="0" fontId="0" fillId="0" borderId="3" xfId="0" applyBorder="1"/>
    <xf numFmtId="0" fontId="0" fillId="0" borderId="25" xfId="0" applyBorder="1"/>
    <xf numFmtId="0" fontId="13" fillId="0" borderId="3" xfId="0" applyFont="1" applyBorder="1" applyAlignment="1">
      <alignment horizontal="left" vertical="top" wrapText="1"/>
    </xf>
    <xf numFmtId="4" fontId="0" fillId="0" borderId="0" xfId="0" applyNumberFormat="1" applyAlignment="1">
      <alignment vertical="top"/>
    </xf>
    <xf numFmtId="4" fontId="0" fillId="0" borderId="2" xfId="0" applyNumberFormat="1" applyBorder="1" applyAlignment="1">
      <alignment vertical="top"/>
    </xf>
    <xf numFmtId="0" fontId="0" fillId="0" borderId="2" xfId="0" applyBorder="1"/>
    <xf numFmtId="0" fontId="0" fillId="0" borderId="0" xfId="0" applyAlignment="1">
      <alignment vertical="top"/>
    </xf>
    <xf numFmtId="0" fontId="13" fillId="0" borderId="1" xfId="0" applyFont="1" applyBorder="1" applyAlignment="1">
      <alignment horizontal="left" vertical="top" wrapText="1"/>
    </xf>
    <xf numFmtId="4" fontId="16" fillId="0" borderId="2" xfId="3" applyNumberFormat="1" applyFont="1" applyFill="1" applyBorder="1" applyAlignment="1">
      <alignment vertical="top"/>
    </xf>
    <xf numFmtId="0" fontId="0" fillId="0" borderId="2" xfId="0" applyBorder="1" applyAlignment="1">
      <alignment vertical="top"/>
    </xf>
    <xf numFmtId="0" fontId="19" fillId="0" borderId="2" xfId="3" applyFill="1" applyBorder="1" applyAlignment="1">
      <alignment vertical="top"/>
    </xf>
    <xf numFmtId="0" fontId="0" fillId="0" borderId="26" xfId="0" applyBorder="1"/>
    <xf numFmtId="0" fontId="0" fillId="0" borderId="7" xfId="0" applyBorder="1" applyAlignment="1">
      <alignment vertical="top" wrapText="1"/>
    </xf>
    <xf numFmtId="0" fontId="0" fillId="0" borderId="7" xfId="0" applyBorder="1" applyAlignment="1">
      <alignment vertical="top"/>
    </xf>
    <xf numFmtId="0" fontId="25" fillId="0" borderId="2" xfId="2" applyFont="1" applyFill="1" applyBorder="1" applyAlignment="1">
      <alignment horizontal="center" vertical="top" wrapText="1"/>
    </xf>
    <xf numFmtId="0" fontId="0" fillId="0" borderId="3" xfId="0" applyBorder="1" applyAlignment="1">
      <alignment vertical="top" wrapText="1"/>
    </xf>
    <xf numFmtId="0" fontId="23" fillId="0" borderId="7" xfId="0" applyFont="1" applyBorder="1" applyAlignment="1">
      <alignment horizontal="left" vertical="top"/>
    </xf>
    <xf numFmtId="164" fontId="17" fillId="0" borderId="7" xfId="0" applyNumberFormat="1" applyFont="1" applyBorder="1" applyAlignment="1">
      <alignment horizontal="center" vertical="top" wrapText="1"/>
    </xf>
    <xf numFmtId="164" fontId="0" fillId="0" borderId="7" xfId="0" applyNumberFormat="1" applyBorder="1" applyAlignment="1">
      <alignment vertical="top" wrapText="1"/>
    </xf>
    <xf numFmtId="164" fontId="0" fillId="0" borderId="3" xfId="0" applyNumberFormat="1" applyBorder="1" applyAlignment="1">
      <alignment vertical="top" wrapText="1"/>
    </xf>
    <xf numFmtId="4" fontId="0" fillId="0" borderId="7" xfId="0" applyNumberFormat="1" applyBorder="1" applyAlignment="1">
      <alignment vertical="top" wrapText="1"/>
    </xf>
    <xf numFmtId="164" fontId="0" fillId="0" borderId="7" xfId="0" applyNumberFormat="1" applyBorder="1" applyAlignment="1">
      <alignment horizontal="center" vertical="top" wrapText="1"/>
    </xf>
    <xf numFmtId="0" fontId="27" fillId="0" borderId="3" xfId="0" applyFont="1" applyBorder="1" applyAlignment="1">
      <alignment vertical="top" wrapText="1"/>
    </xf>
    <xf numFmtId="0" fontId="20" fillId="0" borderId="7" xfId="0" applyFont="1" applyBorder="1" applyAlignment="1">
      <alignment horizontal="left" vertical="top" wrapText="1"/>
    </xf>
    <xf numFmtId="0" fontId="0" fillId="0" borderId="3" xfId="0" applyBorder="1" applyAlignment="1">
      <alignment vertical="top"/>
    </xf>
    <xf numFmtId="4" fontId="0" fillId="0" borderId="7" xfId="0" applyNumberFormat="1" applyBorder="1" applyAlignment="1">
      <alignment vertical="top"/>
    </xf>
    <xf numFmtId="0" fontId="5" fillId="0" borderId="28" xfId="0" applyFont="1" applyBorder="1" applyAlignment="1">
      <alignment horizontal="center" vertical="center" wrapText="1"/>
    </xf>
    <xf numFmtId="0" fontId="7" fillId="0" borderId="28" xfId="0" applyFont="1" applyBorder="1" applyAlignment="1">
      <alignment horizontal="center" vertical="center" wrapText="1"/>
    </xf>
    <xf numFmtId="0" fontId="2" fillId="0" borderId="27" xfId="0" applyFont="1" applyBorder="1" applyAlignment="1">
      <alignment horizontal="center"/>
    </xf>
    <xf numFmtId="0" fontId="2" fillId="0" borderId="28" xfId="0" applyFont="1" applyBorder="1" applyAlignment="1">
      <alignment horizontal="center"/>
    </xf>
    <xf numFmtId="0" fontId="11" fillId="0" borderId="28" xfId="0" applyFont="1" applyBorder="1" applyAlignment="1">
      <alignment horizontal="center"/>
    </xf>
    <xf numFmtId="0" fontId="2" fillId="0" borderId="29" xfId="0" applyFont="1" applyBorder="1" applyAlignment="1">
      <alignment horizontal="center"/>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14" fontId="16" fillId="0" borderId="7" xfId="0" applyNumberFormat="1" applyFont="1" applyBorder="1" applyAlignment="1">
      <alignment horizontal="center" vertical="top"/>
    </xf>
    <xf numFmtId="14" fontId="13" fillId="0" borderId="2" xfId="0" applyNumberFormat="1" applyFont="1" applyBorder="1" applyAlignment="1">
      <alignment horizontal="left" vertical="top"/>
    </xf>
    <xf numFmtId="14" fontId="0" fillId="0" borderId="7" xfId="0" applyNumberFormat="1" applyBorder="1" applyAlignment="1">
      <alignment vertical="top" wrapText="1"/>
    </xf>
    <xf numFmtId="0" fontId="16" fillId="0" borderId="0" xfId="0" applyFont="1"/>
    <xf numFmtId="14" fontId="16" fillId="0" borderId="2" xfId="0" applyNumberFormat="1" applyFont="1" applyBorder="1" applyAlignment="1">
      <alignment horizontal="left" vertical="top"/>
    </xf>
    <xf numFmtId="0" fontId="16" fillId="0" borderId="2" xfId="0" applyFont="1" applyBorder="1" applyAlignment="1">
      <alignment vertical="top" wrapText="1"/>
    </xf>
    <xf numFmtId="0" fontId="31" fillId="0" borderId="7" xfId="0" applyFont="1" applyBorder="1" applyAlignment="1">
      <alignment horizontal="left" vertical="top"/>
    </xf>
    <xf numFmtId="0" fontId="32" fillId="0" borderId="7" xfId="0" applyFont="1" applyBorder="1" applyAlignment="1">
      <alignment vertical="top" wrapText="1"/>
    </xf>
    <xf numFmtId="0" fontId="32" fillId="0" borderId="2" xfId="0" applyFont="1" applyBorder="1" applyAlignment="1">
      <alignment horizontal="left" vertical="top" wrapText="1"/>
    </xf>
    <xf numFmtId="0" fontId="32" fillId="0" borderId="2" xfId="0" applyFont="1" applyBorder="1" applyAlignment="1">
      <alignment vertical="top" wrapText="1"/>
    </xf>
    <xf numFmtId="0" fontId="32" fillId="0" borderId="2" xfId="0" applyFont="1" applyBorder="1" applyAlignment="1">
      <alignment horizontal="left" vertical="top"/>
    </xf>
    <xf numFmtId="4" fontId="32" fillId="0" borderId="2" xfId="0" applyNumberFormat="1" applyFont="1" applyBorder="1" applyAlignment="1">
      <alignment horizontal="center" vertical="top"/>
    </xf>
    <xf numFmtId="4" fontId="32" fillId="0" borderId="2" xfId="0" applyNumberFormat="1" applyFont="1" applyBorder="1" applyAlignment="1">
      <alignment horizontal="right" vertical="top"/>
    </xf>
    <xf numFmtId="14" fontId="32" fillId="0" borderId="7" xfId="0" applyNumberFormat="1" applyFont="1" applyBorder="1" applyAlignment="1">
      <alignment vertical="top" wrapText="1"/>
    </xf>
    <xf numFmtId="0" fontId="32" fillId="0" borderId="3" xfId="0" applyFont="1" applyBorder="1" applyAlignment="1">
      <alignment vertical="top" wrapText="1"/>
    </xf>
    <xf numFmtId="164" fontId="32" fillId="0" borderId="7" xfId="0" applyNumberFormat="1" applyFont="1" applyBorder="1" applyAlignment="1">
      <alignment horizontal="center" vertical="top" wrapText="1"/>
    </xf>
    <xf numFmtId="0" fontId="31" fillId="0" borderId="3" xfId="0" applyFont="1" applyBorder="1" applyAlignment="1">
      <alignment horizontal="left" vertical="top"/>
    </xf>
    <xf numFmtId="4" fontId="0" fillId="0" borderId="2" xfId="0" applyNumberFormat="1" applyBorder="1" applyAlignment="1">
      <alignment vertical="top" wrapText="1"/>
    </xf>
    <xf numFmtId="164" fontId="26" fillId="0" borderId="2" xfId="0" applyNumberFormat="1" applyFont="1" applyBorder="1" applyAlignment="1">
      <alignment horizontal="center" vertical="top" wrapText="1"/>
    </xf>
    <xf numFmtId="164" fontId="25" fillId="0" borderId="2" xfId="0" applyNumberFormat="1" applyFont="1" applyBorder="1" applyAlignment="1">
      <alignment horizontal="center" vertical="top" wrapText="1"/>
    </xf>
    <xf numFmtId="14" fontId="0" fillId="0" borderId="2" xfId="0" applyNumberFormat="1" applyBorder="1" applyAlignment="1">
      <alignment vertical="top" wrapText="1"/>
    </xf>
    <xf numFmtId="0" fontId="16" fillId="0" borderId="7" xfId="0" applyFont="1" applyBorder="1" applyAlignment="1">
      <alignment vertical="top" wrapText="1"/>
    </xf>
    <xf numFmtId="164" fontId="16" fillId="0" borderId="7" xfId="0" applyNumberFormat="1" applyFont="1" applyBorder="1" applyAlignment="1">
      <alignment horizontal="center" vertical="top" wrapText="1"/>
    </xf>
    <xf numFmtId="0" fontId="28" fillId="2" borderId="1"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3" fontId="28" fillId="2" borderId="1" xfId="0" applyNumberFormat="1" applyFont="1" applyFill="1" applyBorder="1" applyAlignment="1">
      <alignment horizontal="center" vertical="top" wrapText="1"/>
    </xf>
    <xf numFmtId="3" fontId="36" fillId="0" borderId="2" xfId="0" applyNumberFormat="1" applyFont="1" applyBorder="1" applyAlignment="1">
      <alignment horizontal="left" vertical="top"/>
    </xf>
    <xf numFmtId="0" fontId="36" fillId="0" borderId="7" xfId="0" applyFont="1" applyBorder="1" applyAlignment="1">
      <alignment horizontal="left" vertical="top"/>
    </xf>
    <xf numFmtId="3" fontId="26" fillId="0" borderId="7" xfId="0" applyNumberFormat="1" applyFont="1" applyBorder="1" applyAlignment="1">
      <alignment horizontal="left" vertical="top"/>
    </xf>
    <xf numFmtId="3" fontId="26" fillId="0" borderId="2" xfId="0" applyNumberFormat="1" applyFont="1" applyBorder="1" applyAlignment="1">
      <alignment horizontal="left" vertical="top"/>
    </xf>
    <xf numFmtId="0" fontId="26" fillId="0" borderId="7" xfId="3" applyFont="1" applyFill="1" applyBorder="1" applyAlignment="1">
      <alignment horizontal="left" vertical="top"/>
    </xf>
    <xf numFmtId="3" fontId="26" fillId="0" borderId="7" xfId="3" applyNumberFormat="1" applyFont="1" applyFill="1" applyBorder="1" applyAlignment="1">
      <alignment horizontal="left" vertical="top"/>
    </xf>
    <xf numFmtId="0" fontId="36" fillId="0" borderId="3" xfId="0" applyFont="1" applyBorder="1" applyAlignment="1">
      <alignment horizontal="left" vertical="top"/>
    </xf>
    <xf numFmtId="164" fontId="36" fillId="0" borderId="2" xfId="2" applyNumberFormat="1" applyFont="1" applyFill="1" applyBorder="1" applyAlignment="1">
      <alignment horizontal="center" vertical="top" wrapText="1"/>
    </xf>
    <xf numFmtId="3" fontId="36" fillId="0" borderId="7" xfId="0" applyNumberFormat="1" applyFont="1" applyBorder="1" applyAlignment="1">
      <alignment horizontal="left" vertical="top"/>
    </xf>
    <xf numFmtId="3" fontId="26" fillId="0" borderId="2" xfId="3" applyNumberFormat="1" applyFont="1" applyFill="1" applyBorder="1" applyAlignment="1">
      <alignment horizontal="left" vertical="top"/>
    </xf>
    <xf numFmtId="0" fontId="26" fillId="0" borderId="7" xfId="0" applyFont="1" applyBorder="1" applyAlignment="1">
      <alignment horizontal="left" vertical="top"/>
    </xf>
    <xf numFmtId="0" fontId="36" fillId="0" borderId="2" xfId="0" applyFont="1" applyBorder="1" applyAlignment="1">
      <alignment horizontal="left" vertical="top"/>
    </xf>
    <xf numFmtId="0" fontId="26" fillId="0" borderId="2" xfId="3" applyFont="1" applyFill="1" applyBorder="1" applyAlignment="1">
      <alignment horizontal="left" vertical="top"/>
    </xf>
    <xf numFmtId="0" fontId="26" fillId="0" borderId="1" xfId="3" applyFont="1" applyFill="1" applyBorder="1" applyAlignment="1">
      <alignment horizontal="left" vertical="top"/>
    </xf>
    <xf numFmtId="0" fontId="36" fillId="0" borderId="1" xfId="0" applyFont="1" applyBorder="1" applyAlignment="1">
      <alignment horizontal="left" vertical="top"/>
    </xf>
    <xf numFmtId="0" fontId="36" fillId="0" borderId="7" xfId="0" applyFont="1" applyBorder="1" applyAlignment="1">
      <alignment vertical="top"/>
    </xf>
    <xf numFmtId="0" fontId="28" fillId="0" borderId="0" xfId="0" applyFont="1"/>
    <xf numFmtId="0" fontId="38" fillId="0" borderId="1" xfId="0" applyFont="1" applyBorder="1" applyAlignment="1">
      <alignment horizontal="center"/>
    </xf>
    <xf numFmtId="0" fontId="28" fillId="0" borderId="1" xfId="0" applyFont="1" applyBorder="1" applyAlignment="1">
      <alignment horizontal="center" vertical="top" wrapText="1"/>
    </xf>
    <xf numFmtId="2" fontId="28" fillId="0" borderId="1" xfId="0" applyNumberFormat="1" applyFont="1" applyBorder="1" applyAlignment="1">
      <alignment horizontal="center" vertical="top" wrapText="1"/>
    </xf>
    <xf numFmtId="3" fontId="28" fillId="0" borderId="1" xfId="0" applyNumberFormat="1" applyFont="1" applyBorder="1" applyAlignment="1">
      <alignment horizontal="center" vertical="top"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38" fillId="0" borderId="1" xfId="0" applyFont="1" applyBorder="1" applyAlignment="1">
      <alignment horizontal="center" vertical="top" wrapText="1"/>
    </xf>
    <xf numFmtId="2" fontId="38" fillId="2" borderId="1" xfId="0" applyNumberFormat="1" applyFont="1" applyFill="1" applyBorder="1" applyAlignment="1">
      <alignment horizontal="center" vertical="top" wrapText="1"/>
    </xf>
    <xf numFmtId="0" fontId="39" fillId="0" borderId="0" xfId="0" applyFont="1"/>
    <xf numFmtId="0" fontId="41" fillId="0" borderId="30"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38" fillId="0" borderId="2" xfId="0" applyFont="1" applyBorder="1" applyAlignment="1">
      <alignment horizontal="center" vertical="top" wrapText="1"/>
    </xf>
    <xf numFmtId="14" fontId="36" fillId="0" borderId="2" xfId="0" applyNumberFormat="1" applyFont="1" applyBorder="1" applyAlignment="1">
      <alignment horizontal="left" vertical="top"/>
    </xf>
    <xf numFmtId="0" fontId="32" fillId="7" borderId="2" xfId="0" applyFont="1" applyFill="1" applyBorder="1" applyAlignment="1">
      <alignment horizontal="left" vertical="top" wrapText="1"/>
    </xf>
    <xf numFmtId="0" fontId="32" fillId="7" borderId="2" xfId="0" applyFont="1" applyFill="1" applyBorder="1" applyAlignment="1">
      <alignment vertical="top" wrapText="1"/>
    </xf>
    <xf numFmtId="0" fontId="42" fillId="7" borderId="2" xfId="0" applyFont="1" applyFill="1" applyBorder="1" applyAlignment="1">
      <alignment horizontal="left" vertical="top" wrapText="1"/>
    </xf>
    <xf numFmtId="0" fontId="32" fillId="7" borderId="2" xfId="0" applyFont="1" applyFill="1" applyBorder="1" applyAlignment="1">
      <alignment horizontal="left" vertical="top"/>
    </xf>
    <xf numFmtId="3" fontId="43" fillId="7" borderId="2" xfId="3" applyNumberFormat="1" applyFont="1" applyFill="1" applyBorder="1" applyAlignment="1">
      <alignment horizontal="left" vertical="top" wrapText="1"/>
    </xf>
    <xf numFmtId="0" fontId="32" fillId="0" borderId="7" xfId="0" applyFont="1" applyBorder="1" applyAlignment="1">
      <alignment horizontal="left" vertical="top"/>
    </xf>
    <xf numFmtId="0" fontId="32" fillId="0" borderId="0" xfId="0" applyFont="1" applyAlignment="1">
      <alignment horizontal="left" vertical="top"/>
    </xf>
    <xf numFmtId="4" fontId="32" fillId="0" borderId="7" xfId="0" quotePrefix="1" applyNumberFormat="1" applyFont="1" applyBorder="1" applyAlignment="1">
      <alignment horizontal="center" vertical="top"/>
    </xf>
    <xf numFmtId="4" fontId="32" fillId="0" borderId="7" xfId="0" applyNumberFormat="1" applyFont="1" applyBorder="1" applyAlignment="1">
      <alignment horizontal="center" vertical="top"/>
    </xf>
    <xf numFmtId="4" fontId="32" fillId="0" borderId="7" xfId="0" applyNumberFormat="1" applyFont="1" applyBorder="1" applyAlignment="1">
      <alignment horizontal="left" vertical="top"/>
    </xf>
    <xf numFmtId="0" fontId="32" fillId="7" borderId="7" xfId="0" applyFont="1" applyFill="1" applyBorder="1" applyAlignment="1">
      <alignment horizontal="left" vertical="top"/>
    </xf>
    <xf numFmtId="0" fontId="32" fillId="7" borderId="7" xfId="0" applyFont="1" applyFill="1" applyBorder="1" applyAlignment="1">
      <alignment horizontal="left" vertical="top" wrapText="1"/>
    </xf>
    <xf numFmtId="0" fontId="44" fillId="7" borderId="7" xfId="0" applyFont="1" applyFill="1" applyBorder="1" applyAlignment="1">
      <alignment horizontal="left" vertical="top" wrapText="1"/>
    </xf>
    <xf numFmtId="3" fontId="43" fillId="7" borderId="7" xfId="3" applyNumberFormat="1" applyFont="1" applyFill="1" applyBorder="1" applyAlignment="1">
      <alignment horizontal="left" vertical="top" wrapText="1"/>
    </xf>
    <xf numFmtId="0" fontId="32" fillId="7" borderId="3" xfId="0" applyFont="1" applyFill="1" applyBorder="1" applyAlignment="1">
      <alignment horizontal="left" vertical="top"/>
    </xf>
    <xf numFmtId="0" fontId="32" fillId="7" borderId="3" xfId="0" applyFont="1" applyFill="1" applyBorder="1" applyAlignment="1">
      <alignment horizontal="left" vertical="top" wrapText="1"/>
    </xf>
    <xf numFmtId="0" fontId="44" fillId="7" borderId="3" xfId="0" applyFont="1" applyFill="1" applyBorder="1" applyAlignment="1">
      <alignment horizontal="left" vertical="top" wrapText="1"/>
    </xf>
    <xf numFmtId="0" fontId="32" fillId="0" borderId="3" xfId="0" applyFont="1" applyBorder="1" applyAlignment="1">
      <alignment horizontal="left" vertical="top"/>
    </xf>
    <xf numFmtId="4" fontId="32" fillId="0" borderId="3" xfId="0" applyNumberFormat="1" applyFont="1" applyBorder="1" applyAlignment="1">
      <alignment horizontal="center" vertical="top"/>
    </xf>
    <xf numFmtId="4" fontId="36" fillId="0" borderId="2" xfId="0" applyNumberFormat="1" applyFont="1" applyBorder="1" applyAlignment="1">
      <alignment horizontal="center" vertical="top"/>
    </xf>
    <xf numFmtId="4" fontId="36" fillId="0" borderId="2" xfId="0" applyNumberFormat="1" applyFont="1" applyBorder="1" applyAlignment="1">
      <alignment horizontal="right" vertical="top"/>
    </xf>
    <xf numFmtId="0" fontId="45" fillId="0" borderId="1" xfId="0" applyFont="1" applyBorder="1" applyAlignment="1">
      <alignment horizontal="center" vertical="center" wrapText="1"/>
    </xf>
    <xf numFmtId="0" fontId="38" fillId="0" borderId="17" xfId="0" applyFont="1" applyBorder="1" applyAlignment="1">
      <alignment horizontal="center"/>
    </xf>
    <xf numFmtId="0" fontId="38" fillId="0" borderId="20" xfId="0" quotePrefix="1" applyFont="1" applyBorder="1" applyAlignment="1">
      <alignment horizontal="center" vertical="top" wrapText="1"/>
    </xf>
    <xf numFmtId="0" fontId="38" fillId="0" borderId="2" xfId="0" quotePrefix="1" applyFont="1" applyBorder="1" applyAlignment="1">
      <alignment horizontal="center" vertical="top" wrapText="1"/>
    </xf>
    <xf numFmtId="0" fontId="46" fillId="0" borderId="30" xfId="0" quotePrefix="1" applyFont="1" applyBorder="1" applyAlignment="1">
      <alignment horizontal="center" vertical="center" wrapText="1"/>
    </xf>
    <xf numFmtId="0" fontId="46" fillId="0" borderId="30" xfId="0" applyFont="1" applyBorder="1" applyAlignment="1">
      <alignment horizontal="center" vertical="center" wrapText="1"/>
    </xf>
    <xf numFmtId="0" fontId="46" fillId="0" borderId="30" xfId="0" quotePrefix="1" applyFont="1" applyBorder="1" applyAlignment="1">
      <alignment horizontal="left" vertical="center" wrapText="1"/>
    </xf>
    <xf numFmtId="0" fontId="46" fillId="0" borderId="30" xfId="0" applyFont="1" applyBorder="1" applyAlignment="1">
      <alignment vertical="center" wrapText="1"/>
    </xf>
    <xf numFmtId="0" fontId="46" fillId="0" borderId="1" xfId="0" quotePrefix="1" applyFont="1" applyBorder="1" applyAlignment="1">
      <alignment horizontal="center" vertical="center" wrapText="1"/>
    </xf>
    <xf numFmtId="0" fontId="46" fillId="0" borderId="1" xfId="0" applyFont="1" applyBorder="1" applyAlignment="1">
      <alignment horizontal="center" vertical="center" wrapText="1"/>
    </xf>
    <xf numFmtId="0" fontId="46" fillId="0" borderId="1" xfId="0" applyFont="1" applyBorder="1" applyAlignment="1">
      <alignment vertical="center" wrapText="1"/>
    </xf>
    <xf numFmtId="0" fontId="46" fillId="0" borderId="1" xfId="0" quotePrefix="1" applyFont="1" applyBorder="1" applyAlignment="1">
      <alignment horizontal="left" vertical="center" wrapText="1"/>
    </xf>
    <xf numFmtId="0" fontId="46" fillId="0" borderId="1" xfId="0" quotePrefix="1" applyFont="1" applyBorder="1" applyAlignment="1">
      <alignment horizontal="left" vertical="center"/>
    </xf>
    <xf numFmtId="0" fontId="46" fillId="0" borderId="37" xfId="0" applyFont="1" applyBorder="1" applyAlignment="1">
      <alignment horizontal="center" vertical="center" wrapText="1"/>
    </xf>
    <xf numFmtId="0" fontId="46" fillId="0" borderId="37" xfId="0" quotePrefix="1" applyFont="1" applyBorder="1" applyAlignment="1">
      <alignment horizontal="center" vertical="center" wrapText="1"/>
    </xf>
    <xf numFmtId="0" fontId="46" fillId="0" borderId="37" xfId="0" applyFont="1" applyBorder="1" applyAlignment="1">
      <alignment vertical="center" wrapText="1"/>
    </xf>
    <xf numFmtId="0" fontId="46" fillId="0" borderId="37" xfId="0" quotePrefix="1" applyFont="1" applyBorder="1" applyAlignment="1">
      <alignment horizontal="left" vertical="center"/>
    </xf>
    <xf numFmtId="0" fontId="46" fillId="0" borderId="3" xfId="0" applyFont="1" applyBorder="1" applyAlignment="1">
      <alignment vertical="center" wrapText="1"/>
    </xf>
    <xf numFmtId="0" fontId="46" fillId="0" borderId="3" xfId="0"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2" xfId="0" applyFont="1" applyBorder="1" applyAlignment="1">
      <alignment horizontal="center" vertical="center" wrapText="1"/>
    </xf>
    <xf numFmtId="0" fontId="46" fillId="0" borderId="2" xfId="0" applyFont="1" applyBorder="1" applyAlignment="1">
      <alignment vertical="center" wrapText="1"/>
    </xf>
    <xf numFmtId="0" fontId="46" fillId="0" borderId="2" xfId="0" quotePrefix="1" applyFont="1" applyBorder="1" applyAlignment="1">
      <alignment horizontal="left" vertical="center"/>
    </xf>
    <xf numFmtId="0" fontId="46" fillId="0" borderId="2" xfId="0" quotePrefix="1" applyFont="1" applyBorder="1" applyAlignment="1">
      <alignment horizontal="center" vertical="center" wrapText="1"/>
    </xf>
    <xf numFmtId="0" fontId="48" fillId="0" borderId="0" xfId="0" applyFont="1"/>
    <xf numFmtId="0" fontId="46" fillId="0" borderId="37" xfId="0" quotePrefix="1" applyFont="1" applyBorder="1" applyAlignment="1">
      <alignment horizontal="left" vertical="center" wrapText="1"/>
    </xf>
    <xf numFmtId="0" fontId="35" fillId="0" borderId="0" xfId="0" applyFont="1"/>
    <xf numFmtId="0" fontId="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165" fontId="49" fillId="0" borderId="1" xfId="0" applyNumberFormat="1" applyFont="1" applyBorder="1" applyAlignment="1">
      <alignment horizontal="center" vertical="center" wrapText="1"/>
    </xf>
    <xf numFmtId="4" fontId="49"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2" borderId="0" xfId="0" applyFont="1" applyFill="1"/>
    <xf numFmtId="0" fontId="0" fillId="2" borderId="0" xfId="0" applyFill="1"/>
    <xf numFmtId="4" fontId="36" fillId="0" borderId="0" xfId="0" applyNumberFormat="1" applyFont="1" applyAlignment="1">
      <alignment horizontal="left" vertical="top"/>
    </xf>
    <xf numFmtId="4" fontId="36" fillId="0" borderId="2" xfId="0" applyNumberFormat="1" applyFont="1" applyBorder="1" applyAlignment="1">
      <alignment horizontal="left" vertical="top"/>
    </xf>
    <xf numFmtId="164" fontId="26" fillId="0" borderId="2" xfId="0" applyNumberFormat="1" applyFont="1" applyBorder="1" applyAlignment="1">
      <alignment horizontal="left" vertical="top" wrapText="1"/>
    </xf>
    <xf numFmtId="164" fontId="26" fillId="0" borderId="2" xfId="0" quotePrefix="1" applyNumberFormat="1" applyFont="1" applyBorder="1" applyAlignment="1">
      <alignment horizontal="left" vertical="top" wrapText="1"/>
    </xf>
    <xf numFmtId="14" fontId="26" fillId="0" borderId="7" xfId="0" applyNumberFormat="1" applyFont="1" applyBorder="1" applyAlignment="1">
      <alignment vertical="top"/>
    </xf>
    <xf numFmtId="14" fontId="36" fillId="0" borderId="7" xfId="0" applyNumberFormat="1" applyFont="1" applyBorder="1" applyAlignment="1">
      <alignment vertical="top" wrapText="1"/>
    </xf>
    <xf numFmtId="166" fontId="4" fillId="0" borderId="0" xfId="0" applyNumberFormat="1" applyFont="1"/>
    <xf numFmtId="166" fontId="38" fillId="0" borderId="19" xfId="0" applyNumberFormat="1" applyFont="1" applyBorder="1" applyAlignment="1">
      <alignment horizontal="center"/>
    </xf>
    <xf numFmtId="166" fontId="38" fillId="0" borderId="21" xfId="0" applyNumberFormat="1" applyFont="1" applyBorder="1" applyAlignment="1">
      <alignment horizontal="center" vertical="top" wrapText="1"/>
    </xf>
    <xf numFmtId="166" fontId="0" fillId="0" borderId="0" xfId="0" applyNumberFormat="1"/>
    <xf numFmtId="0" fontId="4" fillId="0" borderId="2" xfId="0" applyFont="1" applyBorder="1" applyAlignment="1">
      <alignment horizontal="center" vertical="center" wrapText="1"/>
    </xf>
    <xf numFmtId="0" fontId="41" fillId="0" borderId="0" xfId="0" applyFont="1"/>
    <xf numFmtId="0" fontId="41" fillId="0" borderId="1" xfId="0" applyFont="1" applyBorder="1"/>
    <xf numFmtId="0" fontId="52" fillId="0" borderId="0" xfId="0" applyFont="1"/>
    <xf numFmtId="0" fontId="41" fillId="0" borderId="0" xfId="0" applyFont="1" applyAlignment="1">
      <alignment vertical="center"/>
    </xf>
    <xf numFmtId="0" fontId="41" fillId="0" borderId="1" xfId="0" applyFont="1" applyBorder="1" applyAlignment="1">
      <alignment vertical="center"/>
    </xf>
    <xf numFmtId="0" fontId="52" fillId="0" borderId="0" xfId="0" applyFont="1" applyAlignment="1">
      <alignment vertical="center"/>
    </xf>
    <xf numFmtId="0" fontId="52" fillId="0" borderId="1" xfId="0" applyFont="1" applyBorder="1" applyAlignment="1">
      <alignment vertical="center"/>
    </xf>
    <xf numFmtId="4" fontId="41" fillId="0" borderId="0" xfId="0" applyNumberFormat="1" applyFont="1" applyAlignment="1">
      <alignment vertical="center"/>
    </xf>
    <xf numFmtId="0" fontId="51" fillId="0" borderId="0" xfId="0" applyFont="1" applyAlignment="1">
      <alignment vertical="center"/>
    </xf>
    <xf numFmtId="4" fontId="51" fillId="0" borderId="0" xfId="0" applyNumberFormat="1" applyFont="1" applyAlignment="1">
      <alignment vertical="center"/>
    </xf>
    <xf numFmtId="3" fontId="41" fillId="0" borderId="0" xfId="0" applyNumberFormat="1" applyFont="1" applyAlignment="1">
      <alignment vertical="center"/>
    </xf>
    <xf numFmtId="0" fontId="45" fillId="0" borderId="0" xfId="0" applyFont="1" applyAlignment="1">
      <alignment vertical="center"/>
    </xf>
    <xf numFmtId="0" fontId="56" fillId="0" borderId="0" xfId="0" applyFont="1"/>
    <xf numFmtId="4" fontId="51" fillId="0" borderId="0" xfId="0" applyNumberFormat="1" applyFont="1" applyAlignment="1">
      <alignment horizontal="right" vertical="center"/>
    </xf>
    <xf numFmtId="49" fontId="41" fillId="0" borderId="0" xfId="0" applyNumberFormat="1" applyFont="1" applyAlignment="1">
      <alignment horizontal="right" vertical="center"/>
    </xf>
    <xf numFmtId="3" fontId="36" fillId="0" borderId="2" xfId="0" applyNumberFormat="1" applyFont="1" applyBorder="1" applyAlignment="1">
      <alignment horizontal="left" vertical="top" wrapText="1"/>
    </xf>
    <xf numFmtId="0" fontId="36" fillId="0" borderId="7" xfId="0" applyFont="1" applyBorder="1" applyAlignment="1">
      <alignment horizontal="left" vertical="top" wrapText="1"/>
    </xf>
    <xf numFmtId="3" fontId="36" fillId="0" borderId="7" xfId="0" applyNumberFormat="1" applyFont="1" applyBorder="1" applyAlignment="1">
      <alignment horizontal="left" vertical="top" wrapText="1"/>
    </xf>
    <xf numFmtId="14" fontId="0" fillId="0" borderId="7" xfId="0" applyNumberFormat="1" applyBorder="1" applyAlignment="1">
      <alignment vertical="top"/>
    </xf>
    <xf numFmtId="4" fontId="0" fillId="0" borderId="2" xfId="0" applyNumberFormat="1" applyBorder="1" applyAlignment="1">
      <alignment horizontal="right" vertical="top" wrapText="1"/>
    </xf>
    <xf numFmtId="4" fontId="13" fillId="0" borderId="2" xfId="0" applyNumberFormat="1" applyFont="1" applyBorder="1" applyAlignment="1">
      <alignment horizontal="center" vertical="top" wrapText="1"/>
    </xf>
    <xf numFmtId="4" fontId="0" fillId="0" borderId="2" xfId="0" applyNumberFormat="1" applyBorder="1" applyAlignment="1">
      <alignment horizontal="left" vertical="top" wrapText="1"/>
    </xf>
    <xf numFmtId="4" fontId="36" fillId="0" borderId="2" xfId="1" applyNumberFormat="1" applyFont="1" applyFill="1" applyBorder="1" applyAlignment="1">
      <alignment horizontal="center" vertical="top"/>
    </xf>
    <xf numFmtId="164" fontId="26" fillId="0" borderId="2" xfId="2" applyNumberFormat="1" applyFont="1" applyFill="1" applyBorder="1" applyAlignment="1">
      <alignment horizontal="center" vertical="top" wrapText="1"/>
    </xf>
    <xf numFmtId="0" fontId="36" fillId="0" borderId="0" xfId="0" applyFont="1" applyAlignment="1">
      <alignment horizontal="left" vertical="top"/>
    </xf>
    <xf numFmtId="4" fontId="36" fillId="0" borderId="7" xfId="0" applyNumberFormat="1" applyFont="1" applyBorder="1" applyAlignment="1">
      <alignment horizontal="center" vertical="top"/>
    </xf>
    <xf numFmtId="4" fontId="36" fillId="0" borderId="7" xfId="0" applyNumberFormat="1" applyFont="1" applyBorder="1" applyAlignment="1">
      <alignment horizontal="left" vertical="top"/>
    </xf>
    <xf numFmtId="4" fontId="36" fillId="0" borderId="3" xfId="0" applyNumberFormat="1" applyFont="1" applyBorder="1" applyAlignment="1">
      <alignment horizontal="center" vertical="top"/>
    </xf>
    <xf numFmtId="4" fontId="36" fillId="0" borderId="3" xfId="0" applyNumberFormat="1" applyFont="1" applyBorder="1" applyAlignment="1">
      <alignment horizontal="left" vertical="top"/>
    </xf>
    <xf numFmtId="14" fontId="0" fillId="0" borderId="2" xfId="0" applyNumberFormat="1" applyBorder="1" applyAlignment="1">
      <alignment horizontal="center" vertical="top"/>
    </xf>
    <xf numFmtId="4" fontId="0" fillId="0" borderId="2" xfId="0" applyNumberFormat="1" applyBorder="1" applyAlignment="1">
      <alignment horizontal="center" vertical="top" wrapText="1"/>
    </xf>
    <xf numFmtId="0" fontId="36" fillId="0" borderId="7" xfId="0" applyFont="1" applyBorder="1" applyAlignment="1">
      <alignment vertical="top" wrapText="1"/>
    </xf>
    <xf numFmtId="0" fontId="0" fillId="0" borderId="60" xfId="0" applyBorder="1" applyAlignment="1">
      <alignment wrapText="1"/>
    </xf>
    <xf numFmtId="0" fontId="23" fillId="0" borderId="4" xfId="0" applyFont="1" applyBorder="1" applyAlignment="1">
      <alignment horizontal="left" vertical="top" wrapText="1"/>
    </xf>
    <xf numFmtId="0" fontId="0" fillId="0" borderId="4" xfId="0" applyBorder="1" applyAlignment="1">
      <alignment horizontal="left" vertical="top" wrapText="1"/>
    </xf>
    <xf numFmtId="0" fontId="16" fillId="0" borderId="4" xfId="0" applyFont="1" applyBorder="1" applyAlignment="1">
      <alignment horizontal="left" vertical="top" wrapText="1"/>
    </xf>
    <xf numFmtId="0" fontId="0" fillId="0" borderId="4" xfId="0" applyBorder="1" applyAlignment="1">
      <alignment vertical="top" wrapText="1"/>
    </xf>
    <xf numFmtId="0" fontId="13" fillId="0" borderId="4" xfId="0" applyFont="1" applyBorder="1" applyAlignment="1">
      <alignment horizontal="left" vertical="top" wrapText="1"/>
    </xf>
    <xf numFmtId="0" fontId="13" fillId="0" borderId="4" xfId="0" applyFont="1" applyBorder="1" applyAlignment="1">
      <alignment horizontal="left" vertical="top"/>
    </xf>
    <xf numFmtId="0" fontId="0" fillId="0" borderId="2" xfId="0" applyBorder="1" applyAlignment="1">
      <alignment wrapText="1"/>
    </xf>
    <xf numFmtId="0" fontId="24" fillId="0" borderId="7" xfId="0" applyFont="1" applyBorder="1" applyAlignment="1">
      <alignment horizontal="left" vertical="top" wrapText="1"/>
    </xf>
    <xf numFmtId="4" fontId="0" fillId="0" borderId="7" xfId="0" applyNumberFormat="1" applyBorder="1" applyAlignment="1">
      <alignment wrapText="1"/>
    </xf>
    <xf numFmtId="0" fontId="24" fillId="0" borderId="3" xfId="0" applyFont="1" applyBorder="1" applyAlignment="1">
      <alignment horizontal="left" vertical="top" wrapText="1"/>
    </xf>
    <xf numFmtId="0" fontId="0" fillId="0" borderId="25" xfId="0" applyBorder="1" applyAlignment="1">
      <alignment wrapText="1"/>
    </xf>
    <xf numFmtId="0" fontId="0" fillId="0" borderId="26" xfId="0" applyBorder="1" applyAlignment="1">
      <alignment wrapText="1"/>
    </xf>
    <xf numFmtId="4" fontId="0" fillId="0" borderId="0" xfId="0" applyNumberFormat="1" applyAlignment="1">
      <alignment wrapText="1"/>
    </xf>
    <xf numFmtId="0" fontId="30" fillId="2" borderId="7" xfId="0" applyFont="1" applyFill="1" applyBorder="1" applyAlignment="1">
      <alignment vertical="top" wrapText="1"/>
    </xf>
    <xf numFmtId="0" fontId="30" fillId="2" borderId="3" xfId="0" applyFont="1" applyFill="1" applyBorder="1" applyAlignment="1">
      <alignment vertical="top" wrapText="1"/>
    </xf>
    <xf numFmtId="14" fontId="30" fillId="2" borderId="7" xfId="0" applyNumberFormat="1" applyFont="1" applyFill="1" applyBorder="1" applyAlignment="1">
      <alignment vertical="top" wrapText="1"/>
    </xf>
    <xf numFmtId="14" fontId="0" fillId="0" borderId="2" xfId="0" applyNumberFormat="1" applyBorder="1" applyAlignment="1">
      <alignment vertical="top"/>
    </xf>
    <xf numFmtId="0" fontId="46" fillId="7" borderId="30" xfId="0" quotePrefix="1" applyFont="1" applyFill="1" applyBorder="1" applyAlignment="1">
      <alignment horizontal="center" vertical="center" wrapText="1"/>
    </xf>
    <xf numFmtId="0" fontId="46" fillId="7" borderId="1" xfId="0" quotePrefix="1" applyFont="1" applyFill="1" applyBorder="1" applyAlignment="1">
      <alignment horizontal="center" vertical="center" wrapText="1"/>
    </xf>
    <xf numFmtId="0" fontId="46" fillId="7" borderId="1" xfId="0" applyFont="1" applyFill="1" applyBorder="1" applyAlignment="1">
      <alignment horizontal="center" vertical="center" wrapText="1"/>
    </xf>
    <xf numFmtId="0" fontId="57" fillId="0" borderId="1"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37" xfId="0" applyFont="1" applyBorder="1" applyAlignment="1">
      <alignment horizontal="center" vertical="center" wrapText="1"/>
    </xf>
    <xf numFmtId="0" fontId="9" fillId="2" borderId="2"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30" fillId="2" borderId="2" xfId="0" applyFont="1" applyFill="1" applyBorder="1" applyAlignment="1">
      <alignment horizontal="center" vertical="top"/>
    </xf>
    <xf numFmtId="14" fontId="30" fillId="2" borderId="2" xfId="0" applyNumberFormat="1" applyFont="1" applyFill="1" applyBorder="1" applyAlignment="1">
      <alignment horizontal="center" vertical="top"/>
    </xf>
    <xf numFmtId="0" fontId="9" fillId="2" borderId="2" xfId="0" applyFont="1" applyFill="1" applyBorder="1" applyAlignment="1">
      <alignment horizontal="center" vertical="top"/>
    </xf>
    <xf numFmtId="0" fontId="0" fillId="0" borderId="0" xfId="0" applyAlignment="1">
      <alignment horizontal="left" vertical="top" wrapText="1"/>
    </xf>
    <xf numFmtId="0" fontId="45" fillId="0" borderId="37" xfId="0" applyFont="1" applyBorder="1" applyAlignment="1">
      <alignment horizontal="center" vertical="center" wrapText="1"/>
    </xf>
    <xf numFmtId="0" fontId="38" fillId="0" borderId="27" xfId="0" applyFont="1" applyBorder="1" applyAlignment="1">
      <alignment horizontal="center" vertical="center"/>
    </xf>
    <xf numFmtId="0" fontId="38" fillId="0" borderId="28" xfId="0" applyFont="1" applyBorder="1" applyAlignment="1">
      <alignment horizontal="center" vertical="center"/>
    </xf>
    <xf numFmtId="0" fontId="38" fillId="0" borderId="56" xfId="0" applyFont="1" applyBorder="1" applyAlignment="1">
      <alignment horizontal="center" vertical="center"/>
    </xf>
    <xf numFmtId="0" fontId="38" fillId="0" borderId="1" xfId="0" applyFont="1" applyBorder="1" applyAlignment="1">
      <alignment horizontal="center" vertical="center"/>
    </xf>
    <xf numFmtId="0" fontId="46" fillId="0" borderId="0" xfId="0" applyFont="1"/>
    <xf numFmtId="0" fontId="53" fillId="0" borderId="30" xfId="0" applyFont="1" applyBorder="1" applyAlignment="1">
      <alignment horizontal="center" vertical="center" wrapText="1"/>
    </xf>
    <xf numFmtId="0" fontId="55" fillId="0" borderId="0" xfId="0" applyFont="1"/>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3" fontId="53" fillId="0" borderId="1" xfId="0"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7" fontId="53" fillId="0" borderId="1" xfId="0" applyNumberFormat="1" applyFont="1" applyBorder="1" applyAlignment="1">
      <alignment horizontal="center" vertical="center" wrapText="1"/>
    </xf>
    <xf numFmtId="0" fontId="53" fillId="0" borderId="3" xfId="0" applyFont="1" applyBorder="1" applyAlignment="1">
      <alignment horizontal="center" vertical="center" wrapText="1"/>
    </xf>
    <xf numFmtId="0" fontId="53" fillId="0" borderId="2" xfId="0" applyFont="1" applyBorder="1" applyAlignment="1">
      <alignment horizontal="center" vertical="center" wrapText="1"/>
    </xf>
    <xf numFmtId="4" fontId="53" fillId="0" borderId="7" xfId="0" applyNumberFormat="1" applyFont="1" applyBorder="1" applyAlignment="1">
      <alignment horizontal="center" vertical="center" wrapText="1"/>
    </xf>
    <xf numFmtId="0" fontId="46" fillId="0" borderId="26" xfId="0" applyFont="1" applyBorder="1"/>
    <xf numFmtId="0" fontId="53" fillId="0" borderId="2" xfId="0" applyFont="1" applyBorder="1" applyAlignment="1">
      <alignment vertical="center" wrapText="1"/>
    </xf>
    <xf numFmtId="4" fontId="53" fillId="0" borderId="2" xfId="0" applyNumberFormat="1" applyFont="1" applyBorder="1" applyAlignment="1">
      <alignment horizontal="center" vertical="center" wrapText="1"/>
    </xf>
    <xf numFmtId="0" fontId="53" fillId="0" borderId="7" xfId="0" applyFont="1" applyBorder="1" applyAlignment="1">
      <alignment vertical="center" wrapText="1"/>
    </xf>
    <xf numFmtId="0" fontId="53" fillId="0" borderId="3" xfId="0" applyFont="1" applyBorder="1" applyAlignment="1">
      <alignment vertical="center" wrapText="1"/>
    </xf>
    <xf numFmtId="4" fontId="53" fillId="0" borderId="31" xfId="0" applyNumberFormat="1" applyFont="1" applyBorder="1" applyAlignment="1">
      <alignment horizontal="center" vertical="center" wrapText="1"/>
    </xf>
    <xf numFmtId="0" fontId="53" fillId="0" borderId="1" xfId="0" applyFont="1" applyBorder="1" applyAlignment="1">
      <alignment vertical="center" wrapText="1"/>
    </xf>
    <xf numFmtId="0" fontId="46" fillId="0" borderId="0" xfId="0" applyFont="1" applyAlignment="1">
      <alignment horizontal="center" vertical="center"/>
    </xf>
    <xf numFmtId="0" fontId="53" fillId="0" borderId="1" xfId="0" applyFont="1" applyBorder="1" applyAlignment="1">
      <alignment horizontal="left" vertical="top" wrapText="1"/>
    </xf>
    <xf numFmtId="0" fontId="55" fillId="0" borderId="26" xfId="0" applyFont="1" applyBorder="1"/>
    <xf numFmtId="0" fontId="52" fillId="0" borderId="26" xfId="0" applyFont="1" applyBorder="1"/>
    <xf numFmtId="3" fontId="53" fillId="0" borderId="30" xfId="0" applyNumberFormat="1" applyFont="1" applyBorder="1" applyAlignment="1">
      <alignment horizontal="center" vertical="center" wrapText="1"/>
    </xf>
    <xf numFmtId="0" fontId="46" fillId="0" borderId="22" xfId="0" applyFont="1" applyBorder="1"/>
    <xf numFmtId="0" fontId="52" fillId="0" borderId="1" xfId="0" applyFont="1" applyBorder="1"/>
    <xf numFmtId="0" fontId="46" fillId="0" borderId="0" xfId="0" applyFont="1" applyAlignment="1">
      <alignment vertical="center"/>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20" fillId="0" borderId="0" xfId="0" applyFont="1" applyAlignment="1">
      <alignment horizontal="center"/>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vertical="center"/>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4" xfId="0" applyFont="1" applyFill="1" applyBorder="1" applyAlignment="1">
      <alignment horizontal="center" vertical="center" wrapText="1"/>
    </xf>
    <xf numFmtId="0" fontId="21" fillId="4" borderId="22" xfId="0" applyFont="1" applyFill="1" applyBorder="1" applyAlignment="1">
      <alignment horizontal="center" wrapText="1"/>
    </xf>
    <xf numFmtId="0" fontId="21" fillId="4" borderId="23" xfId="0" applyFont="1" applyFill="1" applyBorder="1" applyAlignment="1">
      <alignment horizontal="center" wrapText="1"/>
    </xf>
    <xf numFmtId="0" fontId="21" fillId="4" borderId="24" xfId="0" applyFont="1" applyFill="1" applyBorder="1" applyAlignment="1">
      <alignment horizontal="center" wrapText="1"/>
    </xf>
    <xf numFmtId="0" fontId="5" fillId="0" borderId="0" xfId="0" applyFont="1" applyAlignment="1">
      <alignment horizont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49"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50" fillId="0" borderId="1" xfId="0" applyFont="1" applyBorder="1" applyAlignment="1">
      <alignment horizontal="center" vertical="center" wrapText="1"/>
    </xf>
    <xf numFmtId="4" fontId="49" fillId="0" borderId="1" xfId="0" applyNumberFormat="1" applyFont="1" applyBorder="1" applyAlignment="1">
      <alignment horizontal="center" vertical="center" wrapText="1"/>
    </xf>
    <xf numFmtId="0" fontId="60" fillId="0" borderId="5" xfId="0" applyFont="1" applyBorder="1" applyAlignment="1">
      <alignment horizontal="center" vertical="center" wrapText="1"/>
    </xf>
    <xf numFmtId="0" fontId="60" fillId="0" borderId="6"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57" xfId="0" applyFont="1" applyBorder="1" applyAlignment="1">
      <alignment horizontal="center" vertical="center" wrapText="1"/>
    </xf>
    <xf numFmtId="0" fontId="60" fillId="0" borderId="0" xfId="0" applyFont="1" applyAlignment="1">
      <alignment horizontal="center" vertical="center" wrapText="1"/>
    </xf>
    <xf numFmtId="0" fontId="60" fillId="0" borderId="60" xfId="0" applyFont="1" applyBorder="1" applyAlignment="1">
      <alignment horizontal="center" vertical="center" wrapText="1"/>
    </xf>
    <xf numFmtId="0" fontId="60" fillId="0" borderId="58" xfId="0" applyFont="1" applyBorder="1" applyAlignment="1">
      <alignment horizontal="center" vertical="center" wrapText="1"/>
    </xf>
    <xf numFmtId="0" fontId="60" fillId="0" borderId="26" xfId="0" applyFont="1" applyBorder="1" applyAlignment="1">
      <alignment horizontal="center" vertical="center" wrapText="1"/>
    </xf>
    <xf numFmtId="0" fontId="60" fillId="0" borderId="25" xfId="0" applyFont="1" applyBorder="1" applyAlignment="1">
      <alignment horizontal="center" vertical="center" wrapTex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0" fontId="50" fillId="2" borderId="1" xfId="0" applyFont="1" applyFill="1" applyBorder="1" applyAlignment="1">
      <alignment horizontal="center" vertical="center" wrapText="1"/>
    </xf>
    <xf numFmtId="14" fontId="50" fillId="0" borderId="1" xfId="0" applyNumberFormat="1" applyFont="1" applyBorder="1" applyAlignment="1">
      <alignment horizontal="center" vertical="center" wrapText="1"/>
    </xf>
    <xf numFmtId="0" fontId="61" fillId="0" borderId="1" xfId="0" applyFont="1" applyBorder="1" applyAlignment="1">
      <alignment horizontal="center" vertical="center" wrapText="1"/>
    </xf>
    <xf numFmtId="0" fontId="62" fillId="0" borderId="1" xfId="0" applyFont="1" applyBorder="1" applyAlignment="1">
      <alignment horizontal="center" vertical="center" wrapText="1"/>
    </xf>
    <xf numFmtId="14" fontId="62" fillId="0" borderId="1" xfId="0" applyNumberFormat="1" applyFont="1" applyBorder="1" applyAlignment="1">
      <alignment horizontal="center" vertical="center" wrapText="1"/>
    </xf>
    <xf numFmtId="49" fontId="9" fillId="2" borderId="1" xfId="0" applyNumberFormat="1" applyFont="1" applyFill="1" applyBorder="1" applyAlignment="1">
      <alignment horizontal="center" vertical="top" wrapText="1"/>
    </xf>
    <xf numFmtId="0" fontId="30" fillId="2" borderId="1" xfId="0" applyFont="1" applyFill="1" applyBorder="1" applyAlignment="1">
      <alignment horizontal="center" vertical="top"/>
    </xf>
    <xf numFmtId="0" fontId="9" fillId="2" borderId="2" xfId="0" applyFont="1" applyFill="1" applyBorder="1" applyAlignment="1">
      <alignment horizontal="center" vertical="top" wrapText="1"/>
    </xf>
    <xf numFmtId="0" fontId="9" fillId="2" borderId="3"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2" fontId="1" fillId="2" borderId="3" xfId="0" applyNumberFormat="1"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3" xfId="0" applyFont="1" applyFill="1" applyBorder="1" applyAlignment="1">
      <alignment horizontal="center" vertical="top" wrapText="1"/>
    </xf>
    <xf numFmtId="0" fontId="29" fillId="2" borderId="2" xfId="0" applyFont="1" applyFill="1" applyBorder="1" applyAlignment="1">
      <alignment horizontal="center" vertical="top" wrapText="1"/>
    </xf>
    <xf numFmtId="0" fontId="29" fillId="2" borderId="3" xfId="0" applyFont="1" applyFill="1" applyBorder="1" applyAlignment="1">
      <alignment horizontal="center" vertical="top" wrapText="1"/>
    </xf>
    <xf numFmtId="2" fontId="1" fillId="2" borderId="7" xfId="0" applyNumberFormat="1" applyFont="1" applyFill="1" applyBorder="1" applyAlignment="1">
      <alignment horizontal="center" vertical="top" wrapText="1"/>
    </xf>
    <xf numFmtId="0" fontId="9" fillId="2" borderId="7" xfId="0"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0" fontId="1" fillId="2" borderId="7" xfId="0" applyFont="1" applyFill="1" applyBorder="1" applyAlignment="1">
      <alignment horizontal="center" vertical="top" wrapText="1"/>
    </xf>
    <xf numFmtId="0" fontId="29" fillId="2" borderId="7" xfId="0" applyFont="1" applyFill="1" applyBorder="1" applyAlignment="1">
      <alignment horizontal="center" vertical="top" wrapText="1"/>
    </xf>
    <xf numFmtId="49" fontId="4" fillId="0" borderId="2"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3" xfId="0" applyNumberFormat="1" applyFont="1" applyBorder="1" applyAlignment="1">
      <alignment horizontal="center" vertical="top"/>
    </xf>
    <xf numFmtId="0" fontId="30" fillId="2" borderId="2" xfId="0" applyFont="1" applyFill="1" applyBorder="1" applyAlignment="1">
      <alignment horizontal="center" vertical="top"/>
    </xf>
    <xf numFmtId="0" fontId="30" fillId="2" borderId="7" xfId="0" applyFont="1" applyFill="1" applyBorder="1" applyAlignment="1">
      <alignment horizontal="center" vertical="top"/>
    </xf>
    <xf numFmtId="0" fontId="30" fillId="2" borderId="3" xfId="0" applyFont="1" applyFill="1" applyBorder="1" applyAlignment="1">
      <alignment horizontal="center" vertical="top"/>
    </xf>
    <xf numFmtId="0" fontId="28" fillId="0" borderId="1" xfId="0" applyFont="1" applyBorder="1" applyAlignment="1">
      <alignment horizontal="center" vertical="top"/>
    </xf>
    <xf numFmtId="2" fontId="2" fillId="0" borderId="2" xfId="0" applyNumberFormat="1" applyFont="1" applyBorder="1" applyAlignment="1">
      <alignment horizontal="center" vertical="top" wrapText="1"/>
    </xf>
    <xf numFmtId="2" fontId="2" fillId="0" borderId="7"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1" fillId="0" borderId="2" xfId="0" applyFont="1" applyBorder="1" applyAlignment="1">
      <alignment horizontal="center" vertical="top" wrapText="1"/>
    </xf>
    <xf numFmtId="0" fontId="11" fillId="0" borderId="7"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7"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14" fontId="30" fillId="0" borderId="2" xfId="0" applyNumberFormat="1" applyFont="1" applyBorder="1" applyAlignment="1">
      <alignment horizontal="center" vertical="top"/>
    </xf>
    <xf numFmtId="0" fontId="30" fillId="0" borderId="7" xfId="0" applyFont="1" applyBorder="1" applyAlignment="1">
      <alignment horizontal="center" vertical="top"/>
    </xf>
    <xf numFmtId="0" fontId="30" fillId="0" borderId="3" xfId="0" applyFont="1" applyBorder="1" applyAlignment="1">
      <alignment horizontal="center" vertical="top"/>
    </xf>
    <xf numFmtId="0" fontId="28" fillId="0" borderId="2" xfId="0" applyFont="1" applyBorder="1" applyAlignment="1">
      <alignment horizontal="center" vertical="top"/>
    </xf>
    <xf numFmtId="0" fontId="28" fillId="0" borderId="7" xfId="0" applyFont="1" applyBorder="1" applyAlignment="1">
      <alignment horizontal="center" vertical="top"/>
    </xf>
    <xf numFmtId="0" fontId="28" fillId="0" borderId="3" xfId="0" applyFont="1" applyBorder="1" applyAlignment="1">
      <alignment horizontal="center" vertical="top"/>
    </xf>
    <xf numFmtId="0" fontId="2" fillId="0" borderId="2" xfId="0" applyFont="1" applyBorder="1" applyAlignment="1">
      <alignment horizontal="center" vertical="top" wrapText="1"/>
    </xf>
    <xf numFmtId="0" fontId="2" fillId="0" borderId="7" xfId="0" applyFont="1" applyBorder="1" applyAlignment="1">
      <alignment horizontal="center" vertical="top" wrapText="1"/>
    </xf>
    <xf numFmtId="0" fontId="2" fillId="0" borderId="3" xfId="0"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7" xfId="0" applyFont="1" applyFill="1" applyBorder="1" applyAlignment="1">
      <alignment horizontal="center" vertical="top" wrapText="1"/>
    </xf>
    <xf numFmtId="0" fontId="11" fillId="2" borderId="3" xfId="0" applyFont="1" applyFill="1" applyBorder="1" applyAlignment="1">
      <alignment horizontal="center" vertical="top" wrapText="1"/>
    </xf>
    <xf numFmtId="14" fontId="30" fillId="0" borderId="1" xfId="0" applyNumberFormat="1" applyFont="1" applyBorder="1" applyAlignment="1">
      <alignment horizontal="center" vertical="top"/>
    </xf>
    <xf numFmtId="0" fontId="30" fillId="0" borderId="1" xfId="0" applyFont="1" applyBorder="1" applyAlignment="1">
      <alignment horizontal="center" vertical="top"/>
    </xf>
    <xf numFmtId="0" fontId="2" fillId="2" borderId="2"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7"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2" fontId="9" fillId="2" borderId="2" xfId="0" applyNumberFormat="1" applyFont="1" applyFill="1" applyBorder="1" applyAlignment="1">
      <alignment horizontal="center" vertical="top" wrapText="1"/>
    </xf>
    <xf numFmtId="2" fontId="9" fillId="2" borderId="7" xfId="0" applyNumberFormat="1" applyFont="1" applyFill="1" applyBorder="1" applyAlignment="1">
      <alignment horizontal="center" vertical="top" wrapText="1"/>
    </xf>
    <xf numFmtId="2" fontId="9" fillId="2" borderId="3" xfId="0" applyNumberFormat="1" applyFont="1" applyFill="1" applyBorder="1" applyAlignment="1">
      <alignment horizontal="center" vertical="top" wrapText="1"/>
    </xf>
    <xf numFmtId="14" fontId="30" fillId="2" borderId="2" xfId="0" applyNumberFormat="1" applyFont="1" applyFill="1" applyBorder="1" applyAlignment="1">
      <alignment horizontal="center" vertical="top"/>
    </xf>
    <xf numFmtId="0" fontId="28" fillId="0" borderId="2" xfId="0" applyFont="1" applyBorder="1" applyAlignment="1">
      <alignment horizontal="center" vertical="top" wrapText="1"/>
    </xf>
    <xf numFmtId="0" fontId="28" fillId="0" borderId="7" xfId="0" applyFont="1" applyBorder="1" applyAlignment="1">
      <alignment horizontal="center" vertical="top" wrapText="1"/>
    </xf>
    <xf numFmtId="0" fontId="28" fillId="0" borderId="3" xfId="0" applyFont="1" applyBorder="1" applyAlignment="1">
      <alignment horizontal="center" vertical="top" wrapText="1"/>
    </xf>
    <xf numFmtId="49" fontId="8" fillId="2" borderId="2" xfId="0" applyNumberFormat="1" applyFont="1" applyFill="1" applyBorder="1" applyAlignment="1">
      <alignment horizontal="center" vertical="top" wrapText="1"/>
    </xf>
    <xf numFmtId="49" fontId="8" fillId="2" borderId="3" xfId="0" applyNumberFormat="1" applyFont="1" applyFill="1" applyBorder="1" applyAlignment="1">
      <alignment horizontal="center" vertical="top" wrapText="1"/>
    </xf>
    <xf numFmtId="49" fontId="30" fillId="0" borderId="2" xfId="0" applyNumberFormat="1" applyFont="1" applyBorder="1" applyAlignment="1">
      <alignment horizontal="center" vertical="top" wrapText="1"/>
    </xf>
    <xf numFmtId="49" fontId="30" fillId="0" borderId="3" xfId="0" applyNumberFormat="1" applyFont="1" applyBorder="1" applyAlignment="1">
      <alignment horizontal="center" vertical="top" wrapText="1"/>
    </xf>
    <xf numFmtId="0" fontId="9" fillId="2" borderId="2" xfId="0" applyFont="1" applyFill="1" applyBorder="1" applyAlignment="1">
      <alignment horizontal="center" vertical="top"/>
    </xf>
    <xf numFmtId="0" fontId="9" fillId="2" borderId="7" xfId="0" applyFont="1" applyFill="1" applyBorder="1" applyAlignment="1">
      <alignment horizontal="center" vertical="top"/>
    </xf>
    <xf numFmtId="0" fontId="9" fillId="2" borderId="3" xfId="0" applyFont="1" applyFill="1" applyBorder="1" applyAlignment="1">
      <alignment horizontal="center" vertical="top"/>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4" fillId="0" borderId="2" xfId="0" applyFont="1" applyBorder="1" applyAlignment="1">
      <alignment horizontal="center" vertical="top" wrapText="1"/>
    </xf>
    <xf numFmtId="0" fontId="30" fillId="0" borderId="2" xfId="0" applyFont="1" applyBorder="1" applyAlignment="1">
      <alignment horizontal="center" vertical="top"/>
    </xf>
    <xf numFmtId="49" fontId="11" fillId="2" borderId="2"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top" wrapText="1"/>
    </xf>
    <xf numFmtId="49" fontId="11" fillId="2" borderId="3" xfId="0" applyNumberFormat="1" applyFont="1" applyFill="1" applyBorder="1" applyAlignment="1">
      <alignment horizontal="center" vertical="top" wrapText="1"/>
    </xf>
    <xf numFmtId="14" fontId="29" fillId="2" borderId="2" xfId="0" applyNumberFormat="1" applyFont="1" applyFill="1" applyBorder="1" applyAlignment="1">
      <alignment horizontal="center" vertical="top" wrapText="1"/>
    </xf>
    <xf numFmtId="0" fontId="30" fillId="2" borderId="2"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3" xfId="0" applyFont="1" applyFill="1" applyBorder="1" applyAlignment="1">
      <alignment horizontal="center" vertical="top" wrapText="1"/>
    </xf>
    <xf numFmtId="49" fontId="29" fillId="2" borderId="2" xfId="0" applyNumberFormat="1" applyFont="1" applyFill="1" applyBorder="1" applyAlignment="1">
      <alignment horizontal="center" vertical="top" wrapText="1"/>
    </xf>
    <xf numFmtId="49" fontId="29" fillId="2" borderId="7" xfId="0" applyNumberFormat="1" applyFont="1" applyFill="1" applyBorder="1" applyAlignment="1">
      <alignment horizontal="center" vertical="top" wrapText="1"/>
    </xf>
    <xf numFmtId="49" fontId="29" fillId="2" borderId="3" xfId="0" applyNumberFormat="1" applyFont="1" applyFill="1" applyBorder="1" applyAlignment="1">
      <alignment horizontal="center" vertical="top" wrapText="1"/>
    </xf>
    <xf numFmtId="0" fontId="38" fillId="0" borderId="2" xfId="0" applyFont="1" applyBorder="1" applyAlignment="1">
      <alignment horizontal="center" vertical="top" wrapText="1"/>
    </xf>
    <xf numFmtId="0" fontId="38" fillId="0" borderId="3" xfId="0" applyFont="1" applyBorder="1" applyAlignment="1">
      <alignment horizontal="center" vertical="top" wrapText="1"/>
    </xf>
    <xf numFmtId="14" fontId="30" fillId="2" borderId="1" xfId="0" applyNumberFormat="1" applyFont="1" applyFill="1" applyBorder="1" applyAlignment="1">
      <alignment horizontal="center" vertical="top" wrapText="1"/>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4" xfId="0" applyFont="1" applyBorder="1" applyAlignment="1">
      <alignment horizontal="center" vertical="top" wrapText="1"/>
    </xf>
    <xf numFmtId="0" fontId="11" fillId="0" borderId="58" xfId="0" applyFont="1" applyBorder="1" applyAlignment="1">
      <alignment horizontal="center" vertical="top" wrapText="1"/>
    </xf>
    <xf numFmtId="0" fontId="11" fillId="0" borderId="26" xfId="0" applyFont="1" applyBorder="1" applyAlignment="1">
      <alignment horizontal="center" vertical="top" wrapText="1"/>
    </xf>
    <xf numFmtId="0" fontId="11" fillId="0" borderId="25" xfId="0" applyFont="1" applyBorder="1" applyAlignment="1">
      <alignment horizontal="center" vertical="top" wrapText="1"/>
    </xf>
    <xf numFmtId="0" fontId="37" fillId="0" borderId="1" xfId="0" applyFont="1" applyBorder="1" applyAlignment="1">
      <alignment horizontal="center" vertical="center" wrapText="1"/>
    </xf>
    <xf numFmtId="4" fontId="53" fillId="0" borderId="30" xfId="0" applyNumberFormat="1" applyFont="1" applyBorder="1" applyAlignment="1">
      <alignment horizontal="center" vertical="center" wrapText="1"/>
    </xf>
    <xf numFmtId="4" fontId="53" fillId="0" borderId="1" xfId="0" applyNumberFormat="1" applyFont="1" applyBorder="1" applyAlignment="1">
      <alignment horizontal="center" vertical="center" wrapText="1"/>
    </xf>
    <xf numFmtId="4" fontId="53" fillId="0" borderId="37" xfId="0" applyNumberFormat="1" applyFont="1" applyBorder="1" applyAlignment="1">
      <alignment horizontal="center" vertical="center" wrapText="1"/>
    </xf>
    <xf numFmtId="0" fontId="53" fillId="0" borderId="40"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31" xfId="0" applyFont="1" applyBorder="1" applyAlignment="1">
      <alignment horizontal="center" vertical="center" wrapText="1"/>
    </xf>
    <xf numFmtId="0" fontId="53" fillId="0" borderId="1" xfId="0" applyFont="1" applyBorder="1" applyAlignment="1">
      <alignment horizontal="center" vertical="center" wrapText="1"/>
    </xf>
    <xf numFmtId="4" fontId="53" fillId="0" borderId="30" xfId="0" quotePrefix="1" applyNumberFormat="1" applyFont="1" applyBorder="1" applyAlignment="1">
      <alignment horizontal="center" vertical="center" wrapText="1"/>
    </xf>
    <xf numFmtId="4" fontId="53" fillId="0" borderId="1" xfId="0" quotePrefix="1" applyNumberFormat="1" applyFont="1" applyBorder="1" applyAlignment="1">
      <alignment horizontal="center" vertical="center" wrapText="1"/>
    </xf>
    <xf numFmtId="4" fontId="53" fillId="0" borderId="37" xfId="0" quotePrefix="1" applyNumberFormat="1" applyFont="1" applyBorder="1" applyAlignment="1">
      <alignment horizontal="center" vertical="center" wrapText="1"/>
    </xf>
    <xf numFmtId="0" fontId="53" fillId="0" borderId="37" xfId="0" applyFont="1" applyBorder="1" applyAlignment="1">
      <alignment horizontal="center" vertical="center" wrapText="1"/>
    </xf>
    <xf numFmtId="164" fontId="53" fillId="0" borderId="45" xfId="0" applyNumberFormat="1" applyFont="1" applyBorder="1" applyAlignment="1">
      <alignment horizontal="center" vertical="center" wrapText="1"/>
    </xf>
    <xf numFmtId="164" fontId="53" fillId="0" borderId="48" xfId="0" applyNumberFormat="1" applyFont="1" applyBorder="1" applyAlignment="1">
      <alignment horizontal="center" vertical="center" wrapText="1"/>
    </xf>
    <xf numFmtId="164" fontId="53" fillId="0" borderId="50" xfId="0" applyNumberFormat="1" applyFont="1" applyBorder="1" applyAlignment="1">
      <alignment horizontal="center" vertical="center" wrapText="1"/>
    </xf>
    <xf numFmtId="164" fontId="53" fillId="0" borderId="40" xfId="0" applyNumberFormat="1" applyFont="1" applyBorder="1" applyAlignment="1">
      <alignment horizontal="center" vertical="center" wrapText="1"/>
    </xf>
    <xf numFmtId="164" fontId="53" fillId="0" borderId="7" xfId="0" applyNumberFormat="1" applyFont="1" applyBorder="1" applyAlignment="1">
      <alignment horizontal="center" vertical="center" wrapText="1"/>
    </xf>
    <xf numFmtId="164" fontId="53" fillId="0" borderId="31" xfId="0" applyNumberFormat="1" applyFont="1" applyBorder="1" applyAlignment="1">
      <alignment horizontal="center" vertical="center" wrapText="1"/>
    </xf>
    <xf numFmtId="4" fontId="53" fillId="0" borderId="40" xfId="0" applyNumberFormat="1" applyFont="1" applyBorder="1" applyAlignment="1">
      <alignment horizontal="center" vertical="center" wrapText="1"/>
    </xf>
    <xf numFmtId="0" fontId="53" fillId="0" borderId="30" xfId="0" applyFont="1" applyBorder="1" applyAlignment="1">
      <alignment horizontal="center" vertical="center" wrapText="1"/>
    </xf>
    <xf numFmtId="164" fontId="53" fillId="0" borderId="52" xfId="0" applyNumberFormat="1" applyFont="1" applyBorder="1" applyAlignment="1">
      <alignment horizontal="center" vertical="center" wrapText="1"/>
    </xf>
    <xf numFmtId="164" fontId="53" fillId="0" borderId="57" xfId="0" applyNumberFormat="1" applyFont="1" applyBorder="1" applyAlignment="1">
      <alignment horizontal="center" vertical="center" wrapText="1"/>
    </xf>
    <xf numFmtId="49" fontId="53" fillId="0" borderId="45" xfId="0" applyNumberFormat="1" applyFont="1" applyBorder="1" applyAlignment="1">
      <alignment horizontal="center" vertical="center" wrapText="1"/>
    </xf>
    <xf numFmtId="49" fontId="53" fillId="0" borderId="48" xfId="0" applyNumberFormat="1" applyFont="1" applyBorder="1" applyAlignment="1">
      <alignment horizontal="center" vertical="center" wrapText="1"/>
    </xf>
    <xf numFmtId="0" fontId="53" fillId="0" borderId="32" xfId="0" applyFont="1" applyBorder="1" applyAlignment="1">
      <alignment horizontal="center" vertical="center" wrapText="1"/>
    </xf>
    <xf numFmtId="0" fontId="53" fillId="0" borderId="34" xfId="0" applyFont="1" applyBorder="1" applyAlignment="1">
      <alignment horizontal="center" vertical="center" wrapText="1"/>
    </xf>
    <xf numFmtId="0" fontId="53" fillId="0" borderId="36" xfId="0" applyFont="1" applyBorder="1" applyAlignment="1">
      <alignment horizontal="center" vertical="center" wrapText="1"/>
    </xf>
    <xf numFmtId="4" fontId="53" fillId="0" borderId="2" xfId="0" applyNumberFormat="1" applyFont="1" applyBorder="1" applyAlignment="1">
      <alignment horizontal="center" vertical="center" wrapText="1"/>
    </xf>
    <xf numFmtId="4" fontId="53" fillId="0" borderId="2" xfId="0" quotePrefix="1" applyNumberFormat="1" applyFont="1" applyBorder="1" applyAlignment="1">
      <alignment horizontal="center" vertical="center" wrapText="1"/>
    </xf>
    <xf numFmtId="0" fontId="53" fillId="0" borderId="33" xfId="0" applyFont="1" applyBorder="1" applyAlignment="1">
      <alignment horizontal="center" vertical="center" wrapText="1"/>
    </xf>
    <xf numFmtId="0" fontId="53" fillId="0" borderId="35" xfId="0" applyFont="1" applyBorder="1" applyAlignment="1">
      <alignment horizontal="center" vertical="center" wrapText="1"/>
    </xf>
    <xf numFmtId="0" fontId="53" fillId="0" borderId="38" xfId="0" applyFont="1" applyBorder="1" applyAlignment="1">
      <alignment horizontal="center" vertical="center" wrapText="1"/>
    </xf>
    <xf numFmtId="0" fontId="53" fillId="0" borderId="44" xfId="0" applyFont="1" applyBorder="1" applyAlignment="1">
      <alignment horizontal="center" vertical="center" wrapText="1"/>
    </xf>
    <xf numFmtId="0" fontId="53" fillId="0" borderId="47" xfId="0" applyFont="1" applyBorder="1" applyAlignment="1">
      <alignment horizontal="center" vertical="center" wrapText="1"/>
    </xf>
    <xf numFmtId="0" fontId="53" fillId="0" borderId="2" xfId="0" applyFont="1" applyBorder="1" applyAlignment="1">
      <alignment horizontal="center" vertical="center" wrapText="1"/>
    </xf>
    <xf numFmtId="164" fontId="53" fillId="0" borderId="59" xfId="0" applyNumberFormat="1" applyFont="1" applyBorder="1" applyAlignment="1">
      <alignment horizontal="center" vertical="center" wrapText="1"/>
    </xf>
    <xf numFmtId="0" fontId="52" fillId="0" borderId="44" xfId="0" applyFont="1" applyBorder="1" applyAlignment="1">
      <alignment horizontal="center" vertical="center"/>
    </xf>
    <xf numFmtId="0" fontId="52" fillId="0" borderId="47" xfId="0" applyFont="1" applyBorder="1" applyAlignment="1">
      <alignment horizontal="center" vertical="center"/>
    </xf>
    <xf numFmtId="0" fontId="52" fillId="0" borderId="49" xfId="0" applyFont="1" applyBorder="1" applyAlignment="1">
      <alignment horizontal="center" vertical="center"/>
    </xf>
    <xf numFmtId="4" fontId="53" fillId="0" borderId="3" xfId="0" quotePrefix="1" applyNumberFormat="1" applyFont="1" applyBorder="1" applyAlignment="1">
      <alignment horizontal="center" vertical="center" wrapText="1"/>
    </xf>
    <xf numFmtId="4" fontId="53" fillId="0" borderId="3" xfId="0" applyNumberFormat="1" applyFont="1" applyBorder="1" applyAlignment="1">
      <alignment horizontal="center" vertical="center" wrapText="1"/>
    </xf>
    <xf numFmtId="0" fontId="53" fillId="0" borderId="45" xfId="0" applyFont="1" applyBorder="1" applyAlignment="1">
      <alignment horizontal="center" vertical="center" wrapText="1"/>
    </xf>
    <xf numFmtId="0" fontId="53" fillId="0" borderId="48" xfId="0" applyFont="1" applyBorder="1" applyAlignment="1">
      <alignment horizontal="center" vertical="center" wrapText="1"/>
    </xf>
    <xf numFmtId="0" fontId="53" fillId="0" borderId="3" xfId="0" applyFont="1" applyBorder="1" applyAlignment="1">
      <alignment horizontal="center" vertical="center" wrapText="1"/>
    </xf>
    <xf numFmtId="0" fontId="53" fillId="0" borderId="40"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4" fontId="53" fillId="0" borderId="7" xfId="0" applyNumberFormat="1" applyFont="1" applyBorder="1" applyAlignment="1">
      <alignment horizontal="center" vertical="center" wrapText="1"/>
    </xf>
    <xf numFmtId="0" fontId="53" fillId="0" borderId="53" xfId="0" applyFont="1" applyBorder="1" applyAlignment="1">
      <alignment horizontal="center" vertical="center" wrapText="1"/>
    </xf>
    <xf numFmtId="0" fontId="53" fillId="0" borderId="0" xfId="0" applyFont="1" applyAlignment="1">
      <alignment horizontal="center" vertical="center" wrapText="1"/>
    </xf>
    <xf numFmtId="0" fontId="53" fillId="0" borderId="5" xfId="0" applyFont="1" applyBorder="1" applyAlignment="1">
      <alignment horizontal="center" vertical="center" wrapText="1"/>
    </xf>
    <xf numFmtId="0" fontId="53" fillId="0" borderId="57" xfId="0" applyFont="1" applyBorder="1" applyAlignment="1">
      <alignment horizontal="center" vertical="center" wrapText="1"/>
    </xf>
    <xf numFmtId="0" fontId="53" fillId="0" borderId="58" xfId="0" applyFont="1" applyBorder="1" applyAlignment="1">
      <alignment horizontal="center" vertical="center" wrapText="1"/>
    </xf>
    <xf numFmtId="4" fontId="53" fillId="0" borderId="40" xfId="0" applyNumberFormat="1" applyFont="1" applyBorder="1" applyAlignment="1">
      <alignment horizontal="center" vertical="center"/>
    </xf>
    <xf numFmtId="4" fontId="53" fillId="0" borderId="31" xfId="0" applyNumberFormat="1" applyFont="1" applyBorder="1" applyAlignment="1">
      <alignment horizontal="center" vertical="center"/>
    </xf>
    <xf numFmtId="4" fontId="53" fillId="0" borderId="31" xfId="0" applyNumberFormat="1" applyFont="1" applyBorder="1" applyAlignment="1">
      <alignment horizontal="center" vertical="center" wrapText="1"/>
    </xf>
    <xf numFmtId="164" fontId="53" fillId="0" borderId="30" xfId="0" applyNumberFormat="1" applyFont="1" applyBorder="1" applyAlignment="1">
      <alignment horizontal="center" vertical="center" wrapText="1"/>
    </xf>
    <xf numFmtId="164" fontId="53" fillId="0" borderId="37" xfId="0" applyNumberFormat="1" applyFont="1" applyBorder="1" applyAlignment="1">
      <alignment horizontal="center" vertical="center" wrapText="1"/>
    </xf>
    <xf numFmtId="4" fontId="53" fillId="0" borderId="30" xfId="0" applyNumberFormat="1" applyFont="1" applyBorder="1" applyAlignment="1">
      <alignment horizontal="center" vertical="center"/>
    </xf>
    <xf numFmtId="4" fontId="53" fillId="0" borderId="37" xfId="0" applyNumberFormat="1" applyFont="1" applyBorder="1" applyAlignment="1">
      <alignment horizontal="center" vertical="center"/>
    </xf>
    <xf numFmtId="0" fontId="55" fillId="0" borderId="33" xfId="0" applyFont="1" applyBorder="1" applyAlignment="1">
      <alignment horizontal="center" vertical="center"/>
    </xf>
    <xf numFmtId="0" fontId="55" fillId="0" borderId="35" xfId="0" applyFont="1" applyBorder="1" applyAlignment="1">
      <alignment horizontal="center" vertical="center"/>
    </xf>
    <xf numFmtId="0" fontId="55" fillId="0" borderId="38" xfId="0" applyFont="1" applyBorder="1" applyAlignment="1">
      <alignment horizontal="center" vertical="center"/>
    </xf>
    <xf numFmtId="0" fontId="46" fillId="0" borderId="2"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31" xfId="0" applyFont="1" applyBorder="1" applyAlignment="1">
      <alignment horizontal="center" vertical="center" wrapText="1"/>
    </xf>
    <xf numFmtId="4" fontId="53" fillId="0" borderId="1" xfId="0" applyNumberFormat="1" applyFont="1" applyBorder="1" applyAlignment="1">
      <alignment horizontal="center" vertical="center"/>
    </xf>
    <xf numFmtId="0" fontId="55" fillId="0" borderId="40" xfId="0" applyFont="1" applyBorder="1" applyAlignment="1">
      <alignment horizontal="center" vertical="center"/>
    </xf>
    <xf numFmtId="0" fontId="55" fillId="0" borderId="7" xfId="0" applyFont="1" applyBorder="1" applyAlignment="1">
      <alignment horizontal="center" vertical="center"/>
    </xf>
    <xf numFmtId="0" fontId="55" fillId="0" borderId="31" xfId="0" applyFont="1" applyBorder="1" applyAlignment="1">
      <alignment horizontal="center" vertical="center"/>
    </xf>
    <xf numFmtId="164" fontId="46" fillId="0" borderId="30" xfId="0" applyNumberFormat="1" applyFont="1" applyBorder="1" applyAlignment="1">
      <alignment horizontal="center" vertical="center"/>
    </xf>
    <xf numFmtId="164" fontId="46" fillId="0" borderId="1" xfId="0" applyNumberFormat="1" applyFont="1" applyBorder="1" applyAlignment="1">
      <alignment horizontal="center" vertical="center"/>
    </xf>
    <xf numFmtId="164" fontId="46" fillId="0" borderId="37" xfId="0" applyNumberFormat="1" applyFont="1" applyBorder="1" applyAlignment="1">
      <alignment horizontal="center" vertical="center"/>
    </xf>
    <xf numFmtId="0" fontId="55" fillId="0" borderId="30" xfId="0" applyFont="1" applyBorder="1" applyAlignment="1">
      <alignment horizontal="center" vertical="center"/>
    </xf>
    <xf numFmtId="0" fontId="55" fillId="0" borderId="1" xfId="0" applyFont="1" applyBorder="1" applyAlignment="1">
      <alignment horizontal="center" vertical="center"/>
    </xf>
    <xf numFmtId="0" fontId="55" fillId="0" borderId="37" xfId="0" applyFont="1" applyBorder="1" applyAlignment="1">
      <alignment horizontal="center" vertical="center"/>
    </xf>
    <xf numFmtId="0" fontId="53" fillId="0" borderId="30" xfId="0" applyFont="1" applyBorder="1" applyAlignment="1">
      <alignment horizontal="center" vertical="center"/>
    </xf>
    <xf numFmtId="0" fontId="53" fillId="0" borderId="1" xfId="0" applyFont="1" applyBorder="1" applyAlignment="1">
      <alignment horizontal="center" vertical="center"/>
    </xf>
    <xf numFmtId="0" fontId="53" fillId="0" borderId="37" xfId="0" applyFont="1" applyBorder="1" applyAlignment="1">
      <alignment horizontal="center" vertical="center"/>
    </xf>
    <xf numFmtId="0" fontId="53" fillId="0" borderId="40" xfId="0" applyFont="1" applyBorder="1" applyAlignment="1">
      <alignment horizontal="center" vertical="center"/>
    </xf>
    <xf numFmtId="0" fontId="53" fillId="0" borderId="7" xfId="0" applyFont="1" applyBorder="1" applyAlignment="1">
      <alignment horizontal="center" vertical="center"/>
    </xf>
    <xf numFmtId="0" fontId="53" fillId="0" borderId="31" xfId="0" applyFont="1" applyBorder="1" applyAlignment="1">
      <alignment horizontal="center" vertical="center"/>
    </xf>
    <xf numFmtId="0" fontId="46" fillId="0" borderId="30"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37" xfId="0" applyFont="1" applyBorder="1" applyAlignment="1">
      <alignment horizontal="center" vertical="center" wrapText="1"/>
    </xf>
    <xf numFmtId="164" fontId="53" fillId="0" borderId="1" xfId="0" applyNumberFormat="1" applyFont="1" applyBorder="1" applyAlignment="1">
      <alignment horizontal="center" vertical="center" wrapText="1"/>
    </xf>
    <xf numFmtId="164" fontId="53" fillId="0" borderId="51" xfId="0" applyNumberFormat="1" applyFont="1" applyBorder="1" applyAlignment="1">
      <alignment horizontal="center" vertical="center" wrapText="1"/>
    </xf>
    <xf numFmtId="164" fontId="53" fillId="0" borderId="22" xfId="0" applyNumberFormat="1" applyFont="1" applyBorder="1" applyAlignment="1">
      <alignment horizontal="center" vertical="center" wrapText="1"/>
    </xf>
    <xf numFmtId="164" fontId="53" fillId="0" borderId="55" xfId="0" applyNumberFormat="1" applyFont="1" applyBorder="1" applyAlignment="1">
      <alignment horizontal="center" vertical="center" wrapText="1"/>
    </xf>
    <xf numFmtId="0" fontId="55" fillId="0" borderId="32" xfId="0" applyFont="1" applyBorder="1" applyAlignment="1">
      <alignment horizontal="center" vertical="center"/>
    </xf>
    <xf numFmtId="0" fontId="55" fillId="0" borderId="34" xfId="0" applyFont="1" applyBorder="1" applyAlignment="1">
      <alignment horizontal="center" vertical="center"/>
    </xf>
    <xf numFmtId="0" fontId="55" fillId="0" borderId="36" xfId="0" applyFont="1" applyBorder="1" applyAlignment="1">
      <alignment horizontal="center" vertical="center"/>
    </xf>
    <xf numFmtId="0" fontId="46" fillId="0" borderId="40" xfId="0" applyFont="1" applyBorder="1" applyAlignment="1">
      <alignment horizontal="center" vertical="center" wrapText="1"/>
    </xf>
    <xf numFmtId="0" fontId="46" fillId="0" borderId="3" xfId="0" applyFont="1" applyBorder="1" applyAlignment="1">
      <alignment horizontal="center" vertical="center" wrapText="1"/>
    </xf>
    <xf numFmtId="0" fontId="53" fillId="0" borderId="49" xfId="0" applyFont="1" applyBorder="1" applyAlignment="1">
      <alignment horizontal="center" vertical="center" wrapText="1"/>
    </xf>
    <xf numFmtId="164" fontId="53" fillId="0" borderId="2" xfId="0" applyNumberFormat="1" applyFont="1" applyBorder="1" applyAlignment="1">
      <alignment horizontal="center" vertical="center" wrapText="1"/>
    </xf>
    <xf numFmtId="164" fontId="53" fillId="0" borderId="5" xfId="0" applyNumberFormat="1" applyFont="1" applyBorder="1" applyAlignment="1">
      <alignment horizontal="center" vertical="center" wrapText="1"/>
    </xf>
    <xf numFmtId="4" fontId="53" fillId="0" borderId="2" xfId="0" applyNumberFormat="1" applyFont="1" applyBorder="1" applyAlignment="1">
      <alignment horizontal="center" vertical="center"/>
    </xf>
    <xf numFmtId="4" fontId="53" fillId="0" borderId="40" xfId="0" quotePrefix="1" applyNumberFormat="1" applyFont="1" applyBorder="1" applyAlignment="1">
      <alignment horizontal="center" vertical="center" wrapText="1"/>
    </xf>
    <xf numFmtId="4" fontId="53" fillId="0" borderId="7" xfId="0" quotePrefix="1" applyNumberFormat="1" applyFont="1" applyBorder="1" applyAlignment="1">
      <alignment horizontal="center" vertical="center" wrapText="1"/>
    </xf>
    <xf numFmtId="164" fontId="53" fillId="0" borderId="3" xfId="0" applyNumberFormat="1" applyFont="1" applyBorder="1" applyAlignment="1">
      <alignment horizontal="center" vertical="center" wrapText="1"/>
    </xf>
    <xf numFmtId="164" fontId="53" fillId="0" borderId="58" xfId="0" applyNumberFormat="1" applyFont="1" applyBorder="1" applyAlignment="1">
      <alignment horizontal="center" vertical="center" wrapText="1"/>
    </xf>
    <xf numFmtId="4" fontId="53" fillId="0" borderId="31" xfId="0" quotePrefix="1" applyNumberFormat="1" applyFont="1" applyBorder="1" applyAlignment="1">
      <alignment horizontal="center" vertical="center" wrapText="1"/>
    </xf>
    <xf numFmtId="49" fontId="53" fillId="0" borderId="2" xfId="0" applyNumberFormat="1" applyFont="1" applyBorder="1" applyAlignment="1">
      <alignment horizontal="center" vertical="center" wrapText="1"/>
    </xf>
    <xf numFmtId="49" fontId="53" fillId="0" borderId="7" xfId="0" applyNumberFormat="1" applyFont="1" applyBorder="1" applyAlignment="1">
      <alignment horizontal="center" vertical="center" wrapText="1"/>
    </xf>
    <xf numFmtId="49" fontId="53" fillId="0" borderId="3" xfId="0" applyNumberFormat="1" applyFont="1" applyBorder="1" applyAlignment="1">
      <alignment horizontal="center" vertical="center" wrapText="1"/>
    </xf>
    <xf numFmtId="14" fontId="53" fillId="0" borderId="33" xfId="0" applyNumberFormat="1" applyFont="1" applyBorder="1" applyAlignment="1">
      <alignment horizontal="center" vertical="center" wrapText="1"/>
    </xf>
    <xf numFmtId="14" fontId="53" fillId="0" borderId="35" xfId="0" applyNumberFormat="1" applyFont="1" applyBorder="1" applyAlignment="1">
      <alignment horizontal="center" vertical="center" wrapText="1"/>
    </xf>
    <xf numFmtId="14" fontId="53" fillId="0" borderId="38" xfId="0" applyNumberFormat="1" applyFont="1" applyBorder="1" applyAlignment="1">
      <alignment horizontal="center" vertical="center" wrapText="1"/>
    </xf>
    <xf numFmtId="0" fontId="53" fillId="0" borderId="40" xfId="0" quotePrefix="1" applyFont="1" applyBorder="1" applyAlignment="1">
      <alignment horizontal="center" vertical="center" wrapText="1"/>
    </xf>
    <xf numFmtId="49" fontId="53" fillId="0" borderId="1" xfId="0" applyNumberFormat="1" applyFont="1" applyBorder="1" applyAlignment="1">
      <alignment horizontal="center" vertical="center" wrapText="1"/>
    </xf>
    <xf numFmtId="0" fontId="53" fillId="0" borderId="42" xfId="0" applyFont="1" applyBorder="1" applyAlignment="1">
      <alignment horizontal="center" vertical="center" wrapText="1"/>
    </xf>
    <xf numFmtId="4" fontId="53" fillId="0" borderId="3" xfId="0" applyNumberFormat="1" applyFont="1" applyBorder="1" applyAlignment="1">
      <alignment horizontal="center" vertical="center"/>
    </xf>
    <xf numFmtId="164" fontId="53" fillId="0" borderId="54" xfId="0" applyNumberFormat="1" applyFont="1" applyBorder="1" applyAlignment="1">
      <alignment horizontal="center" vertical="center" wrapText="1"/>
    </xf>
    <xf numFmtId="164" fontId="53" fillId="0" borderId="60" xfId="0" applyNumberFormat="1" applyFont="1" applyBorder="1" applyAlignment="1">
      <alignment horizontal="center" vertical="center" wrapText="1"/>
    </xf>
    <xf numFmtId="164" fontId="53" fillId="0" borderId="61" xfId="0" applyNumberFormat="1" applyFont="1" applyBorder="1" applyAlignment="1">
      <alignment horizontal="center" vertical="center" wrapText="1"/>
    </xf>
    <xf numFmtId="49" fontId="53" fillId="0" borderId="33" xfId="0" applyNumberFormat="1" applyFont="1" applyBorder="1" applyAlignment="1">
      <alignment horizontal="center" vertical="center" wrapText="1"/>
    </xf>
    <xf numFmtId="49" fontId="53" fillId="0" borderId="35" xfId="0" applyNumberFormat="1" applyFont="1" applyBorder="1" applyAlignment="1">
      <alignment horizontal="center" vertical="center" wrapText="1"/>
    </xf>
    <xf numFmtId="49" fontId="53" fillId="0" borderId="38" xfId="0" applyNumberFormat="1" applyFont="1" applyBorder="1" applyAlignment="1">
      <alignment horizontal="center" vertical="center" wrapText="1"/>
    </xf>
    <xf numFmtId="4" fontId="53" fillId="0" borderId="7" xfId="0" applyNumberFormat="1" applyFont="1" applyBorder="1" applyAlignment="1">
      <alignment horizontal="center" vertical="center"/>
    </xf>
    <xf numFmtId="49" fontId="53" fillId="0" borderId="30" xfId="0" applyNumberFormat="1" applyFont="1" applyBorder="1" applyAlignment="1">
      <alignment horizontal="center" vertical="center" wrapText="1"/>
    </xf>
    <xf numFmtId="0" fontId="53" fillId="0" borderId="50" xfId="0" applyFont="1" applyBorder="1" applyAlignment="1">
      <alignment horizontal="center" vertical="center" wrapText="1"/>
    </xf>
    <xf numFmtId="0" fontId="53" fillId="0" borderId="1" xfId="0" quotePrefix="1" applyFont="1" applyBorder="1" applyAlignment="1">
      <alignment horizontal="center" vertical="center" wrapText="1"/>
    </xf>
    <xf numFmtId="0" fontId="53" fillId="0" borderId="22" xfId="0" quotePrefix="1" applyFont="1" applyBorder="1" applyAlignment="1">
      <alignment horizontal="center" vertical="center" wrapText="1"/>
    </xf>
    <xf numFmtId="164" fontId="53" fillId="0" borderId="34" xfId="0"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4" fontId="53" fillId="0" borderId="40" xfId="0" quotePrefix="1" applyNumberFormat="1" applyFont="1" applyBorder="1" applyAlignment="1">
      <alignment horizontal="center" vertical="center" wrapText="1"/>
    </xf>
    <xf numFmtId="164" fontId="53" fillId="0" borderId="7" xfId="0" quotePrefix="1" applyNumberFormat="1" applyFont="1" applyBorder="1" applyAlignment="1">
      <alignment horizontal="center" vertical="center" wrapText="1"/>
    </xf>
    <xf numFmtId="164" fontId="53" fillId="0" borderId="52" xfId="0" quotePrefix="1" applyNumberFormat="1" applyFont="1" applyBorder="1" applyAlignment="1">
      <alignment horizontal="center" vertical="center" wrapText="1"/>
    </xf>
    <xf numFmtId="164" fontId="53" fillId="0" borderId="57" xfId="0" quotePrefix="1" applyNumberFormat="1" applyFont="1" applyBorder="1" applyAlignment="1">
      <alignment horizontal="center" vertical="center" wrapText="1"/>
    </xf>
    <xf numFmtId="0" fontId="53" fillId="0" borderId="31" xfId="0" quotePrefix="1" applyFont="1" applyBorder="1" applyAlignment="1">
      <alignment horizontal="center" vertical="center" wrapText="1"/>
    </xf>
    <xf numFmtId="0" fontId="53" fillId="0" borderId="30" xfId="0" quotePrefix="1" applyFont="1" applyBorder="1" applyAlignment="1">
      <alignment horizontal="center" vertical="center" wrapText="1"/>
    </xf>
    <xf numFmtId="0" fontId="53" fillId="0" borderId="37" xfId="0" quotePrefix="1" applyFont="1" applyBorder="1" applyAlignment="1">
      <alignment horizontal="center" vertical="center" wrapText="1"/>
    </xf>
    <xf numFmtId="0" fontId="45" fillId="0" borderId="40" xfId="0" applyFont="1" applyBorder="1" applyAlignment="1">
      <alignment horizontal="center" vertical="center" wrapText="1"/>
    </xf>
    <xf numFmtId="0" fontId="45" fillId="0" borderId="31" xfId="0" applyFont="1" applyBorder="1" applyAlignment="1">
      <alignment horizontal="center" vertical="center" wrapText="1"/>
    </xf>
    <xf numFmtId="0" fontId="51" fillId="0" borderId="0" xfId="0" applyFont="1" applyAlignment="1">
      <alignment horizontal="center"/>
    </xf>
    <xf numFmtId="0" fontId="45" fillId="0" borderId="32" xfId="0" applyFont="1" applyBorder="1" applyAlignment="1">
      <alignment horizontal="center" vertical="center" wrapText="1"/>
    </xf>
    <xf numFmtId="0" fontId="45" fillId="0" borderId="36" xfId="0" applyFont="1" applyBorder="1" applyAlignment="1">
      <alignment horizontal="center" vertical="center" wrapText="1"/>
    </xf>
    <xf numFmtId="0" fontId="45" fillId="0" borderId="30" xfId="0" applyFont="1" applyBorder="1" applyAlignment="1">
      <alignment horizontal="center" vertical="center" wrapText="1"/>
    </xf>
    <xf numFmtId="0" fontId="45" fillId="0" borderId="37" xfId="0" applyFont="1" applyBorder="1" applyAlignment="1">
      <alignment horizontal="center" vertical="center" wrapText="1"/>
    </xf>
    <xf numFmtId="0" fontId="45" fillId="0" borderId="51" xfId="0" applyFont="1" applyBorder="1" applyAlignment="1">
      <alignment horizontal="center" vertical="center" wrapText="1"/>
    </xf>
    <xf numFmtId="0" fontId="45" fillId="0" borderId="55" xfId="0" applyFont="1" applyBorder="1" applyAlignment="1">
      <alignment horizontal="center" vertical="center" wrapText="1"/>
    </xf>
    <xf numFmtId="0" fontId="45" fillId="0" borderId="30" xfId="0" applyFont="1" applyBorder="1" applyAlignment="1">
      <alignment horizontal="center" vertical="center"/>
    </xf>
    <xf numFmtId="0" fontId="45" fillId="0" borderId="1" xfId="0" applyFont="1" applyBorder="1" applyAlignment="1">
      <alignment horizontal="center" vertical="center" wrapText="1"/>
    </xf>
    <xf numFmtId="0" fontId="45" fillId="0" borderId="52" xfId="0" applyFont="1" applyBorder="1" applyAlignment="1">
      <alignment horizontal="center" vertical="center" wrapText="1"/>
    </xf>
    <xf numFmtId="0" fontId="45" fillId="0" borderId="53" xfId="0" applyFont="1" applyBorder="1" applyAlignment="1">
      <alignment horizontal="center" vertical="center" wrapText="1"/>
    </xf>
    <xf numFmtId="0" fontId="45" fillId="0" borderId="54" xfId="0" applyFont="1" applyBorder="1" applyAlignment="1">
      <alignment horizontal="center" vertical="center" wrapText="1"/>
    </xf>
    <xf numFmtId="0" fontId="36" fillId="0" borderId="0" xfId="0" applyFont="1"/>
    <xf numFmtId="0" fontId="0" fillId="0" borderId="0" xfId="0"/>
    <xf numFmtId="4" fontId="4" fillId="0" borderId="40" xfId="0" applyNumberFormat="1" applyFont="1" applyBorder="1" applyAlignment="1">
      <alignment horizontal="center" vertical="center" wrapText="1"/>
    </xf>
    <xf numFmtId="4" fontId="4" fillId="0" borderId="31" xfId="0" applyNumberFormat="1" applyFont="1" applyBorder="1" applyAlignment="1">
      <alignment horizontal="center" vertical="center" wrapText="1"/>
    </xf>
    <xf numFmtId="0" fontId="1" fillId="0" borderId="40" xfId="0" applyFont="1" applyBorder="1" applyAlignment="1">
      <alignment horizontal="center" vertical="center" wrapText="1"/>
    </xf>
    <xf numFmtId="0" fontId="1" fillId="0" borderId="31" xfId="0" applyFont="1" applyBorder="1" applyAlignment="1">
      <alignment horizontal="center" vertical="center" wrapText="1"/>
    </xf>
    <xf numFmtId="164" fontId="4" fillId="0" borderId="40" xfId="0" applyNumberFormat="1" applyFont="1" applyBorder="1" applyAlignment="1">
      <alignment horizontal="center" vertical="center" wrapText="1"/>
    </xf>
    <xf numFmtId="164" fontId="4" fillId="0" borderId="31" xfId="0" applyNumberFormat="1" applyFont="1" applyBorder="1" applyAlignment="1">
      <alignment horizontal="center" vertical="center" wrapText="1"/>
    </xf>
    <xf numFmtId="0" fontId="28" fillId="0" borderId="45" xfId="0" applyFont="1" applyBorder="1" applyAlignment="1">
      <alignment horizontal="center" vertical="center" wrapText="1"/>
    </xf>
    <xf numFmtId="0" fontId="28" fillId="0" borderId="50" xfId="0" applyFont="1" applyBorder="1" applyAlignment="1">
      <alignment horizontal="center" vertical="center" wrapText="1"/>
    </xf>
    <xf numFmtId="0" fontId="0" fillId="0" borderId="0" xfId="0" applyAlignment="1">
      <alignment horizontal="left"/>
    </xf>
    <xf numFmtId="0" fontId="4" fillId="0" borderId="4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9"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7"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 xfId="0" applyFont="1" applyBorder="1" applyAlignment="1">
      <alignment horizontal="center" vertical="center" wrapText="1"/>
    </xf>
    <xf numFmtId="14" fontId="51" fillId="0" borderId="45" xfId="0" applyNumberFormat="1" applyFont="1" applyBorder="1" applyAlignment="1">
      <alignment horizontal="center" vertical="center" wrapText="1"/>
    </xf>
    <xf numFmtId="0" fontId="51" fillId="0" borderId="50" xfId="0" applyFont="1" applyBorder="1" applyAlignment="1">
      <alignment horizontal="center" vertical="center" wrapText="1"/>
    </xf>
    <xf numFmtId="4" fontId="4" fillId="0" borderId="30" xfId="0" applyNumberFormat="1" applyFont="1" applyBorder="1" applyAlignment="1">
      <alignment horizontal="center" vertical="center" wrapText="1"/>
    </xf>
    <xf numFmtId="4" fontId="4" fillId="0" borderId="37" xfId="0" applyNumberFormat="1" applyFont="1" applyBorder="1" applyAlignment="1">
      <alignment horizontal="center" vertical="center" wrapText="1"/>
    </xf>
    <xf numFmtId="0" fontId="4" fillId="0" borderId="28" xfId="0" applyFont="1" applyBorder="1" applyAlignment="1">
      <alignment horizontal="center" vertical="center" wrapText="1"/>
    </xf>
    <xf numFmtId="0" fontId="8" fillId="0" borderId="28" xfId="0" applyFont="1" applyBorder="1" applyAlignment="1">
      <alignment horizontal="center" vertical="center" wrapText="1"/>
    </xf>
    <xf numFmtId="164" fontId="4" fillId="0" borderId="30"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0" fontId="28" fillId="0" borderId="33" xfId="0" applyFont="1" applyBorder="1" applyAlignment="1">
      <alignment horizontal="center" vertical="center" wrapText="1"/>
    </xf>
    <xf numFmtId="0" fontId="28" fillId="0" borderId="43" xfId="0" applyFont="1" applyBorder="1" applyAlignment="1">
      <alignment horizontal="center" vertical="center" wrapText="1"/>
    </xf>
    <xf numFmtId="0" fontId="4" fillId="0" borderId="2"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1" fillId="0" borderId="30"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7" xfId="0" applyFont="1" applyBorder="1" applyAlignment="1">
      <alignment horizontal="center" vertical="center" wrapText="1"/>
    </xf>
    <xf numFmtId="164" fontId="4" fillId="0" borderId="37" xfId="0" applyNumberFormat="1" applyFont="1" applyBorder="1" applyAlignment="1">
      <alignment horizontal="center" vertical="center" wrapText="1"/>
    </xf>
    <xf numFmtId="0" fontId="28" fillId="0" borderId="38"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36" xfId="0" applyFont="1" applyBorder="1" applyAlignment="1">
      <alignment horizontal="center" vertical="center" wrapText="1"/>
    </xf>
    <xf numFmtId="4" fontId="4" fillId="0" borderId="1" xfId="0" applyNumberFormat="1" applyFont="1" applyBorder="1" applyAlignment="1">
      <alignment horizontal="center" vertical="center" wrapText="1"/>
    </xf>
    <xf numFmtId="14" fontId="51" fillId="0" borderId="33" xfId="0" applyNumberFormat="1" applyFont="1" applyBorder="1" applyAlignment="1">
      <alignment horizontal="center" vertical="center" wrapText="1"/>
    </xf>
    <xf numFmtId="0" fontId="51" fillId="0" borderId="38"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37" xfId="0" applyFont="1" applyBorder="1" applyAlignment="1">
      <alignment horizontal="center" vertical="center" wrapText="1"/>
    </xf>
    <xf numFmtId="0" fontId="1" fillId="0" borderId="1" xfId="0" applyFont="1" applyBorder="1" applyAlignment="1">
      <alignment horizontal="center" vertical="center" wrapText="1"/>
    </xf>
    <xf numFmtId="164" fontId="4" fillId="0" borderId="7" xfId="0" applyNumberFormat="1" applyFont="1" applyBorder="1" applyAlignment="1">
      <alignment horizontal="center" vertical="center" wrapText="1"/>
    </xf>
    <xf numFmtId="0" fontId="51" fillId="0" borderId="48"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3" xfId="0" applyFont="1" applyBorder="1" applyAlignment="1">
      <alignment horizontal="center" vertical="center" wrapText="1"/>
    </xf>
    <xf numFmtId="0" fontId="4" fillId="0" borderId="7" xfId="0" applyFont="1" applyBorder="1" applyAlignment="1">
      <alignment horizontal="center" vertical="center" wrapText="1"/>
    </xf>
    <xf numFmtId="4" fontId="4" fillId="0" borderId="7" xfId="0" applyNumberFormat="1" applyFont="1" applyBorder="1" applyAlignment="1">
      <alignment horizontal="center" vertical="center" wrapText="1"/>
    </xf>
    <xf numFmtId="164" fontId="4" fillId="0" borderId="3" xfId="0" applyNumberFormat="1" applyFont="1" applyBorder="1" applyAlignment="1">
      <alignment horizontal="center" vertical="center" wrapText="1"/>
    </xf>
    <xf numFmtId="0" fontId="28" fillId="0" borderId="63" xfId="0" applyFont="1" applyBorder="1" applyAlignment="1">
      <alignment horizontal="center" vertical="center" wrapText="1"/>
    </xf>
    <xf numFmtId="0" fontId="4" fillId="0" borderId="47" xfId="0" applyFont="1" applyBorder="1" applyAlignment="1">
      <alignment horizontal="center" vertical="center" wrapText="1"/>
    </xf>
    <xf numFmtId="4" fontId="4"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8" fillId="0" borderId="3" xfId="0" applyFont="1" applyBorder="1" applyAlignment="1">
      <alignment horizontal="center" vertical="center" wrapText="1"/>
    </xf>
    <xf numFmtId="0" fontId="51" fillId="0" borderId="35" xfId="0" applyFont="1" applyBorder="1" applyAlignment="1">
      <alignment horizontal="center" vertical="center" wrapText="1"/>
    </xf>
    <xf numFmtId="0" fontId="41" fillId="0" borderId="31" xfId="0" applyFont="1" applyBorder="1" applyAlignment="1">
      <alignment horizontal="center" vertical="center" wrapText="1"/>
    </xf>
    <xf numFmtId="0" fontId="4" fillId="0" borderId="62" xfId="0" applyFont="1" applyBorder="1" applyAlignment="1">
      <alignment horizontal="center" vertical="center" wrapText="1"/>
    </xf>
    <xf numFmtId="0" fontId="1" fillId="0" borderId="7"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4" fillId="0" borderId="34" xfId="0" applyFont="1" applyBorder="1" applyAlignment="1">
      <alignment horizontal="center" vertical="center" wrapText="1"/>
    </xf>
    <xf numFmtId="14" fontId="51" fillId="0" borderId="63"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4" fontId="59" fillId="0" borderId="1" xfId="0" applyNumberFormat="1" applyFont="1" applyBorder="1" applyAlignment="1">
      <alignment horizontal="center" vertical="center" wrapText="1"/>
    </xf>
    <xf numFmtId="4" fontId="59" fillId="0" borderId="37" xfId="0" applyNumberFormat="1" applyFont="1" applyBorder="1" applyAlignment="1">
      <alignment horizontal="center" vertical="center" wrapText="1"/>
    </xf>
    <xf numFmtId="0" fontId="59" fillId="0" borderId="1"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3" xfId="0" applyFont="1" applyBorder="1" applyAlignment="1">
      <alignment horizontal="center" vertical="center" wrapText="1"/>
    </xf>
    <xf numFmtId="4" fontId="57" fillId="0" borderId="1" xfId="0" applyNumberFormat="1" applyFont="1" applyBorder="1" applyAlignment="1">
      <alignment horizontal="center" vertical="center" wrapText="1"/>
    </xf>
    <xf numFmtId="4" fontId="57" fillId="0" borderId="37" xfId="0" applyNumberFormat="1" applyFont="1" applyBorder="1" applyAlignment="1">
      <alignment horizontal="center" vertical="center" wrapText="1"/>
    </xf>
    <xf numFmtId="0" fontId="57" fillId="0" borderId="1" xfId="0" applyFont="1" applyBorder="1" applyAlignment="1">
      <alignment horizontal="center" vertical="center" wrapText="1"/>
    </xf>
    <xf numFmtId="0" fontId="57" fillId="0" borderId="37" xfId="0" applyFont="1" applyBorder="1" applyAlignment="1">
      <alignment horizontal="center" vertical="center" wrapText="1"/>
    </xf>
    <xf numFmtId="0" fontId="57" fillId="0" borderId="28" xfId="0" applyFont="1" applyBorder="1" applyAlignment="1">
      <alignment horizontal="center" vertical="center" wrapText="1"/>
    </xf>
    <xf numFmtId="0" fontId="8" fillId="0" borderId="40" xfId="0" applyFont="1" applyBorder="1" applyAlignment="1">
      <alignment horizontal="center" vertical="center" wrapText="1"/>
    </xf>
    <xf numFmtId="164" fontId="41" fillId="0" borderId="28" xfId="0" applyNumberFormat="1" applyFont="1" applyBorder="1" applyAlignment="1">
      <alignment horizontal="center" vertical="center" wrapText="1"/>
    </xf>
    <xf numFmtId="0" fontId="28" fillId="0" borderId="29" xfId="0" applyFont="1" applyBorder="1" applyAlignment="1">
      <alignment horizontal="center" vertical="center" wrapText="1"/>
    </xf>
    <xf numFmtId="4" fontId="4" fillId="0" borderId="28" xfId="0" applyNumberFormat="1" applyFont="1" applyBorder="1" applyAlignment="1">
      <alignment horizontal="center" vertical="center" wrapText="1"/>
    </xf>
    <xf numFmtId="0" fontId="1" fillId="0" borderId="28" xfId="0" applyFont="1" applyBorder="1" applyAlignment="1">
      <alignment horizontal="center" vertical="center" wrapText="1"/>
    </xf>
    <xf numFmtId="164" fontId="4" fillId="0" borderId="28" xfId="0" applyNumberFormat="1" applyFont="1" applyBorder="1" applyAlignment="1">
      <alignment horizontal="center" vertical="center" wrapText="1"/>
    </xf>
    <xf numFmtId="14" fontId="51" fillId="0" borderId="29" xfId="0" applyNumberFormat="1" applyFont="1" applyBorder="1" applyAlignment="1">
      <alignment horizontal="center" vertical="center" wrapText="1"/>
    </xf>
    <xf numFmtId="0" fontId="51" fillId="0" borderId="29" xfId="0" applyFont="1" applyBorder="1" applyAlignment="1">
      <alignment horizontal="center" vertical="center" wrapText="1"/>
    </xf>
    <xf numFmtId="0" fontId="4" fillId="0" borderId="27" xfId="0" applyFont="1" applyBorder="1" applyAlignment="1">
      <alignment horizontal="center" vertical="center" wrapText="1"/>
    </xf>
    <xf numFmtId="4" fontId="8" fillId="0" borderId="30" xfId="0" applyNumberFormat="1" applyFont="1" applyBorder="1" applyAlignment="1">
      <alignment horizontal="center" vertical="center" wrapText="1"/>
    </xf>
    <xf numFmtId="4" fontId="8" fillId="0" borderId="37" xfId="0" applyNumberFormat="1" applyFont="1" applyBorder="1" applyAlignment="1">
      <alignment horizontal="center" vertical="center" wrapText="1"/>
    </xf>
    <xf numFmtId="0" fontId="9" fillId="0" borderId="30" xfId="0" applyFont="1" applyBorder="1" applyAlignment="1">
      <alignment horizontal="center" vertical="center" wrapText="1"/>
    </xf>
    <xf numFmtId="0" fontId="9" fillId="0" borderId="37" xfId="0" applyFont="1" applyBorder="1" applyAlignment="1">
      <alignment horizontal="center" vertical="center" wrapText="1"/>
    </xf>
    <xf numFmtId="14" fontId="45" fillId="0" borderId="33" xfId="0" applyNumberFormat="1" applyFont="1" applyBorder="1" applyAlignment="1">
      <alignment horizontal="center" vertical="center" wrapText="1"/>
    </xf>
    <xf numFmtId="0" fontId="45" fillId="0" borderId="38" xfId="0" applyFont="1" applyBorder="1" applyAlignment="1">
      <alignment horizontal="center" vertical="center" wrapText="1"/>
    </xf>
    <xf numFmtId="0" fontId="9" fillId="0" borderId="1" xfId="0" applyFont="1" applyBorder="1" applyAlignment="1">
      <alignment horizontal="center" vertical="center" wrapText="1"/>
    </xf>
    <xf numFmtId="0" fontId="34" fillId="0" borderId="46" xfId="0" applyFont="1" applyBorder="1" applyAlignment="1">
      <alignment horizontal="center" vertical="center"/>
    </xf>
    <xf numFmtId="4" fontId="8" fillId="0" borderId="1"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4" fontId="45" fillId="0" borderId="45" xfId="0" applyNumberFormat="1" applyFont="1" applyBorder="1" applyAlignment="1">
      <alignment horizontal="center" vertical="center" wrapText="1"/>
    </xf>
    <xf numFmtId="0" fontId="45" fillId="0" borderId="48" xfId="0" applyFont="1" applyBorder="1" applyAlignment="1">
      <alignment horizontal="center" vertical="center" wrapText="1"/>
    </xf>
    <xf numFmtId="0" fontId="45" fillId="0" borderId="50" xfId="0" applyFont="1" applyBorder="1" applyAlignment="1">
      <alignment horizontal="center" vertical="center" wrapText="1"/>
    </xf>
    <xf numFmtId="14" fontId="33" fillId="0" borderId="46" xfId="0" applyNumberFormat="1" applyFont="1" applyBorder="1" applyAlignment="1">
      <alignment horizontal="center" vertical="center"/>
    </xf>
    <xf numFmtId="14" fontId="45" fillId="0" borderId="29" xfId="0" applyNumberFormat="1" applyFont="1" applyBorder="1" applyAlignment="1">
      <alignment horizontal="center" vertical="center" wrapText="1"/>
    </xf>
    <xf numFmtId="0" fontId="45" fillId="0" borderId="29" xfId="0" applyFont="1" applyBorder="1" applyAlignment="1">
      <alignment horizontal="center" vertical="center" wrapText="1"/>
    </xf>
    <xf numFmtId="4" fontId="8" fillId="0" borderId="28" xfId="0" applyNumberFormat="1" applyFont="1" applyBorder="1" applyAlignment="1">
      <alignment horizontal="center" vertical="center" wrapText="1"/>
    </xf>
    <xf numFmtId="0" fontId="9" fillId="0" borderId="28" xfId="0" applyFont="1" applyBorder="1" applyAlignment="1">
      <alignment horizontal="center" vertical="center" wrapText="1"/>
    </xf>
    <xf numFmtId="4" fontId="8" fillId="2" borderId="28" xfId="0" applyNumberFormat="1" applyFont="1" applyFill="1" applyBorder="1" applyAlignment="1">
      <alignment horizontal="center" vertical="center" wrapText="1"/>
    </xf>
    <xf numFmtId="0" fontId="5"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28" xfId="0" applyFont="1" applyBorder="1" applyAlignment="1">
      <alignment horizontal="center" vertical="center"/>
    </xf>
    <xf numFmtId="0" fontId="7" fillId="0" borderId="28" xfId="0" applyFont="1" applyBorder="1" applyAlignment="1">
      <alignment horizontal="center" vertical="center" wrapText="1"/>
    </xf>
    <xf numFmtId="0" fontId="5" fillId="0" borderId="27" xfId="0" applyFont="1" applyBorder="1" applyAlignment="1">
      <alignment horizontal="center" vertical="center" wrapText="1"/>
    </xf>
    <xf numFmtId="4" fontId="46" fillId="0" borderId="30" xfId="0" applyNumberFormat="1" applyFont="1" applyBorder="1" applyAlignment="1">
      <alignment horizontal="center" vertical="center"/>
    </xf>
    <xf numFmtId="4" fontId="46" fillId="0" borderId="1" xfId="0" applyNumberFormat="1" applyFont="1" applyBorder="1" applyAlignment="1">
      <alignment horizontal="center" vertical="center"/>
    </xf>
    <xf numFmtId="0" fontId="45" fillId="0" borderId="13" xfId="0" applyFont="1" applyBorder="1" applyAlignment="1">
      <alignment horizontal="center" vertical="center" wrapText="1"/>
    </xf>
    <xf numFmtId="0" fontId="45" fillId="0" borderId="17"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9" xfId="0" applyFont="1" applyBorder="1" applyAlignment="1">
      <alignment horizontal="center" vertical="center"/>
    </xf>
    <xf numFmtId="0" fontId="45" fillId="0" borderId="8" xfId="0" applyFont="1" applyBorder="1" applyAlignment="1">
      <alignment horizontal="center" vertical="center" wrapText="1"/>
    </xf>
    <xf numFmtId="0" fontId="45" fillId="0" borderId="3" xfId="0" applyFont="1" applyBorder="1" applyAlignment="1">
      <alignment horizontal="center" vertical="center" wrapText="1"/>
    </xf>
    <xf numFmtId="166" fontId="45" fillId="0" borderId="10" xfId="0" applyNumberFormat="1" applyFont="1" applyBorder="1" applyAlignment="1">
      <alignment horizontal="center" vertical="center" wrapText="1"/>
    </xf>
    <xf numFmtId="166" fontId="45" fillId="0" borderId="18" xfId="0" applyNumberFormat="1" applyFont="1" applyBorder="1" applyAlignment="1">
      <alignment horizontal="center" vertical="center" wrapText="1"/>
    </xf>
    <xf numFmtId="0" fontId="46" fillId="0" borderId="32" xfId="0" quotePrefix="1" applyFont="1" applyBorder="1" applyAlignment="1">
      <alignment horizontal="center" vertical="center" wrapText="1"/>
    </xf>
    <xf numFmtId="0" fontId="46" fillId="0" borderId="34" xfId="0" quotePrefix="1" applyFont="1" applyBorder="1" applyAlignment="1">
      <alignment horizontal="center" vertical="center" wrapText="1"/>
    </xf>
    <xf numFmtId="0" fontId="46" fillId="0" borderId="36" xfId="0" quotePrefix="1" applyFont="1" applyBorder="1" applyAlignment="1">
      <alignment horizontal="center" vertical="center" wrapText="1"/>
    </xf>
    <xf numFmtId="0" fontId="46" fillId="0" borderId="30" xfId="0" quotePrefix="1" applyFont="1" applyBorder="1" applyAlignment="1">
      <alignment horizontal="center" vertical="center" wrapText="1"/>
    </xf>
    <xf numFmtId="0" fontId="46" fillId="0" borderId="1" xfId="0" quotePrefix="1" applyFont="1" applyBorder="1" applyAlignment="1">
      <alignment horizontal="center" vertical="center" wrapText="1"/>
    </xf>
    <xf numFmtId="0" fontId="46" fillId="0" borderId="37" xfId="0" quotePrefix="1" applyFont="1" applyBorder="1" applyAlignment="1">
      <alignment horizontal="center" vertical="center" wrapText="1"/>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1" xfId="0" applyFont="1" applyBorder="1" applyAlignment="1">
      <alignment horizontal="center" vertical="center" wrapText="1"/>
    </xf>
    <xf numFmtId="166" fontId="38" fillId="0" borderId="33" xfId="0" applyNumberFormat="1" applyFont="1" applyBorder="1" applyAlignment="1">
      <alignment horizontal="center" vertical="center" wrapText="1"/>
    </xf>
    <xf numFmtId="166" fontId="38" fillId="0" borderId="35" xfId="0" applyNumberFormat="1" applyFont="1" applyBorder="1" applyAlignment="1">
      <alignment horizontal="center" vertical="center" wrapText="1"/>
    </xf>
    <xf numFmtId="166" fontId="38" fillId="0" borderId="38" xfId="0" applyNumberFormat="1" applyFont="1" applyBorder="1" applyAlignment="1">
      <alignment horizontal="center" vertical="center" wrapText="1"/>
    </xf>
    <xf numFmtId="4" fontId="46" fillId="0" borderId="1" xfId="0" applyNumberFormat="1" applyFont="1" applyBorder="1" applyAlignment="1">
      <alignment horizontal="center" vertical="center" wrapText="1"/>
    </xf>
    <xf numFmtId="0" fontId="46" fillId="0" borderId="30" xfId="0" applyFont="1" applyBorder="1" applyAlignment="1">
      <alignment horizontal="center" vertical="center"/>
    </xf>
    <xf numFmtId="0" fontId="46" fillId="0" borderId="1" xfId="0" applyFont="1" applyBorder="1" applyAlignment="1">
      <alignment horizontal="center" vertical="center"/>
    </xf>
    <xf numFmtId="0" fontId="47" fillId="0" borderId="30" xfId="0" applyFont="1" applyBorder="1" applyAlignment="1">
      <alignment horizontal="center" vertical="center" wrapText="1"/>
    </xf>
    <xf numFmtId="0" fontId="47" fillId="0" borderId="1" xfId="0" applyFont="1" applyBorder="1" applyAlignment="1">
      <alignment horizontal="center" vertical="center" wrapText="1"/>
    </xf>
    <xf numFmtId="49" fontId="46" fillId="0" borderId="30" xfId="0" applyNumberFormat="1" applyFont="1" applyBorder="1" applyAlignment="1">
      <alignment horizontal="center" vertical="center"/>
    </xf>
    <xf numFmtId="49" fontId="46" fillId="0" borderId="1" xfId="0" applyNumberFormat="1" applyFont="1" applyBorder="1" applyAlignment="1">
      <alignment horizontal="center" vertical="center"/>
    </xf>
    <xf numFmtId="49" fontId="46" fillId="0" borderId="37" xfId="0" applyNumberFormat="1" applyFont="1" applyBorder="1" applyAlignment="1">
      <alignment horizontal="center" vertical="center"/>
    </xf>
    <xf numFmtId="0" fontId="46" fillId="0" borderId="37" xfId="0" applyFont="1" applyBorder="1" applyAlignment="1">
      <alignment horizontal="center" vertical="center"/>
    </xf>
    <xf numFmtId="0" fontId="47" fillId="0" borderId="37"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3" xfId="0" applyFont="1" applyBorder="1" applyAlignment="1">
      <alignment horizontal="center" vertical="center" wrapText="1"/>
    </xf>
    <xf numFmtId="3" fontId="46" fillId="0" borderId="30" xfId="0" applyNumberFormat="1" applyFont="1" applyBorder="1" applyAlignment="1">
      <alignment horizontal="center" vertical="center"/>
    </xf>
    <xf numFmtId="3" fontId="46" fillId="0" borderId="1" xfId="0" applyNumberFormat="1" applyFont="1" applyBorder="1" applyAlignment="1">
      <alignment horizontal="center" vertical="center"/>
    </xf>
    <xf numFmtId="3" fontId="46" fillId="0" borderId="30" xfId="0" applyNumberFormat="1" applyFont="1" applyBorder="1" applyAlignment="1">
      <alignment horizontal="center" vertical="center" wrapText="1"/>
    </xf>
    <xf numFmtId="3" fontId="46" fillId="0" borderId="1" xfId="0" applyNumberFormat="1" applyFont="1" applyBorder="1" applyAlignment="1">
      <alignment horizontal="center" vertical="center" wrapText="1"/>
    </xf>
    <xf numFmtId="3" fontId="46" fillId="0" borderId="37" xfId="0" applyNumberFormat="1" applyFont="1" applyBorder="1" applyAlignment="1">
      <alignment horizontal="center" vertical="center"/>
    </xf>
    <xf numFmtId="3" fontId="46" fillId="0" borderId="37" xfId="0" applyNumberFormat="1" applyFont="1" applyBorder="1" applyAlignment="1">
      <alignment horizontal="center" vertical="center" wrapText="1"/>
    </xf>
    <xf numFmtId="4" fontId="46" fillId="0" borderId="3" xfId="0" applyNumberFormat="1" applyFont="1" applyBorder="1" applyAlignment="1">
      <alignment horizontal="center" vertical="center"/>
    </xf>
    <xf numFmtId="4" fontId="46" fillId="0" borderId="3" xfId="0" applyNumberFormat="1" applyFont="1" applyBorder="1" applyAlignment="1">
      <alignment horizontal="center" vertical="center" wrapText="1"/>
    </xf>
    <xf numFmtId="3"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wrapText="1"/>
    </xf>
    <xf numFmtId="4" fontId="46" fillId="0" borderId="37" xfId="0" applyNumberFormat="1" applyFont="1" applyBorder="1" applyAlignment="1">
      <alignment horizontal="center" vertical="center" wrapText="1"/>
    </xf>
    <xf numFmtId="4" fontId="46" fillId="0" borderId="37" xfId="0" applyNumberFormat="1" applyFont="1" applyBorder="1" applyAlignment="1">
      <alignment horizontal="center" vertical="center"/>
    </xf>
    <xf numFmtId="4" fontId="46" fillId="0" borderId="30" xfId="0" applyNumberFormat="1" applyFont="1" applyBorder="1" applyAlignment="1">
      <alignment horizontal="center" vertical="center" wrapText="1"/>
    </xf>
    <xf numFmtId="0" fontId="46" fillId="0" borderId="39" xfId="0" quotePrefix="1" applyFont="1" applyBorder="1" applyAlignment="1">
      <alignment horizontal="center" vertical="center" wrapText="1"/>
    </xf>
    <xf numFmtId="0" fontId="46" fillId="0" borderId="11" xfId="0" quotePrefix="1" applyFont="1" applyBorder="1" applyAlignment="1">
      <alignment horizontal="center" vertical="center" wrapText="1"/>
    </xf>
    <xf numFmtId="0" fontId="46" fillId="0" borderId="40" xfId="0" quotePrefix="1" applyFont="1" applyBorder="1" applyAlignment="1">
      <alignment horizontal="center" vertical="center" wrapText="1"/>
    </xf>
    <xf numFmtId="0" fontId="46" fillId="0" borderId="7" xfId="0" quotePrefix="1" applyFont="1" applyBorder="1" applyAlignment="1">
      <alignment horizontal="center" vertical="center" wrapText="1"/>
    </xf>
    <xf numFmtId="4" fontId="46" fillId="0" borderId="40" xfId="0" applyNumberFormat="1" applyFont="1" applyBorder="1" applyAlignment="1">
      <alignment horizontal="center" vertical="center"/>
    </xf>
    <xf numFmtId="4" fontId="46" fillId="0" borderId="7" xfId="0" applyNumberFormat="1" applyFont="1" applyBorder="1" applyAlignment="1">
      <alignment horizontal="center" vertical="center"/>
    </xf>
    <xf numFmtId="4" fontId="46" fillId="0" borderId="2" xfId="0" applyNumberFormat="1" applyFont="1" applyBorder="1" applyAlignment="1">
      <alignment horizontal="center" vertical="center" wrapText="1"/>
    </xf>
    <xf numFmtId="4"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wrapText="1"/>
    </xf>
    <xf numFmtId="166" fontId="38" fillId="0" borderId="41" xfId="0" applyNumberFormat="1" applyFont="1" applyBorder="1" applyAlignment="1">
      <alignment horizontal="center" vertical="center" wrapText="1"/>
    </xf>
    <xf numFmtId="166" fontId="38" fillId="0" borderId="12" xfId="0" applyNumberFormat="1" applyFont="1" applyBorder="1" applyAlignment="1">
      <alignment horizontal="center" vertical="center" wrapText="1"/>
    </xf>
    <xf numFmtId="0" fontId="38" fillId="0" borderId="2" xfId="0" applyFont="1" applyBorder="1" applyAlignment="1">
      <alignment horizontal="center" vertical="center" wrapText="1"/>
    </xf>
    <xf numFmtId="0" fontId="46" fillId="0" borderId="3" xfId="0" applyFont="1" applyBorder="1" applyAlignment="1">
      <alignment horizontal="center" vertical="center"/>
    </xf>
    <xf numFmtId="49" fontId="46" fillId="0" borderId="40" xfId="0" applyNumberFormat="1" applyFont="1" applyBorder="1" applyAlignment="1">
      <alignment horizontal="center" vertical="center"/>
    </xf>
    <xf numFmtId="49" fontId="46" fillId="0" borderId="7" xfId="0" applyNumberFormat="1" applyFont="1" applyBorder="1" applyAlignment="1">
      <alignment horizontal="center" vertical="center"/>
    </xf>
    <xf numFmtId="0" fontId="46" fillId="0" borderId="2" xfId="0" applyFont="1" applyBorder="1" applyAlignment="1">
      <alignment horizontal="center" vertical="center"/>
    </xf>
    <xf numFmtId="0" fontId="46" fillId="0" borderId="42" xfId="0" quotePrefix="1" applyFont="1" applyBorder="1" applyAlignment="1">
      <alignment horizontal="center" vertical="center" wrapText="1"/>
    </xf>
    <xf numFmtId="0" fontId="46" fillId="0" borderId="2" xfId="0" quotePrefix="1" applyFont="1" applyBorder="1" applyAlignment="1">
      <alignment horizontal="center" vertical="center" wrapText="1"/>
    </xf>
    <xf numFmtId="166" fontId="38" fillId="0" borderId="43" xfId="0" applyNumberFormat="1" applyFont="1" applyBorder="1" applyAlignment="1">
      <alignment horizontal="center" vertical="center" wrapText="1"/>
    </xf>
    <xf numFmtId="49" fontId="46" fillId="0" borderId="2" xfId="0" applyNumberFormat="1" applyFont="1" applyBorder="1" applyAlignment="1">
      <alignment horizontal="center" vertical="center"/>
    </xf>
    <xf numFmtId="0" fontId="46" fillId="0" borderId="44" xfId="0" quotePrefix="1" applyFont="1" applyBorder="1" applyAlignment="1">
      <alignment horizontal="center" vertical="center" wrapText="1"/>
    </xf>
    <xf numFmtId="0" fontId="46" fillId="0" borderId="47" xfId="0" quotePrefix="1" applyFont="1" applyBorder="1" applyAlignment="1">
      <alignment horizontal="center" vertical="center" wrapText="1"/>
    </xf>
    <xf numFmtId="0" fontId="46" fillId="0" borderId="62" xfId="0" quotePrefix="1" applyFont="1" applyBorder="1" applyAlignment="1">
      <alignment horizontal="center" vertical="center" wrapText="1"/>
    </xf>
    <xf numFmtId="0" fontId="46" fillId="0" borderId="3" xfId="0" quotePrefix="1" applyFont="1" applyBorder="1" applyAlignment="1">
      <alignment horizontal="center" vertical="center" wrapText="1"/>
    </xf>
    <xf numFmtId="4" fontId="46" fillId="0" borderId="40" xfId="0" applyNumberFormat="1" applyFont="1" applyBorder="1" applyAlignment="1">
      <alignment horizontal="center" vertical="center" wrapText="1"/>
    </xf>
    <xf numFmtId="4" fontId="46" fillId="0" borderId="7" xfId="0" applyNumberFormat="1" applyFont="1" applyBorder="1" applyAlignment="1">
      <alignment horizontal="center" vertical="center" wrapText="1"/>
    </xf>
    <xf numFmtId="166" fontId="38" fillId="0" borderId="45" xfId="0" applyNumberFormat="1" applyFont="1" applyBorder="1" applyAlignment="1">
      <alignment horizontal="center" vertical="center" wrapText="1"/>
    </xf>
    <xf numFmtId="166" fontId="38" fillId="0" borderId="48" xfId="0" applyNumberFormat="1" applyFont="1" applyBorder="1" applyAlignment="1">
      <alignment horizontal="center" vertical="center" wrapText="1"/>
    </xf>
    <xf numFmtId="166" fontId="38" fillId="0" borderId="63" xfId="0" applyNumberFormat="1" applyFont="1" applyBorder="1" applyAlignment="1">
      <alignment horizontal="center" vertical="center" wrapText="1"/>
    </xf>
    <xf numFmtId="49" fontId="47" fillId="0" borderId="40" xfId="0" applyNumberFormat="1" applyFont="1" applyBorder="1" applyAlignment="1">
      <alignment horizontal="center" vertical="center" wrapText="1"/>
    </xf>
    <xf numFmtId="49" fontId="46" fillId="0" borderId="3" xfId="0" applyNumberFormat="1" applyFont="1" applyBorder="1" applyAlignment="1">
      <alignment horizontal="center" vertical="center"/>
    </xf>
    <xf numFmtId="49" fontId="47" fillId="0" borderId="2" xfId="0" applyNumberFormat="1" applyFont="1" applyBorder="1" applyAlignment="1">
      <alignment horizontal="center" vertical="center" wrapText="1"/>
    </xf>
    <xf numFmtId="49" fontId="46" fillId="0" borderId="31" xfId="0" applyNumberFormat="1" applyFont="1" applyBorder="1" applyAlignment="1">
      <alignment horizontal="center" vertical="center"/>
    </xf>
    <xf numFmtId="166" fontId="38" fillId="0" borderId="50" xfId="0" applyNumberFormat="1" applyFont="1" applyBorder="1" applyAlignment="1">
      <alignment horizontal="center" vertical="center" wrapText="1"/>
    </xf>
    <xf numFmtId="16" fontId="46" fillId="0" borderId="44" xfId="0" quotePrefix="1" applyNumberFormat="1" applyFont="1" applyBorder="1" applyAlignment="1">
      <alignment horizontal="center" vertical="center" wrapText="1"/>
    </xf>
    <xf numFmtId="16" fontId="46" fillId="0" borderId="49" xfId="0" quotePrefix="1" applyNumberFormat="1" applyFont="1" applyBorder="1" applyAlignment="1">
      <alignment horizontal="center" vertical="center" wrapText="1"/>
    </xf>
    <xf numFmtId="16" fontId="46" fillId="0" borderId="30" xfId="0" quotePrefix="1" applyNumberFormat="1" applyFont="1" applyBorder="1" applyAlignment="1">
      <alignment horizontal="center" vertical="center" wrapText="1"/>
    </xf>
    <xf numFmtId="16" fontId="46" fillId="0" borderId="37" xfId="0" quotePrefix="1" applyNumberFormat="1" applyFont="1" applyBorder="1" applyAlignment="1">
      <alignment horizontal="center" vertical="center" wrapText="1"/>
    </xf>
    <xf numFmtId="4" fontId="46" fillId="0" borderId="31" xfId="0" applyNumberFormat="1" applyFont="1" applyBorder="1" applyAlignment="1">
      <alignment horizontal="center" vertical="center" wrapText="1"/>
    </xf>
    <xf numFmtId="166" fontId="46" fillId="0" borderId="33" xfId="0" applyNumberFormat="1" applyFont="1" applyBorder="1" applyAlignment="1">
      <alignment horizontal="center" vertical="center" wrapText="1"/>
    </xf>
    <xf numFmtId="166" fontId="46" fillId="0" borderId="38" xfId="0" applyNumberFormat="1" applyFont="1" applyBorder="1" applyAlignment="1">
      <alignment horizontal="center" vertical="center" wrapText="1"/>
    </xf>
    <xf numFmtId="16" fontId="46" fillId="0" borderId="32" xfId="0" quotePrefix="1" applyNumberFormat="1" applyFont="1" applyBorder="1" applyAlignment="1">
      <alignment horizontal="center" vertical="center" wrapText="1"/>
    </xf>
    <xf numFmtId="16" fontId="46" fillId="0" borderId="36" xfId="0" quotePrefix="1" applyNumberFormat="1" applyFont="1" applyBorder="1" applyAlignment="1">
      <alignment horizontal="center" vertical="center" wrapText="1"/>
    </xf>
    <xf numFmtId="166" fontId="46" fillId="0" borderId="35" xfId="0" applyNumberFormat="1" applyFont="1" applyBorder="1" applyAlignment="1">
      <alignment horizontal="center" vertical="center"/>
    </xf>
    <xf numFmtId="166" fontId="46" fillId="0" borderId="38" xfId="0" applyNumberFormat="1" applyFont="1" applyBorder="1" applyAlignment="1">
      <alignment horizontal="center" vertical="center"/>
    </xf>
    <xf numFmtId="166" fontId="46" fillId="0" borderId="30" xfId="0" applyNumberFormat="1" applyFont="1" applyBorder="1" applyAlignment="1">
      <alignment horizontal="center" vertical="center" wrapText="1"/>
    </xf>
    <xf numFmtId="166" fontId="46" fillId="0" borderId="1" xfId="0" applyNumberFormat="1" applyFont="1" applyBorder="1" applyAlignment="1">
      <alignment horizontal="center" vertical="center" wrapText="1"/>
    </xf>
    <xf numFmtId="17" fontId="46" fillId="0" borderId="30" xfId="0" applyNumberFormat="1" applyFont="1" applyBorder="1" applyAlignment="1">
      <alignment horizontal="center" vertical="center" wrapText="1"/>
    </xf>
    <xf numFmtId="0" fontId="8" fillId="0" borderId="0" xfId="0" applyFont="1" applyAlignment="1">
      <alignment horizontal="center"/>
    </xf>
    <xf numFmtId="14" fontId="4" fillId="0" borderId="2" xfId="0" applyNumberFormat="1" applyFont="1" applyBorder="1" applyAlignment="1">
      <alignment horizontal="center" vertical="top"/>
    </xf>
    <xf numFmtId="0" fontId="4" fillId="0" borderId="7" xfId="0" applyFont="1" applyBorder="1" applyAlignment="1">
      <alignment horizontal="center" vertical="top"/>
    </xf>
    <xf numFmtId="0" fontId="4" fillId="0" borderId="3" xfId="0" applyFont="1" applyBorder="1" applyAlignment="1">
      <alignment horizontal="center" vertical="top"/>
    </xf>
    <xf numFmtId="14" fontId="30" fillId="2" borderId="1" xfId="0" applyNumberFormat="1" applyFont="1" applyFill="1" applyBorder="1" applyAlignment="1">
      <alignment horizontal="center" vertical="top"/>
    </xf>
    <xf numFmtId="14" fontId="64" fillId="0" borderId="2" xfId="0" applyNumberFormat="1" applyFont="1" applyBorder="1" applyAlignment="1">
      <alignment horizontal="center" vertical="top"/>
    </xf>
    <xf numFmtId="0" fontId="64" fillId="0" borderId="7" xfId="0" applyFont="1" applyBorder="1" applyAlignment="1">
      <alignment horizontal="center" vertical="top"/>
    </xf>
    <xf numFmtId="0" fontId="64" fillId="0" borderId="3" xfId="0" applyFont="1" applyBorder="1" applyAlignment="1">
      <alignment horizontal="center" vertical="top"/>
    </xf>
  </cellXfs>
  <cellStyles count="4">
    <cellStyle name="Bad" xfId="1" builtinId="27"/>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Irma Marozienė" id="{9C82415D-FA36-4664-9503-DAB60845137E}" userId="S::i.maroziene@cpva.lt::1b87d5b9-a474-4f7a-ac3c-79b358189378" providerId="AD"/>
  <person displayName="Jurgita Ramanauskienė" id="{8B23F29A-5D13-4C72-940B-D5CEEFE8B9A7}" userId="S::j.ramanauskiene@cpva.lt::7e3a1447-9d6a-4d48-989a-8761cfba67f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60" dT="2024-04-04T11:27:28.56" personId="{9C82415D-FA36-4664-9503-DAB60845137E}" id="{482DA7C5-9F94-4948-BEEE-D352C9640E18}">
    <text>Projektas išbrauktas iš RPPL</text>
  </threadedComment>
  <threadedComment ref="F62" dT="2024-04-04T11:28:11.62" personId="{9C82415D-FA36-4664-9503-DAB60845137E}" id="{A7B15A20-0E0A-4F73-AC1B-D67D72C8A051}">
    <text>PĮP nepateiktas, pavėlinta projekto įgyvendinimo pradžia. Dėl šio projekto įtraukiamas naujas kvietimas</text>
  </threadedComment>
</ThreadedComments>
</file>

<file path=xl/threadedComments/threadedComment2.xml><?xml version="1.0" encoding="utf-8"?>
<ThreadedComments xmlns="http://schemas.microsoft.com/office/spreadsheetml/2018/threadedcomments" xmlns:x="http://schemas.openxmlformats.org/spreadsheetml/2006/main">
  <threadedComment ref="M19" dT="2025-10-30T07:12:08.43" personId="{8B23F29A-5D13-4C72-940B-D5CEEFE8B9A7}" id="{387D6875-4383-4B32-9D19-C2B3A1A6458C}">
    <text>Ptikslinta veiklų pabaiga į 2028 II ketv.</text>
  </threadedComment>
  <threadedComment ref="M30" dT="2025-10-30T07:10:06.46" personId="{8B23F29A-5D13-4C72-940B-D5CEEFE8B9A7}" id="{1EE21FAA-20E0-4570-8535-AE48119F0BDE}">
    <text>Patikslinta veiklų pabaiga į 2027 m. II ketv.</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A8E8A-2398-4F72-98E4-E2B439E5372D}">
  <sheetPr>
    <pageSetUpPr fitToPage="1"/>
  </sheetPr>
  <dimension ref="A1:AK94"/>
  <sheetViews>
    <sheetView zoomScale="80" zoomScaleNormal="80" workbookViewId="0">
      <pane xSplit="6" ySplit="4" topLeftCell="R5" activePane="bottomRight" state="frozen"/>
      <selection pane="topRight" activeCell="G1" sqref="G1"/>
      <selection pane="bottomLeft" activeCell="A5" sqref="A5"/>
      <selection pane="bottomRight" activeCell="AG86" sqref="AG86"/>
    </sheetView>
  </sheetViews>
  <sheetFormatPr defaultRowHeight="15" x14ac:dyDescent="0.25"/>
  <cols>
    <col min="1" max="1" width="2.42578125" customWidth="1"/>
    <col min="2" max="2" width="11" customWidth="1"/>
    <col min="3" max="3" width="20.5703125" customWidth="1"/>
    <col min="4" max="4" width="11" customWidth="1"/>
    <col min="5" max="5" width="13.42578125" customWidth="1"/>
    <col min="6" max="6" width="23.5703125" customWidth="1"/>
    <col min="7" max="7" width="30.5703125" customWidth="1"/>
    <col min="8" max="8" width="9" customWidth="1"/>
    <col min="10" max="10" width="42" customWidth="1"/>
    <col min="11" max="11" width="11.42578125" customWidth="1"/>
    <col min="12" max="12" width="12.42578125" customWidth="1"/>
    <col min="13" max="14" width="10.5703125" customWidth="1"/>
    <col min="15" max="19" width="16.42578125" customWidth="1"/>
    <col min="20" max="20" width="15.42578125" customWidth="1"/>
    <col min="21" max="21" width="13.42578125" customWidth="1"/>
    <col min="22" max="22" width="16.42578125" customWidth="1"/>
    <col min="23" max="24" width="11.42578125" customWidth="1"/>
    <col min="25" max="25" width="17.42578125" customWidth="1"/>
    <col min="26" max="26" width="11.42578125" customWidth="1"/>
    <col min="28" max="28" width="13.42578125" customWidth="1"/>
    <col min="30" max="30" width="14.42578125" customWidth="1"/>
    <col min="31" max="31" width="15.42578125" customWidth="1"/>
    <col min="32" max="33" width="12.42578125" customWidth="1"/>
    <col min="34" max="35" width="13" customWidth="1"/>
    <col min="36" max="36" width="16" customWidth="1"/>
    <col min="37" max="37" width="26.140625" hidden="1" customWidth="1"/>
    <col min="256" max="256" width="2.42578125" customWidth="1"/>
    <col min="257" max="257" width="11" customWidth="1"/>
    <col min="258" max="258" width="20.5703125" customWidth="1"/>
    <col min="259" max="259" width="11" customWidth="1"/>
    <col min="260" max="260" width="13.42578125" customWidth="1"/>
    <col min="261" max="261" width="23.5703125" customWidth="1"/>
    <col min="262" max="262" width="30.5703125" customWidth="1"/>
    <col min="263" max="263" width="9" customWidth="1"/>
    <col min="265" max="265" width="42" customWidth="1"/>
    <col min="266" max="266" width="11.42578125" customWidth="1"/>
    <col min="267" max="267" width="12.42578125" customWidth="1"/>
    <col min="268" max="269" width="10.5703125" customWidth="1"/>
    <col min="270" max="274" width="16.42578125" customWidth="1"/>
    <col min="275" max="275" width="15.42578125" customWidth="1"/>
    <col min="276" max="276" width="13.42578125" customWidth="1"/>
    <col min="277" max="277" width="16.42578125" customWidth="1"/>
    <col min="278" max="279" width="11.42578125" customWidth="1"/>
    <col min="280" max="280" width="12.42578125" customWidth="1"/>
    <col min="281" max="281" width="11.42578125" customWidth="1"/>
    <col min="283" max="283" width="13.42578125" customWidth="1"/>
    <col min="285" max="285" width="14.42578125" customWidth="1"/>
    <col min="286" max="286" width="15.42578125" customWidth="1"/>
    <col min="287" max="288" width="12.42578125" customWidth="1"/>
    <col min="289" max="290" width="13" customWidth="1"/>
    <col min="512" max="512" width="2.42578125" customWidth="1"/>
    <col min="513" max="513" width="11" customWidth="1"/>
    <col min="514" max="514" width="20.5703125" customWidth="1"/>
    <col min="515" max="515" width="11" customWidth="1"/>
    <col min="516" max="516" width="13.42578125" customWidth="1"/>
    <col min="517" max="517" width="23.5703125" customWidth="1"/>
    <col min="518" max="518" width="30.5703125" customWidth="1"/>
    <col min="519" max="519" width="9" customWidth="1"/>
    <col min="521" max="521" width="42" customWidth="1"/>
    <col min="522" max="522" width="11.42578125" customWidth="1"/>
    <col min="523" max="523" width="12.42578125" customWidth="1"/>
    <col min="524" max="525" width="10.5703125" customWidth="1"/>
    <col min="526" max="530" width="16.42578125" customWidth="1"/>
    <col min="531" max="531" width="15.42578125" customWidth="1"/>
    <col min="532" max="532" width="13.42578125" customWidth="1"/>
    <col min="533" max="533" width="16.42578125" customWidth="1"/>
    <col min="534" max="535" width="11.42578125" customWidth="1"/>
    <col min="536" max="536" width="12.42578125" customWidth="1"/>
    <col min="537" max="537" width="11.42578125" customWidth="1"/>
    <col min="539" max="539" width="13.42578125" customWidth="1"/>
    <col min="541" max="541" width="14.42578125" customWidth="1"/>
    <col min="542" max="542" width="15.42578125" customWidth="1"/>
    <col min="543" max="544" width="12.42578125" customWidth="1"/>
    <col min="545" max="546" width="13" customWidth="1"/>
    <col min="768" max="768" width="2.42578125" customWidth="1"/>
    <col min="769" max="769" width="11" customWidth="1"/>
    <col min="770" max="770" width="20.5703125" customWidth="1"/>
    <col min="771" max="771" width="11" customWidth="1"/>
    <col min="772" max="772" width="13.42578125" customWidth="1"/>
    <col min="773" max="773" width="23.5703125" customWidth="1"/>
    <col min="774" max="774" width="30.5703125" customWidth="1"/>
    <col min="775" max="775" width="9" customWidth="1"/>
    <col min="777" max="777" width="42" customWidth="1"/>
    <col min="778" max="778" width="11.42578125" customWidth="1"/>
    <col min="779" max="779" width="12.42578125" customWidth="1"/>
    <col min="780" max="781" width="10.5703125" customWidth="1"/>
    <col min="782" max="786" width="16.42578125" customWidth="1"/>
    <col min="787" max="787" width="15.42578125" customWidth="1"/>
    <col min="788" max="788" width="13.42578125" customWidth="1"/>
    <col min="789" max="789" width="16.42578125" customWidth="1"/>
    <col min="790" max="791" width="11.42578125" customWidth="1"/>
    <col min="792" max="792" width="12.42578125" customWidth="1"/>
    <col min="793" max="793" width="11.42578125" customWidth="1"/>
    <col min="795" max="795" width="13.42578125" customWidth="1"/>
    <col min="797" max="797" width="14.42578125" customWidth="1"/>
    <col min="798" max="798" width="15.42578125" customWidth="1"/>
    <col min="799" max="800" width="12.42578125" customWidth="1"/>
    <col min="801" max="802" width="13" customWidth="1"/>
    <col min="1024" max="1024" width="2.42578125" customWidth="1"/>
    <col min="1025" max="1025" width="11" customWidth="1"/>
    <col min="1026" max="1026" width="20.5703125" customWidth="1"/>
    <col min="1027" max="1027" width="11" customWidth="1"/>
    <col min="1028" max="1028" width="13.42578125" customWidth="1"/>
    <col min="1029" max="1029" width="23.5703125" customWidth="1"/>
    <col min="1030" max="1030" width="30.5703125" customWidth="1"/>
    <col min="1031" max="1031" width="9" customWidth="1"/>
    <col min="1033" max="1033" width="42" customWidth="1"/>
    <col min="1034" max="1034" width="11.42578125" customWidth="1"/>
    <col min="1035" max="1035" width="12.42578125" customWidth="1"/>
    <col min="1036" max="1037" width="10.5703125" customWidth="1"/>
    <col min="1038" max="1042" width="16.42578125" customWidth="1"/>
    <col min="1043" max="1043" width="15.42578125" customWidth="1"/>
    <col min="1044" max="1044" width="13.42578125" customWidth="1"/>
    <col min="1045" max="1045" width="16.42578125" customWidth="1"/>
    <col min="1046" max="1047" width="11.42578125" customWidth="1"/>
    <col min="1048" max="1048" width="12.42578125" customWidth="1"/>
    <col min="1049" max="1049" width="11.42578125" customWidth="1"/>
    <col min="1051" max="1051" width="13.42578125" customWidth="1"/>
    <col min="1053" max="1053" width="14.42578125" customWidth="1"/>
    <col min="1054" max="1054" width="15.42578125" customWidth="1"/>
    <col min="1055" max="1056" width="12.42578125" customWidth="1"/>
    <col min="1057" max="1058" width="13" customWidth="1"/>
    <col min="1280" max="1280" width="2.42578125" customWidth="1"/>
    <col min="1281" max="1281" width="11" customWidth="1"/>
    <col min="1282" max="1282" width="20.5703125" customWidth="1"/>
    <col min="1283" max="1283" width="11" customWidth="1"/>
    <col min="1284" max="1284" width="13.42578125" customWidth="1"/>
    <col min="1285" max="1285" width="23.5703125" customWidth="1"/>
    <col min="1286" max="1286" width="30.5703125" customWidth="1"/>
    <col min="1287" max="1287" width="9" customWidth="1"/>
    <col min="1289" max="1289" width="42" customWidth="1"/>
    <col min="1290" max="1290" width="11.42578125" customWidth="1"/>
    <col min="1291" max="1291" width="12.42578125" customWidth="1"/>
    <col min="1292" max="1293" width="10.5703125" customWidth="1"/>
    <col min="1294" max="1298" width="16.42578125" customWidth="1"/>
    <col min="1299" max="1299" width="15.42578125" customWidth="1"/>
    <col min="1300" max="1300" width="13.42578125" customWidth="1"/>
    <col min="1301" max="1301" width="16.42578125" customWidth="1"/>
    <col min="1302" max="1303" width="11.42578125" customWidth="1"/>
    <col min="1304" max="1304" width="12.42578125" customWidth="1"/>
    <col min="1305" max="1305" width="11.42578125" customWidth="1"/>
    <col min="1307" max="1307" width="13.42578125" customWidth="1"/>
    <col min="1309" max="1309" width="14.42578125" customWidth="1"/>
    <col min="1310" max="1310" width="15.42578125" customWidth="1"/>
    <col min="1311" max="1312" width="12.42578125" customWidth="1"/>
    <col min="1313" max="1314" width="13" customWidth="1"/>
    <col min="1536" max="1536" width="2.42578125" customWidth="1"/>
    <col min="1537" max="1537" width="11" customWidth="1"/>
    <col min="1538" max="1538" width="20.5703125" customWidth="1"/>
    <col min="1539" max="1539" width="11" customWidth="1"/>
    <col min="1540" max="1540" width="13.42578125" customWidth="1"/>
    <col min="1541" max="1541" width="23.5703125" customWidth="1"/>
    <col min="1542" max="1542" width="30.5703125" customWidth="1"/>
    <col min="1543" max="1543" width="9" customWidth="1"/>
    <col min="1545" max="1545" width="42" customWidth="1"/>
    <col min="1546" max="1546" width="11.42578125" customWidth="1"/>
    <col min="1547" max="1547" width="12.42578125" customWidth="1"/>
    <col min="1548" max="1549" width="10.5703125" customWidth="1"/>
    <col min="1550" max="1554" width="16.42578125" customWidth="1"/>
    <col min="1555" max="1555" width="15.42578125" customWidth="1"/>
    <col min="1556" max="1556" width="13.42578125" customWidth="1"/>
    <col min="1557" max="1557" width="16.42578125" customWidth="1"/>
    <col min="1558" max="1559" width="11.42578125" customWidth="1"/>
    <col min="1560" max="1560" width="12.42578125" customWidth="1"/>
    <col min="1561" max="1561" width="11.42578125" customWidth="1"/>
    <col min="1563" max="1563" width="13.42578125" customWidth="1"/>
    <col min="1565" max="1565" width="14.42578125" customWidth="1"/>
    <col min="1566" max="1566" width="15.42578125" customWidth="1"/>
    <col min="1567" max="1568" width="12.42578125" customWidth="1"/>
    <col min="1569" max="1570" width="13" customWidth="1"/>
    <col min="1792" max="1792" width="2.42578125" customWidth="1"/>
    <col min="1793" max="1793" width="11" customWidth="1"/>
    <col min="1794" max="1794" width="20.5703125" customWidth="1"/>
    <col min="1795" max="1795" width="11" customWidth="1"/>
    <col min="1796" max="1796" width="13.42578125" customWidth="1"/>
    <col min="1797" max="1797" width="23.5703125" customWidth="1"/>
    <col min="1798" max="1798" width="30.5703125" customWidth="1"/>
    <col min="1799" max="1799" width="9" customWidth="1"/>
    <col min="1801" max="1801" width="42" customWidth="1"/>
    <col min="1802" max="1802" width="11.42578125" customWidth="1"/>
    <col min="1803" max="1803" width="12.42578125" customWidth="1"/>
    <col min="1804" max="1805" width="10.5703125" customWidth="1"/>
    <col min="1806" max="1810" width="16.42578125" customWidth="1"/>
    <col min="1811" max="1811" width="15.42578125" customWidth="1"/>
    <col min="1812" max="1812" width="13.42578125" customWidth="1"/>
    <col min="1813" max="1813" width="16.42578125" customWidth="1"/>
    <col min="1814" max="1815" width="11.42578125" customWidth="1"/>
    <col min="1816" max="1816" width="12.42578125" customWidth="1"/>
    <col min="1817" max="1817" width="11.42578125" customWidth="1"/>
    <col min="1819" max="1819" width="13.42578125" customWidth="1"/>
    <col min="1821" max="1821" width="14.42578125" customWidth="1"/>
    <col min="1822" max="1822" width="15.42578125" customWidth="1"/>
    <col min="1823" max="1824" width="12.42578125" customWidth="1"/>
    <col min="1825" max="1826" width="13" customWidth="1"/>
    <col min="2048" max="2048" width="2.42578125" customWidth="1"/>
    <col min="2049" max="2049" width="11" customWidth="1"/>
    <col min="2050" max="2050" width="20.5703125" customWidth="1"/>
    <col min="2051" max="2051" width="11" customWidth="1"/>
    <col min="2052" max="2052" width="13.42578125" customWidth="1"/>
    <col min="2053" max="2053" width="23.5703125" customWidth="1"/>
    <col min="2054" max="2054" width="30.5703125" customWidth="1"/>
    <col min="2055" max="2055" width="9" customWidth="1"/>
    <col min="2057" max="2057" width="42" customWidth="1"/>
    <col min="2058" max="2058" width="11.42578125" customWidth="1"/>
    <col min="2059" max="2059" width="12.42578125" customWidth="1"/>
    <col min="2060" max="2061" width="10.5703125" customWidth="1"/>
    <col min="2062" max="2066" width="16.42578125" customWidth="1"/>
    <col min="2067" max="2067" width="15.42578125" customWidth="1"/>
    <col min="2068" max="2068" width="13.42578125" customWidth="1"/>
    <col min="2069" max="2069" width="16.42578125" customWidth="1"/>
    <col min="2070" max="2071" width="11.42578125" customWidth="1"/>
    <col min="2072" max="2072" width="12.42578125" customWidth="1"/>
    <col min="2073" max="2073" width="11.42578125" customWidth="1"/>
    <col min="2075" max="2075" width="13.42578125" customWidth="1"/>
    <col min="2077" max="2077" width="14.42578125" customWidth="1"/>
    <col min="2078" max="2078" width="15.42578125" customWidth="1"/>
    <col min="2079" max="2080" width="12.42578125" customWidth="1"/>
    <col min="2081" max="2082" width="13" customWidth="1"/>
    <col min="2304" max="2304" width="2.42578125" customWidth="1"/>
    <col min="2305" max="2305" width="11" customWidth="1"/>
    <col min="2306" max="2306" width="20.5703125" customWidth="1"/>
    <col min="2307" max="2307" width="11" customWidth="1"/>
    <col min="2308" max="2308" width="13.42578125" customWidth="1"/>
    <col min="2309" max="2309" width="23.5703125" customWidth="1"/>
    <col min="2310" max="2310" width="30.5703125" customWidth="1"/>
    <col min="2311" max="2311" width="9" customWidth="1"/>
    <col min="2313" max="2313" width="42" customWidth="1"/>
    <col min="2314" max="2314" width="11.42578125" customWidth="1"/>
    <col min="2315" max="2315" width="12.42578125" customWidth="1"/>
    <col min="2316" max="2317" width="10.5703125" customWidth="1"/>
    <col min="2318" max="2322" width="16.42578125" customWidth="1"/>
    <col min="2323" max="2323" width="15.42578125" customWidth="1"/>
    <col min="2324" max="2324" width="13.42578125" customWidth="1"/>
    <col min="2325" max="2325" width="16.42578125" customWidth="1"/>
    <col min="2326" max="2327" width="11.42578125" customWidth="1"/>
    <col min="2328" max="2328" width="12.42578125" customWidth="1"/>
    <col min="2329" max="2329" width="11.42578125" customWidth="1"/>
    <col min="2331" max="2331" width="13.42578125" customWidth="1"/>
    <col min="2333" max="2333" width="14.42578125" customWidth="1"/>
    <col min="2334" max="2334" width="15.42578125" customWidth="1"/>
    <col min="2335" max="2336" width="12.42578125" customWidth="1"/>
    <col min="2337" max="2338" width="13" customWidth="1"/>
    <col min="2560" max="2560" width="2.42578125" customWidth="1"/>
    <col min="2561" max="2561" width="11" customWidth="1"/>
    <col min="2562" max="2562" width="20.5703125" customWidth="1"/>
    <col min="2563" max="2563" width="11" customWidth="1"/>
    <col min="2564" max="2564" width="13.42578125" customWidth="1"/>
    <col min="2565" max="2565" width="23.5703125" customWidth="1"/>
    <col min="2566" max="2566" width="30.5703125" customWidth="1"/>
    <col min="2567" max="2567" width="9" customWidth="1"/>
    <col min="2569" max="2569" width="42" customWidth="1"/>
    <col min="2570" max="2570" width="11.42578125" customWidth="1"/>
    <col min="2571" max="2571" width="12.42578125" customWidth="1"/>
    <col min="2572" max="2573" width="10.5703125" customWidth="1"/>
    <col min="2574" max="2578" width="16.42578125" customWidth="1"/>
    <col min="2579" max="2579" width="15.42578125" customWidth="1"/>
    <col min="2580" max="2580" width="13.42578125" customWidth="1"/>
    <col min="2581" max="2581" width="16.42578125" customWidth="1"/>
    <col min="2582" max="2583" width="11.42578125" customWidth="1"/>
    <col min="2584" max="2584" width="12.42578125" customWidth="1"/>
    <col min="2585" max="2585" width="11.42578125" customWidth="1"/>
    <col min="2587" max="2587" width="13.42578125" customWidth="1"/>
    <col min="2589" max="2589" width="14.42578125" customWidth="1"/>
    <col min="2590" max="2590" width="15.42578125" customWidth="1"/>
    <col min="2591" max="2592" width="12.42578125" customWidth="1"/>
    <col min="2593" max="2594" width="13" customWidth="1"/>
    <col min="2816" max="2816" width="2.42578125" customWidth="1"/>
    <col min="2817" max="2817" width="11" customWidth="1"/>
    <col min="2818" max="2818" width="20.5703125" customWidth="1"/>
    <col min="2819" max="2819" width="11" customWidth="1"/>
    <col min="2820" max="2820" width="13.42578125" customWidth="1"/>
    <col min="2821" max="2821" width="23.5703125" customWidth="1"/>
    <col min="2822" max="2822" width="30.5703125" customWidth="1"/>
    <col min="2823" max="2823" width="9" customWidth="1"/>
    <col min="2825" max="2825" width="42" customWidth="1"/>
    <col min="2826" max="2826" width="11.42578125" customWidth="1"/>
    <col min="2827" max="2827" width="12.42578125" customWidth="1"/>
    <col min="2828" max="2829" width="10.5703125" customWidth="1"/>
    <col min="2830" max="2834" width="16.42578125" customWidth="1"/>
    <col min="2835" max="2835" width="15.42578125" customWidth="1"/>
    <col min="2836" max="2836" width="13.42578125" customWidth="1"/>
    <col min="2837" max="2837" width="16.42578125" customWidth="1"/>
    <col min="2838" max="2839" width="11.42578125" customWidth="1"/>
    <col min="2840" max="2840" width="12.42578125" customWidth="1"/>
    <col min="2841" max="2841" width="11.42578125" customWidth="1"/>
    <col min="2843" max="2843" width="13.42578125" customWidth="1"/>
    <col min="2845" max="2845" width="14.42578125" customWidth="1"/>
    <col min="2846" max="2846" width="15.42578125" customWidth="1"/>
    <col min="2847" max="2848" width="12.42578125" customWidth="1"/>
    <col min="2849" max="2850" width="13" customWidth="1"/>
    <col min="3072" max="3072" width="2.42578125" customWidth="1"/>
    <col min="3073" max="3073" width="11" customWidth="1"/>
    <col min="3074" max="3074" width="20.5703125" customWidth="1"/>
    <col min="3075" max="3075" width="11" customWidth="1"/>
    <col min="3076" max="3076" width="13.42578125" customWidth="1"/>
    <col min="3077" max="3077" width="23.5703125" customWidth="1"/>
    <col min="3078" max="3078" width="30.5703125" customWidth="1"/>
    <col min="3079" max="3079" width="9" customWidth="1"/>
    <col min="3081" max="3081" width="42" customWidth="1"/>
    <col min="3082" max="3082" width="11.42578125" customWidth="1"/>
    <col min="3083" max="3083" width="12.42578125" customWidth="1"/>
    <col min="3084" max="3085" width="10.5703125" customWidth="1"/>
    <col min="3086" max="3090" width="16.42578125" customWidth="1"/>
    <col min="3091" max="3091" width="15.42578125" customWidth="1"/>
    <col min="3092" max="3092" width="13.42578125" customWidth="1"/>
    <col min="3093" max="3093" width="16.42578125" customWidth="1"/>
    <col min="3094" max="3095" width="11.42578125" customWidth="1"/>
    <col min="3096" max="3096" width="12.42578125" customWidth="1"/>
    <col min="3097" max="3097" width="11.42578125" customWidth="1"/>
    <col min="3099" max="3099" width="13.42578125" customWidth="1"/>
    <col min="3101" max="3101" width="14.42578125" customWidth="1"/>
    <col min="3102" max="3102" width="15.42578125" customWidth="1"/>
    <col min="3103" max="3104" width="12.42578125" customWidth="1"/>
    <col min="3105" max="3106" width="13" customWidth="1"/>
    <col min="3328" max="3328" width="2.42578125" customWidth="1"/>
    <col min="3329" max="3329" width="11" customWidth="1"/>
    <col min="3330" max="3330" width="20.5703125" customWidth="1"/>
    <col min="3331" max="3331" width="11" customWidth="1"/>
    <col min="3332" max="3332" width="13.42578125" customWidth="1"/>
    <col min="3333" max="3333" width="23.5703125" customWidth="1"/>
    <col min="3334" max="3334" width="30.5703125" customWidth="1"/>
    <col min="3335" max="3335" width="9" customWidth="1"/>
    <col min="3337" max="3337" width="42" customWidth="1"/>
    <col min="3338" max="3338" width="11.42578125" customWidth="1"/>
    <col min="3339" max="3339" width="12.42578125" customWidth="1"/>
    <col min="3340" max="3341" width="10.5703125" customWidth="1"/>
    <col min="3342" max="3346" width="16.42578125" customWidth="1"/>
    <col min="3347" max="3347" width="15.42578125" customWidth="1"/>
    <col min="3348" max="3348" width="13.42578125" customWidth="1"/>
    <col min="3349" max="3349" width="16.42578125" customWidth="1"/>
    <col min="3350" max="3351" width="11.42578125" customWidth="1"/>
    <col min="3352" max="3352" width="12.42578125" customWidth="1"/>
    <col min="3353" max="3353" width="11.42578125" customWidth="1"/>
    <col min="3355" max="3355" width="13.42578125" customWidth="1"/>
    <col min="3357" max="3357" width="14.42578125" customWidth="1"/>
    <col min="3358" max="3358" width="15.42578125" customWidth="1"/>
    <col min="3359" max="3360" width="12.42578125" customWidth="1"/>
    <col min="3361" max="3362" width="13" customWidth="1"/>
    <col min="3584" max="3584" width="2.42578125" customWidth="1"/>
    <col min="3585" max="3585" width="11" customWidth="1"/>
    <col min="3586" max="3586" width="20.5703125" customWidth="1"/>
    <col min="3587" max="3587" width="11" customWidth="1"/>
    <col min="3588" max="3588" width="13.42578125" customWidth="1"/>
    <col min="3589" max="3589" width="23.5703125" customWidth="1"/>
    <col min="3590" max="3590" width="30.5703125" customWidth="1"/>
    <col min="3591" max="3591" width="9" customWidth="1"/>
    <col min="3593" max="3593" width="42" customWidth="1"/>
    <col min="3594" max="3594" width="11.42578125" customWidth="1"/>
    <col min="3595" max="3595" width="12.42578125" customWidth="1"/>
    <col min="3596" max="3597" width="10.5703125" customWidth="1"/>
    <col min="3598" max="3602" width="16.42578125" customWidth="1"/>
    <col min="3603" max="3603" width="15.42578125" customWidth="1"/>
    <col min="3604" max="3604" width="13.42578125" customWidth="1"/>
    <col min="3605" max="3605" width="16.42578125" customWidth="1"/>
    <col min="3606" max="3607" width="11.42578125" customWidth="1"/>
    <col min="3608" max="3608" width="12.42578125" customWidth="1"/>
    <col min="3609" max="3609" width="11.42578125" customWidth="1"/>
    <col min="3611" max="3611" width="13.42578125" customWidth="1"/>
    <col min="3613" max="3613" width="14.42578125" customWidth="1"/>
    <col min="3614" max="3614" width="15.42578125" customWidth="1"/>
    <col min="3615" max="3616" width="12.42578125" customWidth="1"/>
    <col min="3617" max="3618" width="13" customWidth="1"/>
    <col min="3840" max="3840" width="2.42578125" customWidth="1"/>
    <col min="3841" max="3841" width="11" customWidth="1"/>
    <col min="3842" max="3842" width="20.5703125" customWidth="1"/>
    <col min="3843" max="3843" width="11" customWidth="1"/>
    <col min="3844" max="3844" width="13.42578125" customWidth="1"/>
    <col min="3845" max="3845" width="23.5703125" customWidth="1"/>
    <col min="3846" max="3846" width="30.5703125" customWidth="1"/>
    <col min="3847" max="3847" width="9" customWidth="1"/>
    <col min="3849" max="3849" width="42" customWidth="1"/>
    <col min="3850" max="3850" width="11.42578125" customWidth="1"/>
    <col min="3851" max="3851" width="12.42578125" customWidth="1"/>
    <col min="3852" max="3853" width="10.5703125" customWidth="1"/>
    <col min="3854" max="3858" width="16.42578125" customWidth="1"/>
    <col min="3859" max="3859" width="15.42578125" customWidth="1"/>
    <col min="3860" max="3860" width="13.42578125" customWidth="1"/>
    <col min="3861" max="3861" width="16.42578125" customWidth="1"/>
    <col min="3862" max="3863" width="11.42578125" customWidth="1"/>
    <col min="3864" max="3864" width="12.42578125" customWidth="1"/>
    <col min="3865" max="3865" width="11.42578125" customWidth="1"/>
    <col min="3867" max="3867" width="13.42578125" customWidth="1"/>
    <col min="3869" max="3869" width="14.42578125" customWidth="1"/>
    <col min="3870" max="3870" width="15.42578125" customWidth="1"/>
    <col min="3871" max="3872" width="12.42578125" customWidth="1"/>
    <col min="3873" max="3874" width="13" customWidth="1"/>
    <col min="4096" max="4096" width="2.42578125" customWidth="1"/>
    <col min="4097" max="4097" width="11" customWidth="1"/>
    <col min="4098" max="4098" width="20.5703125" customWidth="1"/>
    <col min="4099" max="4099" width="11" customWidth="1"/>
    <col min="4100" max="4100" width="13.42578125" customWidth="1"/>
    <col min="4101" max="4101" width="23.5703125" customWidth="1"/>
    <col min="4102" max="4102" width="30.5703125" customWidth="1"/>
    <col min="4103" max="4103" width="9" customWidth="1"/>
    <col min="4105" max="4105" width="42" customWidth="1"/>
    <col min="4106" max="4106" width="11.42578125" customWidth="1"/>
    <col min="4107" max="4107" width="12.42578125" customWidth="1"/>
    <col min="4108" max="4109" width="10.5703125" customWidth="1"/>
    <col min="4110" max="4114" width="16.42578125" customWidth="1"/>
    <col min="4115" max="4115" width="15.42578125" customWidth="1"/>
    <col min="4116" max="4116" width="13.42578125" customWidth="1"/>
    <col min="4117" max="4117" width="16.42578125" customWidth="1"/>
    <col min="4118" max="4119" width="11.42578125" customWidth="1"/>
    <col min="4120" max="4120" width="12.42578125" customWidth="1"/>
    <col min="4121" max="4121" width="11.42578125" customWidth="1"/>
    <col min="4123" max="4123" width="13.42578125" customWidth="1"/>
    <col min="4125" max="4125" width="14.42578125" customWidth="1"/>
    <col min="4126" max="4126" width="15.42578125" customWidth="1"/>
    <col min="4127" max="4128" width="12.42578125" customWidth="1"/>
    <col min="4129" max="4130" width="13" customWidth="1"/>
    <col min="4352" max="4352" width="2.42578125" customWidth="1"/>
    <col min="4353" max="4353" width="11" customWidth="1"/>
    <col min="4354" max="4354" width="20.5703125" customWidth="1"/>
    <col min="4355" max="4355" width="11" customWidth="1"/>
    <col min="4356" max="4356" width="13.42578125" customWidth="1"/>
    <col min="4357" max="4357" width="23.5703125" customWidth="1"/>
    <col min="4358" max="4358" width="30.5703125" customWidth="1"/>
    <col min="4359" max="4359" width="9" customWidth="1"/>
    <col min="4361" max="4361" width="42" customWidth="1"/>
    <col min="4362" max="4362" width="11.42578125" customWidth="1"/>
    <col min="4363" max="4363" width="12.42578125" customWidth="1"/>
    <col min="4364" max="4365" width="10.5703125" customWidth="1"/>
    <col min="4366" max="4370" width="16.42578125" customWidth="1"/>
    <col min="4371" max="4371" width="15.42578125" customWidth="1"/>
    <col min="4372" max="4372" width="13.42578125" customWidth="1"/>
    <col min="4373" max="4373" width="16.42578125" customWidth="1"/>
    <col min="4374" max="4375" width="11.42578125" customWidth="1"/>
    <col min="4376" max="4376" width="12.42578125" customWidth="1"/>
    <col min="4377" max="4377" width="11.42578125" customWidth="1"/>
    <col min="4379" max="4379" width="13.42578125" customWidth="1"/>
    <col min="4381" max="4381" width="14.42578125" customWidth="1"/>
    <col min="4382" max="4382" width="15.42578125" customWidth="1"/>
    <col min="4383" max="4384" width="12.42578125" customWidth="1"/>
    <col min="4385" max="4386" width="13" customWidth="1"/>
    <col min="4608" max="4608" width="2.42578125" customWidth="1"/>
    <col min="4609" max="4609" width="11" customWidth="1"/>
    <col min="4610" max="4610" width="20.5703125" customWidth="1"/>
    <col min="4611" max="4611" width="11" customWidth="1"/>
    <col min="4612" max="4612" width="13.42578125" customWidth="1"/>
    <col min="4613" max="4613" width="23.5703125" customWidth="1"/>
    <col min="4614" max="4614" width="30.5703125" customWidth="1"/>
    <col min="4615" max="4615" width="9" customWidth="1"/>
    <col min="4617" max="4617" width="42" customWidth="1"/>
    <col min="4618" max="4618" width="11.42578125" customWidth="1"/>
    <col min="4619" max="4619" width="12.42578125" customWidth="1"/>
    <col min="4620" max="4621" width="10.5703125" customWidth="1"/>
    <col min="4622" max="4626" width="16.42578125" customWidth="1"/>
    <col min="4627" max="4627" width="15.42578125" customWidth="1"/>
    <col min="4628" max="4628" width="13.42578125" customWidth="1"/>
    <col min="4629" max="4629" width="16.42578125" customWidth="1"/>
    <col min="4630" max="4631" width="11.42578125" customWidth="1"/>
    <col min="4632" max="4632" width="12.42578125" customWidth="1"/>
    <col min="4633" max="4633" width="11.42578125" customWidth="1"/>
    <col min="4635" max="4635" width="13.42578125" customWidth="1"/>
    <col min="4637" max="4637" width="14.42578125" customWidth="1"/>
    <col min="4638" max="4638" width="15.42578125" customWidth="1"/>
    <col min="4639" max="4640" width="12.42578125" customWidth="1"/>
    <col min="4641" max="4642" width="13" customWidth="1"/>
    <col min="4864" max="4864" width="2.42578125" customWidth="1"/>
    <col min="4865" max="4865" width="11" customWidth="1"/>
    <col min="4866" max="4866" width="20.5703125" customWidth="1"/>
    <col min="4867" max="4867" width="11" customWidth="1"/>
    <col min="4868" max="4868" width="13.42578125" customWidth="1"/>
    <col min="4869" max="4869" width="23.5703125" customWidth="1"/>
    <col min="4870" max="4870" width="30.5703125" customWidth="1"/>
    <col min="4871" max="4871" width="9" customWidth="1"/>
    <col min="4873" max="4873" width="42" customWidth="1"/>
    <col min="4874" max="4874" width="11.42578125" customWidth="1"/>
    <col min="4875" max="4875" width="12.42578125" customWidth="1"/>
    <col min="4876" max="4877" width="10.5703125" customWidth="1"/>
    <col min="4878" max="4882" width="16.42578125" customWidth="1"/>
    <col min="4883" max="4883" width="15.42578125" customWidth="1"/>
    <col min="4884" max="4884" width="13.42578125" customWidth="1"/>
    <col min="4885" max="4885" width="16.42578125" customWidth="1"/>
    <col min="4886" max="4887" width="11.42578125" customWidth="1"/>
    <col min="4888" max="4888" width="12.42578125" customWidth="1"/>
    <col min="4889" max="4889" width="11.42578125" customWidth="1"/>
    <col min="4891" max="4891" width="13.42578125" customWidth="1"/>
    <col min="4893" max="4893" width="14.42578125" customWidth="1"/>
    <col min="4894" max="4894" width="15.42578125" customWidth="1"/>
    <col min="4895" max="4896" width="12.42578125" customWidth="1"/>
    <col min="4897" max="4898" width="13" customWidth="1"/>
    <col min="5120" max="5120" width="2.42578125" customWidth="1"/>
    <col min="5121" max="5121" width="11" customWidth="1"/>
    <col min="5122" max="5122" width="20.5703125" customWidth="1"/>
    <col min="5123" max="5123" width="11" customWidth="1"/>
    <col min="5124" max="5124" width="13.42578125" customWidth="1"/>
    <col min="5125" max="5125" width="23.5703125" customWidth="1"/>
    <col min="5126" max="5126" width="30.5703125" customWidth="1"/>
    <col min="5127" max="5127" width="9" customWidth="1"/>
    <col min="5129" max="5129" width="42" customWidth="1"/>
    <col min="5130" max="5130" width="11.42578125" customWidth="1"/>
    <col min="5131" max="5131" width="12.42578125" customWidth="1"/>
    <col min="5132" max="5133" width="10.5703125" customWidth="1"/>
    <col min="5134" max="5138" width="16.42578125" customWidth="1"/>
    <col min="5139" max="5139" width="15.42578125" customWidth="1"/>
    <col min="5140" max="5140" width="13.42578125" customWidth="1"/>
    <col min="5141" max="5141" width="16.42578125" customWidth="1"/>
    <col min="5142" max="5143" width="11.42578125" customWidth="1"/>
    <col min="5144" max="5144" width="12.42578125" customWidth="1"/>
    <col min="5145" max="5145" width="11.42578125" customWidth="1"/>
    <col min="5147" max="5147" width="13.42578125" customWidth="1"/>
    <col min="5149" max="5149" width="14.42578125" customWidth="1"/>
    <col min="5150" max="5150" width="15.42578125" customWidth="1"/>
    <col min="5151" max="5152" width="12.42578125" customWidth="1"/>
    <col min="5153" max="5154" width="13" customWidth="1"/>
    <col min="5376" max="5376" width="2.42578125" customWidth="1"/>
    <col min="5377" max="5377" width="11" customWidth="1"/>
    <col min="5378" max="5378" width="20.5703125" customWidth="1"/>
    <col min="5379" max="5379" width="11" customWidth="1"/>
    <col min="5380" max="5380" width="13.42578125" customWidth="1"/>
    <col min="5381" max="5381" width="23.5703125" customWidth="1"/>
    <col min="5382" max="5382" width="30.5703125" customWidth="1"/>
    <col min="5383" max="5383" width="9" customWidth="1"/>
    <col min="5385" max="5385" width="42" customWidth="1"/>
    <col min="5386" max="5386" width="11.42578125" customWidth="1"/>
    <col min="5387" max="5387" width="12.42578125" customWidth="1"/>
    <col min="5388" max="5389" width="10.5703125" customWidth="1"/>
    <col min="5390" max="5394" width="16.42578125" customWidth="1"/>
    <col min="5395" max="5395" width="15.42578125" customWidth="1"/>
    <col min="5396" max="5396" width="13.42578125" customWidth="1"/>
    <col min="5397" max="5397" width="16.42578125" customWidth="1"/>
    <col min="5398" max="5399" width="11.42578125" customWidth="1"/>
    <col min="5400" max="5400" width="12.42578125" customWidth="1"/>
    <col min="5401" max="5401" width="11.42578125" customWidth="1"/>
    <col min="5403" max="5403" width="13.42578125" customWidth="1"/>
    <col min="5405" max="5405" width="14.42578125" customWidth="1"/>
    <col min="5406" max="5406" width="15.42578125" customWidth="1"/>
    <col min="5407" max="5408" width="12.42578125" customWidth="1"/>
    <col min="5409" max="5410" width="13" customWidth="1"/>
    <col min="5632" max="5632" width="2.42578125" customWidth="1"/>
    <col min="5633" max="5633" width="11" customWidth="1"/>
    <col min="5634" max="5634" width="20.5703125" customWidth="1"/>
    <col min="5635" max="5635" width="11" customWidth="1"/>
    <col min="5636" max="5636" width="13.42578125" customWidth="1"/>
    <col min="5637" max="5637" width="23.5703125" customWidth="1"/>
    <col min="5638" max="5638" width="30.5703125" customWidth="1"/>
    <col min="5639" max="5639" width="9" customWidth="1"/>
    <col min="5641" max="5641" width="42" customWidth="1"/>
    <col min="5642" max="5642" width="11.42578125" customWidth="1"/>
    <col min="5643" max="5643" width="12.42578125" customWidth="1"/>
    <col min="5644" max="5645" width="10.5703125" customWidth="1"/>
    <col min="5646" max="5650" width="16.42578125" customWidth="1"/>
    <col min="5651" max="5651" width="15.42578125" customWidth="1"/>
    <col min="5652" max="5652" width="13.42578125" customWidth="1"/>
    <col min="5653" max="5653" width="16.42578125" customWidth="1"/>
    <col min="5654" max="5655" width="11.42578125" customWidth="1"/>
    <col min="5656" max="5656" width="12.42578125" customWidth="1"/>
    <col min="5657" max="5657" width="11.42578125" customWidth="1"/>
    <col min="5659" max="5659" width="13.42578125" customWidth="1"/>
    <col min="5661" max="5661" width="14.42578125" customWidth="1"/>
    <col min="5662" max="5662" width="15.42578125" customWidth="1"/>
    <col min="5663" max="5664" width="12.42578125" customWidth="1"/>
    <col min="5665" max="5666" width="13" customWidth="1"/>
    <col min="5888" max="5888" width="2.42578125" customWidth="1"/>
    <col min="5889" max="5889" width="11" customWidth="1"/>
    <col min="5890" max="5890" width="20.5703125" customWidth="1"/>
    <col min="5891" max="5891" width="11" customWidth="1"/>
    <col min="5892" max="5892" width="13.42578125" customWidth="1"/>
    <col min="5893" max="5893" width="23.5703125" customWidth="1"/>
    <col min="5894" max="5894" width="30.5703125" customWidth="1"/>
    <col min="5895" max="5895" width="9" customWidth="1"/>
    <col min="5897" max="5897" width="42" customWidth="1"/>
    <col min="5898" max="5898" width="11.42578125" customWidth="1"/>
    <col min="5899" max="5899" width="12.42578125" customWidth="1"/>
    <col min="5900" max="5901" width="10.5703125" customWidth="1"/>
    <col min="5902" max="5906" width="16.42578125" customWidth="1"/>
    <col min="5907" max="5907" width="15.42578125" customWidth="1"/>
    <col min="5908" max="5908" width="13.42578125" customWidth="1"/>
    <col min="5909" max="5909" width="16.42578125" customWidth="1"/>
    <col min="5910" max="5911" width="11.42578125" customWidth="1"/>
    <col min="5912" max="5912" width="12.42578125" customWidth="1"/>
    <col min="5913" max="5913" width="11.42578125" customWidth="1"/>
    <col min="5915" max="5915" width="13.42578125" customWidth="1"/>
    <col min="5917" max="5917" width="14.42578125" customWidth="1"/>
    <col min="5918" max="5918" width="15.42578125" customWidth="1"/>
    <col min="5919" max="5920" width="12.42578125" customWidth="1"/>
    <col min="5921" max="5922" width="13" customWidth="1"/>
    <col min="6144" max="6144" width="2.42578125" customWidth="1"/>
    <col min="6145" max="6145" width="11" customWidth="1"/>
    <col min="6146" max="6146" width="20.5703125" customWidth="1"/>
    <col min="6147" max="6147" width="11" customWidth="1"/>
    <col min="6148" max="6148" width="13.42578125" customWidth="1"/>
    <col min="6149" max="6149" width="23.5703125" customWidth="1"/>
    <col min="6150" max="6150" width="30.5703125" customWidth="1"/>
    <col min="6151" max="6151" width="9" customWidth="1"/>
    <col min="6153" max="6153" width="42" customWidth="1"/>
    <col min="6154" max="6154" width="11.42578125" customWidth="1"/>
    <col min="6155" max="6155" width="12.42578125" customWidth="1"/>
    <col min="6156" max="6157" width="10.5703125" customWidth="1"/>
    <col min="6158" max="6162" width="16.42578125" customWidth="1"/>
    <col min="6163" max="6163" width="15.42578125" customWidth="1"/>
    <col min="6164" max="6164" width="13.42578125" customWidth="1"/>
    <col min="6165" max="6165" width="16.42578125" customWidth="1"/>
    <col min="6166" max="6167" width="11.42578125" customWidth="1"/>
    <col min="6168" max="6168" width="12.42578125" customWidth="1"/>
    <col min="6169" max="6169" width="11.42578125" customWidth="1"/>
    <col min="6171" max="6171" width="13.42578125" customWidth="1"/>
    <col min="6173" max="6173" width="14.42578125" customWidth="1"/>
    <col min="6174" max="6174" width="15.42578125" customWidth="1"/>
    <col min="6175" max="6176" width="12.42578125" customWidth="1"/>
    <col min="6177" max="6178" width="13" customWidth="1"/>
    <col min="6400" max="6400" width="2.42578125" customWidth="1"/>
    <col min="6401" max="6401" width="11" customWidth="1"/>
    <col min="6402" max="6402" width="20.5703125" customWidth="1"/>
    <col min="6403" max="6403" width="11" customWidth="1"/>
    <col min="6404" max="6404" width="13.42578125" customWidth="1"/>
    <col min="6405" max="6405" width="23.5703125" customWidth="1"/>
    <col min="6406" max="6406" width="30.5703125" customWidth="1"/>
    <col min="6407" max="6407" width="9" customWidth="1"/>
    <col min="6409" max="6409" width="42" customWidth="1"/>
    <col min="6410" max="6410" width="11.42578125" customWidth="1"/>
    <col min="6411" max="6411" width="12.42578125" customWidth="1"/>
    <col min="6412" max="6413" width="10.5703125" customWidth="1"/>
    <col min="6414" max="6418" width="16.42578125" customWidth="1"/>
    <col min="6419" max="6419" width="15.42578125" customWidth="1"/>
    <col min="6420" max="6420" width="13.42578125" customWidth="1"/>
    <col min="6421" max="6421" width="16.42578125" customWidth="1"/>
    <col min="6422" max="6423" width="11.42578125" customWidth="1"/>
    <col min="6424" max="6424" width="12.42578125" customWidth="1"/>
    <col min="6425" max="6425" width="11.42578125" customWidth="1"/>
    <col min="6427" max="6427" width="13.42578125" customWidth="1"/>
    <col min="6429" max="6429" width="14.42578125" customWidth="1"/>
    <col min="6430" max="6430" width="15.42578125" customWidth="1"/>
    <col min="6431" max="6432" width="12.42578125" customWidth="1"/>
    <col min="6433" max="6434" width="13" customWidth="1"/>
    <col min="6656" max="6656" width="2.42578125" customWidth="1"/>
    <col min="6657" max="6657" width="11" customWidth="1"/>
    <col min="6658" max="6658" width="20.5703125" customWidth="1"/>
    <col min="6659" max="6659" width="11" customWidth="1"/>
    <col min="6660" max="6660" width="13.42578125" customWidth="1"/>
    <col min="6661" max="6661" width="23.5703125" customWidth="1"/>
    <col min="6662" max="6662" width="30.5703125" customWidth="1"/>
    <col min="6663" max="6663" width="9" customWidth="1"/>
    <col min="6665" max="6665" width="42" customWidth="1"/>
    <col min="6666" max="6666" width="11.42578125" customWidth="1"/>
    <col min="6667" max="6667" width="12.42578125" customWidth="1"/>
    <col min="6668" max="6669" width="10.5703125" customWidth="1"/>
    <col min="6670" max="6674" width="16.42578125" customWidth="1"/>
    <col min="6675" max="6675" width="15.42578125" customWidth="1"/>
    <col min="6676" max="6676" width="13.42578125" customWidth="1"/>
    <col min="6677" max="6677" width="16.42578125" customWidth="1"/>
    <col min="6678" max="6679" width="11.42578125" customWidth="1"/>
    <col min="6680" max="6680" width="12.42578125" customWidth="1"/>
    <col min="6681" max="6681" width="11.42578125" customWidth="1"/>
    <col min="6683" max="6683" width="13.42578125" customWidth="1"/>
    <col min="6685" max="6685" width="14.42578125" customWidth="1"/>
    <col min="6686" max="6686" width="15.42578125" customWidth="1"/>
    <col min="6687" max="6688" width="12.42578125" customWidth="1"/>
    <col min="6689" max="6690" width="13" customWidth="1"/>
    <col min="6912" max="6912" width="2.42578125" customWidth="1"/>
    <col min="6913" max="6913" width="11" customWidth="1"/>
    <col min="6914" max="6914" width="20.5703125" customWidth="1"/>
    <col min="6915" max="6915" width="11" customWidth="1"/>
    <col min="6916" max="6916" width="13.42578125" customWidth="1"/>
    <col min="6917" max="6917" width="23.5703125" customWidth="1"/>
    <col min="6918" max="6918" width="30.5703125" customWidth="1"/>
    <col min="6919" max="6919" width="9" customWidth="1"/>
    <col min="6921" max="6921" width="42" customWidth="1"/>
    <col min="6922" max="6922" width="11.42578125" customWidth="1"/>
    <col min="6923" max="6923" width="12.42578125" customWidth="1"/>
    <col min="6924" max="6925" width="10.5703125" customWidth="1"/>
    <col min="6926" max="6930" width="16.42578125" customWidth="1"/>
    <col min="6931" max="6931" width="15.42578125" customWidth="1"/>
    <col min="6932" max="6932" width="13.42578125" customWidth="1"/>
    <col min="6933" max="6933" width="16.42578125" customWidth="1"/>
    <col min="6934" max="6935" width="11.42578125" customWidth="1"/>
    <col min="6936" max="6936" width="12.42578125" customWidth="1"/>
    <col min="6937" max="6937" width="11.42578125" customWidth="1"/>
    <col min="6939" max="6939" width="13.42578125" customWidth="1"/>
    <col min="6941" max="6941" width="14.42578125" customWidth="1"/>
    <col min="6942" max="6942" width="15.42578125" customWidth="1"/>
    <col min="6943" max="6944" width="12.42578125" customWidth="1"/>
    <col min="6945" max="6946" width="13" customWidth="1"/>
    <col min="7168" max="7168" width="2.42578125" customWidth="1"/>
    <col min="7169" max="7169" width="11" customWidth="1"/>
    <col min="7170" max="7170" width="20.5703125" customWidth="1"/>
    <col min="7171" max="7171" width="11" customWidth="1"/>
    <col min="7172" max="7172" width="13.42578125" customWidth="1"/>
    <col min="7173" max="7173" width="23.5703125" customWidth="1"/>
    <col min="7174" max="7174" width="30.5703125" customWidth="1"/>
    <col min="7175" max="7175" width="9" customWidth="1"/>
    <col min="7177" max="7177" width="42" customWidth="1"/>
    <col min="7178" max="7178" width="11.42578125" customWidth="1"/>
    <col min="7179" max="7179" width="12.42578125" customWidth="1"/>
    <col min="7180" max="7181" width="10.5703125" customWidth="1"/>
    <col min="7182" max="7186" width="16.42578125" customWidth="1"/>
    <col min="7187" max="7187" width="15.42578125" customWidth="1"/>
    <col min="7188" max="7188" width="13.42578125" customWidth="1"/>
    <col min="7189" max="7189" width="16.42578125" customWidth="1"/>
    <col min="7190" max="7191" width="11.42578125" customWidth="1"/>
    <col min="7192" max="7192" width="12.42578125" customWidth="1"/>
    <col min="7193" max="7193" width="11.42578125" customWidth="1"/>
    <col min="7195" max="7195" width="13.42578125" customWidth="1"/>
    <col min="7197" max="7197" width="14.42578125" customWidth="1"/>
    <col min="7198" max="7198" width="15.42578125" customWidth="1"/>
    <col min="7199" max="7200" width="12.42578125" customWidth="1"/>
    <col min="7201" max="7202" width="13" customWidth="1"/>
    <col min="7424" max="7424" width="2.42578125" customWidth="1"/>
    <col min="7425" max="7425" width="11" customWidth="1"/>
    <col min="7426" max="7426" width="20.5703125" customWidth="1"/>
    <col min="7427" max="7427" width="11" customWidth="1"/>
    <col min="7428" max="7428" width="13.42578125" customWidth="1"/>
    <col min="7429" max="7429" width="23.5703125" customWidth="1"/>
    <col min="7430" max="7430" width="30.5703125" customWidth="1"/>
    <col min="7431" max="7431" width="9" customWidth="1"/>
    <col min="7433" max="7433" width="42" customWidth="1"/>
    <col min="7434" max="7434" width="11.42578125" customWidth="1"/>
    <col min="7435" max="7435" width="12.42578125" customWidth="1"/>
    <col min="7436" max="7437" width="10.5703125" customWidth="1"/>
    <col min="7438" max="7442" width="16.42578125" customWidth="1"/>
    <col min="7443" max="7443" width="15.42578125" customWidth="1"/>
    <col min="7444" max="7444" width="13.42578125" customWidth="1"/>
    <col min="7445" max="7445" width="16.42578125" customWidth="1"/>
    <col min="7446" max="7447" width="11.42578125" customWidth="1"/>
    <col min="7448" max="7448" width="12.42578125" customWidth="1"/>
    <col min="7449" max="7449" width="11.42578125" customWidth="1"/>
    <col min="7451" max="7451" width="13.42578125" customWidth="1"/>
    <col min="7453" max="7453" width="14.42578125" customWidth="1"/>
    <col min="7454" max="7454" width="15.42578125" customWidth="1"/>
    <col min="7455" max="7456" width="12.42578125" customWidth="1"/>
    <col min="7457" max="7458" width="13" customWidth="1"/>
    <col min="7680" max="7680" width="2.42578125" customWidth="1"/>
    <col min="7681" max="7681" width="11" customWidth="1"/>
    <col min="7682" max="7682" width="20.5703125" customWidth="1"/>
    <col min="7683" max="7683" width="11" customWidth="1"/>
    <col min="7684" max="7684" width="13.42578125" customWidth="1"/>
    <col min="7685" max="7685" width="23.5703125" customWidth="1"/>
    <col min="7686" max="7686" width="30.5703125" customWidth="1"/>
    <col min="7687" max="7687" width="9" customWidth="1"/>
    <col min="7689" max="7689" width="42" customWidth="1"/>
    <col min="7690" max="7690" width="11.42578125" customWidth="1"/>
    <col min="7691" max="7691" width="12.42578125" customWidth="1"/>
    <col min="7692" max="7693" width="10.5703125" customWidth="1"/>
    <col min="7694" max="7698" width="16.42578125" customWidth="1"/>
    <col min="7699" max="7699" width="15.42578125" customWidth="1"/>
    <col min="7700" max="7700" width="13.42578125" customWidth="1"/>
    <col min="7701" max="7701" width="16.42578125" customWidth="1"/>
    <col min="7702" max="7703" width="11.42578125" customWidth="1"/>
    <col min="7704" max="7704" width="12.42578125" customWidth="1"/>
    <col min="7705" max="7705" width="11.42578125" customWidth="1"/>
    <col min="7707" max="7707" width="13.42578125" customWidth="1"/>
    <col min="7709" max="7709" width="14.42578125" customWidth="1"/>
    <col min="7710" max="7710" width="15.42578125" customWidth="1"/>
    <col min="7711" max="7712" width="12.42578125" customWidth="1"/>
    <col min="7713" max="7714" width="13" customWidth="1"/>
    <col min="7936" max="7936" width="2.42578125" customWidth="1"/>
    <col min="7937" max="7937" width="11" customWidth="1"/>
    <col min="7938" max="7938" width="20.5703125" customWidth="1"/>
    <col min="7939" max="7939" width="11" customWidth="1"/>
    <col min="7940" max="7940" width="13.42578125" customWidth="1"/>
    <col min="7941" max="7941" width="23.5703125" customWidth="1"/>
    <col min="7942" max="7942" width="30.5703125" customWidth="1"/>
    <col min="7943" max="7943" width="9" customWidth="1"/>
    <col min="7945" max="7945" width="42" customWidth="1"/>
    <col min="7946" max="7946" width="11.42578125" customWidth="1"/>
    <col min="7947" max="7947" width="12.42578125" customWidth="1"/>
    <col min="7948" max="7949" width="10.5703125" customWidth="1"/>
    <col min="7950" max="7954" width="16.42578125" customWidth="1"/>
    <col min="7955" max="7955" width="15.42578125" customWidth="1"/>
    <col min="7956" max="7956" width="13.42578125" customWidth="1"/>
    <col min="7957" max="7957" width="16.42578125" customWidth="1"/>
    <col min="7958" max="7959" width="11.42578125" customWidth="1"/>
    <col min="7960" max="7960" width="12.42578125" customWidth="1"/>
    <col min="7961" max="7961" width="11.42578125" customWidth="1"/>
    <col min="7963" max="7963" width="13.42578125" customWidth="1"/>
    <col min="7965" max="7965" width="14.42578125" customWidth="1"/>
    <col min="7966" max="7966" width="15.42578125" customWidth="1"/>
    <col min="7967" max="7968" width="12.42578125" customWidth="1"/>
    <col min="7969" max="7970" width="13" customWidth="1"/>
    <col min="8192" max="8192" width="2.42578125" customWidth="1"/>
    <col min="8193" max="8193" width="11" customWidth="1"/>
    <col min="8194" max="8194" width="20.5703125" customWidth="1"/>
    <col min="8195" max="8195" width="11" customWidth="1"/>
    <col min="8196" max="8196" width="13.42578125" customWidth="1"/>
    <col min="8197" max="8197" width="23.5703125" customWidth="1"/>
    <col min="8198" max="8198" width="30.5703125" customWidth="1"/>
    <col min="8199" max="8199" width="9" customWidth="1"/>
    <col min="8201" max="8201" width="42" customWidth="1"/>
    <col min="8202" max="8202" width="11.42578125" customWidth="1"/>
    <col min="8203" max="8203" width="12.42578125" customWidth="1"/>
    <col min="8204" max="8205" width="10.5703125" customWidth="1"/>
    <col min="8206" max="8210" width="16.42578125" customWidth="1"/>
    <col min="8211" max="8211" width="15.42578125" customWidth="1"/>
    <col min="8212" max="8212" width="13.42578125" customWidth="1"/>
    <col min="8213" max="8213" width="16.42578125" customWidth="1"/>
    <col min="8214" max="8215" width="11.42578125" customWidth="1"/>
    <col min="8216" max="8216" width="12.42578125" customWidth="1"/>
    <col min="8217" max="8217" width="11.42578125" customWidth="1"/>
    <col min="8219" max="8219" width="13.42578125" customWidth="1"/>
    <col min="8221" max="8221" width="14.42578125" customWidth="1"/>
    <col min="8222" max="8222" width="15.42578125" customWidth="1"/>
    <col min="8223" max="8224" width="12.42578125" customWidth="1"/>
    <col min="8225" max="8226" width="13" customWidth="1"/>
    <col min="8448" max="8448" width="2.42578125" customWidth="1"/>
    <col min="8449" max="8449" width="11" customWidth="1"/>
    <col min="8450" max="8450" width="20.5703125" customWidth="1"/>
    <col min="8451" max="8451" width="11" customWidth="1"/>
    <col min="8452" max="8452" width="13.42578125" customWidth="1"/>
    <col min="8453" max="8453" width="23.5703125" customWidth="1"/>
    <col min="8454" max="8454" width="30.5703125" customWidth="1"/>
    <col min="8455" max="8455" width="9" customWidth="1"/>
    <col min="8457" max="8457" width="42" customWidth="1"/>
    <col min="8458" max="8458" width="11.42578125" customWidth="1"/>
    <col min="8459" max="8459" width="12.42578125" customWidth="1"/>
    <col min="8460" max="8461" width="10.5703125" customWidth="1"/>
    <col min="8462" max="8466" width="16.42578125" customWidth="1"/>
    <col min="8467" max="8467" width="15.42578125" customWidth="1"/>
    <col min="8468" max="8468" width="13.42578125" customWidth="1"/>
    <col min="8469" max="8469" width="16.42578125" customWidth="1"/>
    <col min="8470" max="8471" width="11.42578125" customWidth="1"/>
    <col min="8472" max="8472" width="12.42578125" customWidth="1"/>
    <col min="8473" max="8473" width="11.42578125" customWidth="1"/>
    <col min="8475" max="8475" width="13.42578125" customWidth="1"/>
    <col min="8477" max="8477" width="14.42578125" customWidth="1"/>
    <col min="8478" max="8478" width="15.42578125" customWidth="1"/>
    <col min="8479" max="8480" width="12.42578125" customWidth="1"/>
    <col min="8481" max="8482" width="13" customWidth="1"/>
    <col min="8704" max="8704" width="2.42578125" customWidth="1"/>
    <col min="8705" max="8705" width="11" customWidth="1"/>
    <col min="8706" max="8706" width="20.5703125" customWidth="1"/>
    <col min="8707" max="8707" width="11" customWidth="1"/>
    <col min="8708" max="8708" width="13.42578125" customWidth="1"/>
    <col min="8709" max="8709" width="23.5703125" customWidth="1"/>
    <col min="8710" max="8710" width="30.5703125" customWidth="1"/>
    <col min="8711" max="8711" width="9" customWidth="1"/>
    <col min="8713" max="8713" width="42" customWidth="1"/>
    <col min="8714" max="8714" width="11.42578125" customWidth="1"/>
    <col min="8715" max="8715" width="12.42578125" customWidth="1"/>
    <col min="8716" max="8717" width="10.5703125" customWidth="1"/>
    <col min="8718" max="8722" width="16.42578125" customWidth="1"/>
    <col min="8723" max="8723" width="15.42578125" customWidth="1"/>
    <col min="8724" max="8724" width="13.42578125" customWidth="1"/>
    <col min="8725" max="8725" width="16.42578125" customWidth="1"/>
    <col min="8726" max="8727" width="11.42578125" customWidth="1"/>
    <col min="8728" max="8728" width="12.42578125" customWidth="1"/>
    <col min="8729" max="8729" width="11.42578125" customWidth="1"/>
    <col min="8731" max="8731" width="13.42578125" customWidth="1"/>
    <col min="8733" max="8733" width="14.42578125" customWidth="1"/>
    <col min="8734" max="8734" width="15.42578125" customWidth="1"/>
    <col min="8735" max="8736" width="12.42578125" customWidth="1"/>
    <col min="8737" max="8738" width="13" customWidth="1"/>
    <col min="8960" max="8960" width="2.42578125" customWidth="1"/>
    <col min="8961" max="8961" width="11" customWidth="1"/>
    <col min="8962" max="8962" width="20.5703125" customWidth="1"/>
    <col min="8963" max="8963" width="11" customWidth="1"/>
    <col min="8964" max="8964" width="13.42578125" customWidth="1"/>
    <col min="8965" max="8965" width="23.5703125" customWidth="1"/>
    <col min="8966" max="8966" width="30.5703125" customWidth="1"/>
    <col min="8967" max="8967" width="9" customWidth="1"/>
    <col min="8969" max="8969" width="42" customWidth="1"/>
    <col min="8970" max="8970" width="11.42578125" customWidth="1"/>
    <col min="8971" max="8971" width="12.42578125" customWidth="1"/>
    <col min="8972" max="8973" width="10.5703125" customWidth="1"/>
    <col min="8974" max="8978" width="16.42578125" customWidth="1"/>
    <col min="8979" max="8979" width="15.42578125" customWidth="1"/>
    <col min="8980" max="8980" width="13.42578125" customWidth="1"/>
    <col min="8981" max="8981" width="16.42578125" customWidth="1"/>
    <col min="8982" max="8983" width="11.42578125" customWidth="1"/>
    <col min="8984" max="8984" width="12.42578125" customWidth="1"/>
    <col min="8985" max="8985" width="11.42578125" customWidth="1"/>
    <col min="8987" max="8987" width="13.42578125" customWidth="1"/>
    <col min="8989" max="8989" width="14.42578125" customWidth="1"/>
    <col min="8990" max="8990" width="15.42578125" customWidth="1"/>
    <col min="8991" max="8992" width="12.42578125" customWidth="1"/>
    <col min="8993" max="8994" width="13" customWidth="1"/>
    <col min="9216" max="9216" width="2.42578125" customWidth="1"/>
    <col min="9217" max="9217" width="11" customWidth="1"/>
    <col min="9218" max="9218" width="20.5703125" customWidth="1"/>
    <col min="9219" max="9219" width="11" customWidth="1"/>
    <col min="9220" max="9220" width="13.42578125" customWidth="1"/>
    <col min="9221" max="9221" width="23.5703125" customWidth="1"/>
    <col min="9222" max="9222" width="30.5703125" customWidth="1"/>
    <col min="9223" max="9223" width="9" customWidth="1"/>
    <col min="9225" max="9225" width="42" customWidth="1"/>
    <col min="9226" max="9226" width="11.42578125" customWidth="1"/>
    <col min="9227" max="9227" width="12.42578125" customWidth="1"/>
    <col min="9228" max="9229" width="10.5703125" customWidth="1"/>
    <col min="9230" max="9234" width="16.42578125" customWidth="1"/>
    <col min="9235" max="9235" width="15.42578125" customWidth="1"/>
    <col min="9236" max="9236" width="13.42578125" customWidth="1"/>
    <col min="9237" max="9237" width="16.42578125" customWidth="1"/>
    <col min="9238" max="9239" width="11.42578125" customWidth="1"/>
    <col min="9240" max="9240" width="12.42578125" customWidth="1"/>
    <col min="9241" max="9241" width="11.42578125" customWidth="1"/>
    <col min="9243" max="9243" width="13.42578125" customWidth="1"/>
    <col min="9245" max="9245" width="14.42578125" customWidth="1"/>
    <col min="9246" max="9246" width="15.42578125" customWidth="1"/>
    <col min="9247" max="9248" width="12.42578125" customWidth="1"/>
    <col min="9249" max="9250" width="13" customWidth="1"/>
    <col min="9472" max="9472" width="2.42578125" customWidth="1"/>
    <col min="9473" max="9473" width="11" customWidth="1"/>
    <col min="9474" max="9474" width="20.5703125" customWidth="1"/>
    <col min="9475" max="9475" width="11" customWidth="1"/>
    <col min="9476" max="9476" width="13.42578125" customWidth="1"/>
    <col min="9477" max="9477" width="23.5703125" customWidth="1"/>
    <col min="9478" max="9478" width="30.5703125" customWidth="1"/>
    <col min="9479" max="9479" width="9" customWidth="1"/>
    <col min="9481" max="9481" width="42" customWidth="1"/>
    <col min="9482" max="9482" width="11.42578125" customWidth="1"/>
    <col min="9483" max="9483" width="12.42578125" customWidth="1"/>
    <col min="9484" max="9485" width="10.5703125" customWidth="1"/>
    <col min="9486" max="9490" width="16.42578125" customWidth="1"/>
    <col min="9491" max="9491" width="15.42578125" customWidth="1"/>
    <col min="9492" max="9492" width="13.42578125" customWidth="1"/>
    <col min="9493" max="9493" width="16.42578125" customWidth="1"/>
    <col min="9494" max="9495" width="11.42578125" customWidth="1"/>
    <col min="9496" max="9496" width="12.42578125" customWidth="1"/>
    <col min="9497" max="9497" width="11.42578125" customWidth="1"/>
    <col min="9499" max="9499" width="13.42578125" customWidth="1"/>
    <col min="9501" max="9501" width="14.42578125" customWidth="1"/>
    <col min="9502" max="9502" width="15.42578125" customWidth="1"/>
    <col min="9503" max="9504" width="12.42578125" customWidth="1"/>
    <col min="9505" max="9506" width="13" customWidth="1"/>
    <col min="9728" max="9728" width="2.42578125" customWidth="1"/>
    <col min="9729" max="9729" width="11" customWidth="1"/>
    <col min="9730" max="9730" width="20.5703125" customWidth="1"/>
    <col min="9731" max="9731" width="11" customWidth="1"/>
    <col min="9732" max="9732" width="13.42578125" customWidth="1"/>
    <col min="9733" max="9733" width="23.5703125" customWidth="1"/>
    <col min="9734" max="9734" width="30.5703125" customWidth="1"/>
    <col min="9735" max="9735" width="9" customWidth="1"/>
    <col min="9737" max="9737" width="42" customWidth="1"/>
    <col min="9738" max="9738" width="11.42578125" customWidth="1"/>
    <col min="9739" max="9739" width="12.42578125" customWidth="1"/>
    <col min="9740" max="9741" width="10.5703125" customWidth="1"/>
    <col min="9742" max="9746" width="16.42578125" customWidth="1"/>
    <col min="9747" max="9747" width="15.42578125" customWidth="1"/>
    <col min="9748" max="9748" width="13.42578125" customWidth="1"/>
    <col min="9749" max="9749" width="16.42578125" customWidth="1"/>
    <col min="9750" max="9751" width="11.42578125" customWidth="1"/>
    <col min="9752" max="9752" width="12.42578125" customWidth="1"/>
    <col min="9753" max="9753" width="11.42578125" customWidth="1"/>
    <col min="9755" max="9755" width="13.42578125" customWidth="1"/>
    <col min="9757" max="9757" width="14.42578125" customWidth="1"/>
    <col min="9758" max="9758" width="15.42578125" customWidth="1"/>
    <col min="9759" max="9760" width="12.42578125" customWidth="1"/>
    <col min="9761" max="9762" width="13" customWidth="1"/>
    <col min="9984" max="9984" width="2.42578125" customWidth="1"/>
    <col min="9985" max="9985" width="11" customWidth="1"/>
    <col min="9986" max="9986" width="20.5703125" customWidth="1"/>
    <col min="9987" max="9987" width="11" customWidth="1"/>
    <col min="9988" max="9988" width="13.42578125" customWidth="1"/>
    <col min="9989" max="9989" width="23.5703125" customWidth="1"/>
    <col min="9990" max="9990" width="30.5703125" customWidth="1"/>
    <col min="9991" max="9991" width="9" customWidth="1"/>
    <col min="9993" max="9993" width="42" customWidth="1"/>
    <col min="9994" max="9994" width="11.42578125" customWidth="1"/>
    <col min="9995" max="9995" width="12.42578125" customWidth="1"/>
    <col min="9996" max="9997" width="10.5703125" customWidth="1"/>
    <col min="9998" max="10002" width="16.42578125" customWidth="1"/>
    <col min="10003" max="10003" width="15.42578125" customWidth="1"/>
    <col min="10004" max="10004" width="13.42578125" customWidth="1"/>
    <col min="10005" max="10005" width="16.42578125" customWidth="1"/>
    <col min="10006" max="10007" width="11.42578125" customWidth="1"/>
    <col min="10008" max="10008" width="12.42578125" customWidth="1"/>
    <col min="10009" max="10009" width="11.42578125" customWidth="1"/>
    <col min="10011" max="10011" width="13.42578125" customWidth="1"/>
    <col min="10013" max="10013" width="14.42578125" customWidth="1"/>
    <col min="10014" max="10014" width="15.42578125" customWidth="1"/>
    <col min="10015" max="10016" width="12.42578125" customWidth="1"/>
    <col min="10017" max="10018" width="13" customWidth="1"/>
    <col min="10240" max="10240" width="2.42578125" customWidth="1"/>
    <col min="10241" max="10241" width="11" customWidth="1"/>
    <col min="10242" max="10242" width="20.5703125" customWidth="1"/>
    <col min="10243" max="10243" width="11" customWidth="1"/>
    <col min="10244" max="10244" width="13.42578125" customWidth="1"/>
    <col min="10245" max="10245" width="23.5703125" customWidth="1"/>
    <col min="10246" max="10246" width="30.5703125" customWidth="1"/>
    <col min="10247" max="10247" width="9" customWidth="1"/>
    <col min="10249" max="10249" width="42" customWidth="1"/>
    <col min="10250" max="10250" width="11.42578125" customWidth="1"/>
    <col min="10251" max="10251" width="12.42578125" customWidth="1"/>
    <col min="10252" max="10253" width="10.5703125" customWidth="1"/>
    <col min="10254" max="10258" width="16.42578125" customWidth="1"/>
    <col min="10259" max="10259" width="15.42578125" customWidth="1"/>
    <col min="10260" max="10260" width="13.42578125" customWidth="1"/>
    <col min="10261" max="10261" width="16.42578125" customWidth="1"/>
    <col min="10262" max="10263" width="11.42578125" customWidth="1"/>
    <col min="10264" max="10264" width="12.42578125" customWidth="1"/>
    <col min="10265" max="10265" width="11.42578125" customWidth="1"/>
    <col min="10267" max="10267" width="13.42578125" customWidth="1"/>
    <col min="10269" max="10269" width="14.42578125" customWidth="1"/>
    <col min="10270" max="10270" width="15.42578125" customWidth="1"/>
    <col min="10271" max="10272" width="12.42578125" customWidth="1"/>
    <col min="10273" max="10274" width="13" customWidth="1"/>
    <col min="10496" max="10496" width="2.42578125" customWidth="1"/>
    <col min="10497" max="10497" width="11" customWidth="1"/>
    <col min="10498" max="10498" width="20.5703125" customWidth="1"/>
    <col min="10499" max="10499" width="11" customWidth="1"/>
    <col min="10500" max="10500" width="13.42578125" customWidth="1"/>
    <col min="10501" max="10501" width="23.5703125" customWidth="1"/>
    <col min="10502" max="10502" width="30.5703125" customWidth="1"/>
    <col min="10503" max="10503" width="9" customWidth="1"/>
    <col min="10505" max="10505" width="42" customWidth="1"/>
    <col min="10506" max="10506" width="11.42578125" customWidth="1"/>
    <col min="10507" max="10507" width="12.42578125" customWidth="1"/>
    <col min="10508" max="10509" width="10.5703125" customWidth="1"/>
    <col min="10510" max="10514" width="16.42578125" customWidth="1"/>
    <col min="10515" max="10515" width="15.42578125" customWidth="1"/>
    <col min="10516" max="10516" width="13.42578125" customWidth="1"/>
    <col min="10517" max="10517" width="16.42578125" customWidth="1"/>
    <col min="10518" max="10519" width="11.42578125" customWidth="1"/>
    <col min="10520" max="10520" width="12.42578125" customWidth="1"/>
    <col min="10521" max="10521" width="11.42578125" customWidth="1"/>
    <col min="10523" max="10523" width="13.42578125" customWidth="1"/>
    <col min="10525" max="10525" width="14.42578125" customWidth="1"/>
    <col min="10526" max="10526" width="15.42578125" customWidth="1"/>
    <col min="10527" max="10528" width="12.42578125" customWidth="1"/>
    <col min="10529" max="10530" width="13" customWidth="1"/>
    <col min="10752" max="10752" width="2.42578125" customWidth="1"/>
    <col min="10753" max="10753" width="11" customWidth="1"/>
    <col min="10754" max="10754" width="20.5703125" customWidth="1"/>
    <col min="10755" max="10755" width="11" customWidth="1"/>
    <col min="10756" max="10756" width="13.42578125" customWidth="1"/>
    <col min="10757" max="10757" width="23.5703125" customWidth="1"/>
    <col min="10758" max="10758" width="30.5703125" customWidth="1"/>
    <col min="10759" max="10759" width="9" customWidth="1"/>
    <col min="10761" max="10761" width="42" customWidth="1"/>
    <col min="10762" max="10762" width="11.42578125" customWidth="1"/>
    <col min="10763" max="10763" width="12.42578125" customWidth="1"/>
    <col min="10764" max="10765" width="10.5703125" customWidth="1"/>
    <col min="10766" max="10770" width="16.42578125" customWidth="1"/>
    <col min="10771" max="10771" width="15.42578125" customWidth="1"/>
    <col min="10772" max="10772" width="13.42578125" customWidth="1"/>
    <col min="10773" max="10773" width="16.42578125" customWidth="1"/>
    <col min="10774" max="10775" width="11.42578125" customWidth="1"/>
    <col min="10776" max="10776" width="12.42578125" customWidth="1"/>
    <col min="10777" max="10777" width="11.42578125" customWidth="1"/>
    <col min="10779" max="10779" width="13.42578125" customWidth="1"/>
    <col min="10781" max="10781" width="14.42578125" customWidth="1"/>
    <col min="10782" max="10782" width="15.42578125" customWidth="1"/>
    <col min="10783" max="10784" width="12.42578125" customWidth="1"/>
    <col min="10785" max="10786" width="13" customWidth="1"/>
    <col min="11008" max="11008" width="2.42578125" customWidth="1"/>
    <col min="11009" max="11009" width="11" customWidth="1"/>
    <col min="11010" max="11010" width="20.5703125" customWidth="1"/>
    <col min="11011" max="11011" width="11" customWidth="1"/>
    <col min="11012" max="11012" width="13.42578125" customWidth="1"/>
    <col min="11013" max="11013" width="23.5703125" customWidth="1"/>
    <col min="11014" max="11014" width="30.5703125" customWidth="1"/>
    <col min="11015" max="11015" width="9" customWidth="1"/>
    <col min="11017" max="11017" width="42" customWidth="1"/>
    <col min="11018" max="11018" width="11.42578125" customWidth="1"/>
    <col min="11019" max="11019" width="12.42578125" customWidth="1"/>
    <col min="11020" max="11021" width="10.5703125" customWidth="1"/>
    <col min="11022" max="11026" width="16.42578125" customWidth="1"/>
    <col min="11027" max="11027" width="15.42578125" customWidth="1"/>
    <col min="11028" max="11028" width="13.42578125" customWidth="1"/>
    <col min="11029" max="11029" width="16.42578125" customWidth="1"/>
    <col min="11030" max="11031" width="11.42578125" customWidth="1"/>
    <col min="11032" max="11032" width="12.42578125" customWidth="1"/>
    <col min="11033" max="11033" width="11.42578125" customWidth="1"/>
    <col min="11035" max="11035" width="13.42578125" customWidth="1"/>
    <col min="11037" max="11037" width="14.42578125" customWidth="1"/>
    <col min="11038" max="11038" width="15.42578125" customWidth="1"/>
    <col min="11039" max="11040" width="12.42578125" customWidth="1"/>
    <col min="11041" max="11042" width="13" customWidth="1"/>
    <col min="11264" max="11264" width="2.42578125" customWidth="1"/>
    <col min="11265" max="11265" width="11" customWidth="1"/>
    <col min="11266" max="11266" width="20.5703125" customWidth="1"/>
    <col min="11267" max="11267" width="11" customWidth="1"/>
    <col min="11268" max="11268" width="13.42578125" customWidth="1"/>
    <col min="11269" max="11269" width="23.5703125" customWidth="1"/>
    <col min="11270" max="11270" width="30.5703125" customWidth="1"/>
    <col min="11271" max="11271" width="9" customWidth="1"/>
    <col min="11273" max="11273" width="42" customWidth="1"/>
    <col min="11274" max="11274" width="11.42578125" customWidth="1"/>
    <col min="11275" max="11275" width="12.42578125" customWidth="1"/>
    <col min="11276" max="11277" width="10.5703125" customWidth="1"/>
    <col min="11278" max="11282" width="16.42578125" customWidth="1"/>
    <col min="11283" max="11283" width="15.42578125" customWidth="1"/>
    <col min="11284" max="11284" width="13.42578125" customWidth="1"/>
    <col min="11285" max="11285" width="16.42578125" customWidth="1"/>
    <col min="11286" max="11287" width="11.42578125" customWidth="1"/>
    <col min="11288" max="11288" width="12.42578125" customWidth="1"/>
    <col min="11289" max="11289" width="11.42578125" customWidth="1"/>
    <col min="11291" max="11291" width="13.42578125" customWidth="1"/>
    <col min="11293" max="11293" width="14.42578125" customWidth="1"/>
    <col min="11294" max="11294" width="15.42578125" customWidth="1"/>
    <col min="11295" max="11296" width="12.42578125" customWidth="1"/>
    <col min="11297" max="11298" width="13" customWidth="1"/>
    <col min="11520" max="11520" width="2.42578125" customWidth="1"/>
    <col min="11521" max="11521" width="11" customWidth="1"/>
    <col min="11522" max="11522" width="20.5703125" customWidth="1"/>
    <col min="11523" max="11523" width="11" customWidth="1"/>
    <col min="11524" max="11524" width="13.42578125" customWidth="1"/>
    <col min="11525" max="11525" width="23.5703125" customWidth="1"/>
    <col min="11526" max="11526" width="30.5703125" customWidth="1"/>
    <col min="11527" max="11527" width="9" customWidth="1"/>
    <col min="11529" max="11529" width="42" customWidth="1"/>
    <col min="11530" max="11530" width="11.42578125" customWidth="1"/>
    <col min="11531" max="11531" width="12.42578125" customWidth="1"/>
    <col min="11532" max="11533" width="10.5703125" customWidth="1"/>
    <col min="11534" max="11538" width="16.42578125" customWidth="1"/>
    <col min="11539" max="11539" width="15.42578125" customWidth="1"/>
    <col min="11540" max="11540" width="13.42578125" customWidth="1"/>
    <col min="11541" max="11541" width="16.42578125" customWidth="1"/>
    <col min="11542" max="11543" width="11.42578125" customWidth="1"/>
    <col min="11544" max="11544" width="12.42578125" customWidth="1"/>
    <col min="11545" max="11545" width="11.42578125" customWidth="1"/>
    <col min="11547" max="11547" width="13.42578125" customWidth="1"/>
    <col min="11549" max="11549" width="14.42578125" customWidth="1"/>
    <col min="11550" max="11550" width="15.42578125" customWidth="1"/>
    <col min="11551" max="11552" width="12.42578125" customWidth="1"/>
    <col min="11553" max="11554" width="13" customWidth="1"/>
    <col min="11776" max="11776" width="2.42578125" customWidth="1"/>
    <col min="11777" max="11777" width="11" customWidth="1"/>
    <col min="11778" max="11778" width="20.5703125" customWidth="1"/>
    <col min="11779" max="11779" width="11" customWidth="1"/>
    <col min="11780" max="11780" width="13.42578125" customWidth="1"/>
    <col min="11781" max="11781" width="23.5703125" customWidth="1"/>
    <col min="11782" max="11782" width="30.5703125" customWidth="1"/>
    <col min="11783" max="11783" width="9" customWidth="1"/>
    <col min="11785" max="11785" width="42" customWidth="1"/>
    <col min="11786" max="11786" width="11.42578125" customWidth="1"/>
    <col min="11787" max="11787" width="12.42578125" customWidth="1"/>
    <col min="11788" max="11789" width="10.5703125" customWidth="1"/>
    <col min="11790" max="11794" width="16.42578125" customWidth="1"/>
    <col min="11795" max="11795" width="15.42578125" customWidth="1"/>
    <col min="11796" max="11796" width="13.42578125" customWidth="1"/>
    <col min="11797" max="11797" width="16.42578125" customWidth="1"/>
    <col min="11798" max="11799" width="11.42578125" customWidth="1"/>
    <col min="11800" max="11800" width="12.42578125" customWidth="1"/>
    <col min="11801" max="11801" width="11.42578125" customWidth="1"/>
    <col min="11803" max="11803" width="13.42578125" customWidth="1"/>
    <col min="11805" max="11805" width="14.42578125" customWidth="1"/>
    <col min="11806" max="11806" width="15.42578125" customWidth="1"/>
    <col min="11807" max="11808" width="12.42578125" customWidth="1"/>
    <col min="11809" max="11810" width="13" customWidth="1"/>
    <col min="12032" max="12032" width="2.42578125" customWidth="1"/>
    <col min="12033" max="12033" width="11" customWidth="1"/>
    <col min="12034" max="12034" width="20.5703125" customWidth="1"/>
    <col min="12035" max="12035" width="11" customWidth="1"/>
    <col min="12036" max="12036" width="13.42578125" customWidth="1"/>
    <col min="12037" max="12037" width="23.5703125" customWidth="1"/>
    <col min="12038" max="12038" width="30.5703125" customWidth="1"/>
    <col min="12039" max="12039" width="9" customWidth="1"/>
    <col min="12041" max="12041" width="42" customWidth="1"/>
    <col min="12042" max="12042" width="11.42578125" customWidth="1"/>
    <col min="12043" max="12043" width="12.42578125" customWidth="1"/>
    <col min="12044" max="12045" width="10.5703125" customWidth="1"/>
    <col min="12046" max="12050" width="16.42578125" customWidth="1"/>
    <col min="12051" max="12051" width="15.42578125" customWidth="1"/>
    <col min="12052" max="12052" width="13.42578125" customWidth="1"/>
    <col min="12053" max="12053" width="16.42578125" customWidth="1"/>
    <col min="12054" max="12055" width="11.42578125" customWidth="1"/>
    <col min="12056" max="12056" width="12.42578125" customWidth="1"/>
    <col min="12057" max="12057" width="11.42578125" customWidth="1"/>
    <col min="12059" max="12059" width="13.42578125" customWidth="1"/>
    <col min="12061" max="12061" width="14.42578125" customWidth="1"/>
    <col min="12062" max="12062" width="15.42578125" customWidth="1"/>
    <col min="12063" max="12064" width="12.42578125" customWidth="1"/>
    <col min="12065" max="12066" width="13" customWidth="1"/>
    <col min="12288" max="12288" width="2.42578125" customWidth="1"/>
    <col min="12289" max="12289" width="11" customWidth="1"/>
    <col min="12290" max="12290" width="20.5703125" customWidth="1"/>
    <col min="12291" max="12291" width="11" customWidth="1"/>
    <col min="12292" max="12292" width="13.42578125" customWidth="1"/>
    <col min="12293" max="12293" width="23.5703125" customWidth="1"/>
    <col min="12294" max="12294" width="30.5703125" customWidth="1"/>
    <col min="12295" max="12295" width="9" customWidth="1"/>
    <col min="12297" max="12297" width="42" customWidth="1"/>
    <col min="12298" max="12298" width="11.42578125" customWidth="1"/>
    <col min="12299" max="12299" width="12.42578125" customWidth="1"/>
    <col min="12300" max="12301" width="10.5703125" customWidth="1"/>
    <col min="12302" max="12306" width="16.42578125" customWidth="1"/>
    <col min="12307" max="12307" width="15.42578125" customWidth="1"/>
    <col min="12308" max="12308" width="13.42578125" customWidth="1"/>
    <col min="12309" max="12309" width="16.42578125" customWidth="1"/>
    <col min="12310" max="12311" width="11.42578125" customWidth="1"/>
    <col min="12312" max="12312" width="12.42578125" customWidth="1"/>
    <col min="12313" max="12313" width="11.42578125" customWidth="1"/>
    <col min="12315" max="12315" width="13.42578125" customWidth="1"/>
    <col min="12317" max="12317" width="14.42578125" customWidth="1"/>
    <col min="12318" max="12318" width="15.42578125" customWidth="1"/>
    <col min="12319" max="12320" width="12.42578125" customWidth="1"/>
    <col min="12321" max="12322" width="13" customWidth="1"/>
    <col min="12544" max="12544" width="2.42578125" customWidth="1"/>
    <col min="12545" max="12545" width="11" customWidth="1"/>
    <col min="12546" max="12546" width="20.5703125" customWidth="1"/>
    <col min="12547" max="12547" width="11" customWidth="1"/>
    <col min="12548" max="12548" width="13.42578125" customWidth="1"/>
    <col min="12549" max="12549" width="23.5703125" customWidth="1"/>
    <col min="12550" max="12550" width="30.5703125" customWidth="1"/>
    <col min="12551" max="12551" width="9" customWidth="1"/>
    <col min="12553" max="12553" width="42" customWidth="1"/>
    <col min="12554" max="12554" width="11.42578125" customWidth="1"/>
    <col min="12555" max="12555" width="12.42578125" customWidth="1"/>
    <col min="12556" max="12557" width="10.5703125" customWidth="1"/>
    <col min="12558" max="12562" width="16.42578125" customWidth="1"/>
    <col min="12563" max="12563" width="15.42578125" customWidth="1"/>
    <col min="12564" max="12564" width="13.42578125" customWidth="1"/>
    <col min="12565" max="12565" width="16.42578125" customWidth="1"/>
    <col min="12566" max="12567" width="11.42578125" customWidth="1"/>
    <col min="12568" max="12568" width="12.42578125" customWidth="1"/>
    <col min="12569" max="12569" width="11.42578125" customWidth="1"/>
    <col min="12571" max="12571" width="13.42578125" customWidth="1"/>
    <col min="12573" max="12573" width="14.42578125" customWidth="1"/>
    <col min="12574" max="12574" width="15.42578125" customWidth="1"/>
    <col min="12575" max="12576" width="12.42578125" customWidth="1"/>
    <col min="12577" max="12578" width="13" customWidth="1"/>
    <col min="12800" max="12800" width="2.42578125" customWidth="1"/>
    <col min="12801" max="12801" width="11" customWidth="1"/>
    <col min="12802" max="12802" width="20.5703125" customWidth="1"/>
    <col min="12803" max="12803" width="11" customWidth="1"/>
    <col min="12804" max="12804" width="13.42578125" customWidth="1"/>
    <col min="12805" max="12805" width="23.5703125" customWidth="1"/>
    <col min="12806" max="12806" width="30.5703125" customWidth="1"/>
    <col min="12807" max="12807" width="9" customWidth="1"/>
    <col min="12809" max="12809" width="42" customWidth="1"/>
    <col min="12810" max="12810" width="11.42578125" customWidth="1"/>
    <col min="12811" max="12811" width="12.42578125" customWidth="1"/>
    <col min="12812" max="12813" width="10.5703125" customWidth="1"/>
    <col min="12814" max="12818" width="16.42578125" customWidth="1"/>
    <col min="12819" max="12819" width="15.42578125" customWidth="1"/>
    <col min="12820" max="12820" width="13.42578125" customWidth="1"/>
    <col min="12821" max="12821" width="16.42578125" customWidth="1"/>
    <col min="12822" max="12823" width="11.42578125" customWidth="1"/>
    <col min="12824" max="12824" width="12.42578125" customWidth="1"/>
    <col min="12825" max="12825" width="11.42578125" customWidth="1"/>
    <col min="12827" max="12827" width="13.42578125" customWidth="1"/>
    <col min="12829" max="12829" width="14.42578125" customWidth="1"/>
    <col min="12830" max="12830" width="15.42578125" customWidth="1"/>
    <col min="12831" max="12832" width="12.42578125" customWidth="1"/>
    <col min="12833" max="12834" width="13" customWidth="1"/>
    <col min="13056" max="13056" width="2.42578125" customWidth="1"/>
    <col min="13057" max="13057" width="11" customWidth="1"/>
    <col min="13058" max="13058" width="20.5703125" customWidth="1"/>
    <col min="13059" max="13059" width="11" customWidth="1"/>
    <col min="13060" max="13060" width="13.42578125" customWidth="1"/>
    <col min="13061" max="13061" width="23.5703125" customWidth="1"/>
    <col min="13062" max="13062" width="30.5703125" customWidth="1"/>
    <col min="13063" max="13063" width="9" customWidth="1"/>
    <col min="13065" max="13065" width="42" customWidth="1"/>
    <col min="13066" max="13066" width="11.42578125" customWidth="1"/>
    <col min="13067" max="13067" width="12.42578125" customWidth="1"/>
    <col min="13068" max="13069" width="10.5703125" customWidth="1"/>
    <col min="13070" max="13074" width="16.42578125" customWidth="1"/>
    <col min="13075" max="13075" width="15.42578125" customWidth="1"/>
    <col min="13076" max="13076" width="13.42578125" customWidth="1"/>
    <col min="13077" max="13077" width="16.42578125" customWidth="1"/>
    <col min="13078" max="13079" width="11.42578125" customWidth="1"/>
    <col min="13080" max="13080" width="12.42578125" customWidth="1"/>
    <col min="13081" max="13081" width="11.42578125" customWidth="1"/>
    <col min="13083" max="13083" width="13.42578125" customWidth="1"/>
    <col min="13085" max="13085" width="14.42578125" customWidth="1"/>
    <col min="13086" max="13086" width="15.42578125" customWidth="1"/>
    <col min="13087" max="13088" width="12.42578125" customWidth="1"/>
    <col min="13089" max="13090" width="13" customWidth="1"/>
    <col min="13312" max="13312" width="2.42578125" customWidth="1"/>
    <col min="13313" max="13313" width="11" customWidth="1"/>
    <col min="13314" max="13314" width="20.5703125" customWidth="1"/>
    <col min="13315" max="13315" width="11" customWidth="1"/>
    <col min="13316" max="13316" width="13.42578125" customWidth="1"/>
    <col min="13317" max="13317" width="23.5703125" customWidth="1"/>
    <col min="13318" max="13318" width="30.5703125" customWidth="1"/>
    <col min="13319" max="13319" width="9" customWidth="1"/>
    <col min="13321" max="13321" width="42" customWidth="1"/>
    <col min="13322" max="13322" width="11.42578125" customWidth="1"/>
    <col min="13323" max="13323" width="12.42578125" customWidth="1"/>
    <col min="13324" max="13325" width="10.5703125" customWidth="1"/>
    <col min="13326" max="13330" width="16.42578125" customWidth="1"/>
    <col min="13331" max="13331" width="15.42578125" customWidth="1"/>
    <col min="13332" max="13332" width="13.42578125" customWidth="1"/>
    <col min="13333" max="13333" width="16.42578125" customWidth="1"/>
    <col min="13334" max="13335" width="11.42578125" customWidth="1"/>
    <col min="13336" max="13336" width="12.42578125" customWidth="1"/>
    <col min="13337" max="13337" width="11.42578125" customWidth="1"/>
    <col min="13339" max="13339" width="13.42578125" customWidth="1"/>
    <col min="13341" max="13341" width="14.42578125" customWidth="1"/>
    <col min="13342" max="13342" width="15.42578125" customWidth="1"/>
    <col min="13343" max="13344" width="12.42578125" customWidth="1"/>
    <col min="13345" max="13346" width="13" customWidth="1"/>
    <col min="13568" max="13568" width="2.42578125" customWidth="1"/>
    <col min="13569" max="13569" width="11" customWidth="1"/>
    <col min="13570" max="13570" width="20.5703125" customWidth="1"/>
    <col min="13571" max="13571" width="11" customWidth="1"/>
    <col min="13572" max="13572" width="13.42578125" customWidth="1"/>
    <col min="13573" max="13573" width="23.5703125" customWidth="1"/>
    <col min="13574" max="13574" width="30.5703125" customWidth="1"/>
    <col min="13575" max="13575" width="9" customWidth="1"/>
    <col min="13577" max="13577" width="42" customWidth="1"/>
    <col min="13578" max="13578" width="11.42578125" customWidth="1"/>
    <col min="13579" max="13579" width="12.42578125" customWidth="1"/>
    <col min="13580" max="13581" width="10.5703125" customWidth="1"/>
    <col min="13582" max="13586" width="16.42578125" customWidth="1"/>
    <col min="13587" max="13587" width="15.42578125" customWidth="1"/>
    <col min="13588" max="13588" width="13.42578125" customWidth="1"/>
    <col min="13589" max="13589" width="16.42578125" customWidth="1"/>
    <col min="13590" max="13591" width="11.42578125" customWidth="1"/>
    <col min="13592" max="13592" width="12.42578125" customWidth="1"/>
    <col min="13593" max="13593" width="11.42578125" customWidth="1"/>
    <col min="13595" max="13595" width="13.42578125" customWidth="1"/>
    <col min="13597" max="13597" width="14.42578125" customWidth="1"/>
    <col min="13598" max="13598" width="15.42578125" customWidth="1"/>
    <col min="13599" max="13600" width="12.42578125" customWidth="1"/>
    <col min="13601" max="13602" width="13" customWidth="1"/>
    <col min="13824" max="13824" width="2.42578125" customWidth="1"/>
    <col min="13825" max="13825" width="11" customWidth="1"/>
    <col min="13826" max="13826" width="20.5703125" customWidth="1"/>
    <col min="13827" max="13827" width="11" customWidth="1"/>
    <col min="13828" max="13828" width="13.42578125" customWidth="1"/>
    <col min="13829" max="13829" width="23.5703125" customWidth="1"/>
    <col min="13830" max="13830" width="30.5703125" customWidth="1"/>
    <col min="13831" max="13831" width="9" customWidth="1"/>
    <col min="13833" max="13833" width="42" customWidth="1"/>
    <col min="13834" max="13834" width="11.42578125" customWidth="1"/>
    <col min="13835" max="13835" width="12.42578125" customWidth="1"/>
    <col min="13836" max="13837" width="10.5703125" customWidth="1"/>
    <col min="13838" max="13842" width="16.42578125" customWidth="1"/>
    <col min="13843" max="13843" width="15.42578125" customWidth="1"/>
    <col min="13844" max="13844" width="13.42578125" customWidth="1"/>
    <col min="13845" max="13845" width="16.42578125" customWidth="1"/>
    <col min="13846" max="13847" width="11.42578125" customWidth="1"/>
    <col min="13848" max="13848" width="12.42578125" customWidth="1"/>
    <col min="13849" max="13849" width="11.42578125" customWidth="1"/>
    <col min="13851" max="13851" width="13.42578125" customWidth="1"/>
    <col min="13853" max="13853" width="14.42578125" customWidth="1"/>
    <col min="13854" max="13854" width="15.42578125" customWidth="1"/>
    <col min="13855" max="13856" width="12.42578125" customWidth="1"/>
    <col min="13857" max="13858" width="13" customWidth="1"/>
    <col min="14080" max="14080" width="2.42578125" customWidth="1"/>
    <col min="14081" max="14081" width="11" customWidth="1"/>
    <col min="14082" max="14082" width="20.5703125" customWidth="1"/>
    <col min="14083" max="14083" width="11" customWidth="1"/>
    <col min="14084" max="14084" width="13.42578125" customWidth="1"/>
    <col min="14085" max="14085" width="23.5703125" customWidth="1"/>
    <col min="14086" max="14086" width="30.5703125" customWidth="1"/>
    <col min="14087" max="14087" width="9" customWidth="1"/>
    <col min="14089" max="14089" width="42" customWidth="1"/>
    <col min="14090" max="14090" width="11.42578125" customWidth="1"/>
    <col min="14091" max="14091" width="12.42578125" customWidth="1"/>
    <col min="14092" max="14093" width="10.5703125" customWidth="1"/>
    <col min="14094" max="14098" width="16.42578125" customWidth="1"/>
    <col min="14099" max="14099" width="15.42578125" customWidth="1"/>
    <col min="14100" max="14100" width="13.42578125" customWidth="1"/>
    <col min="14101" max="14101" width="16.42578125" customWidth="1"/>
    <col min="14102" max="14103" width="11.42578125" customWidth="1"/>
    <col min="14104" max="14104" width="12.42578125" customWidth="1"/>
    <col min="14105" max="14105" width="11.42578125" customWidth="1"/>
    <col min="14107" max="14107" width="13.42578125" customWidth="1"/>
    <col min="14109" max="14109" width="14.42578125" customWidth="1"/>
    <col min="14110" max="14110" width="15.42578125" customWidth="1"/>
    <col min="14111" max="14112" width="12.42578125" customWidth="1"/>
    <col min="14113" max="14114" width="13" customWidth="1"/>
    <col min="14336" max="14336" width="2.42578125" customWidth="1"/>
    <col min="14337" max="14337" width="11" customWidth="1"/>
    <col min="14338" max="14338" width="20.5703125" customWidth="1"/>
    <col min="14339" max="14339" width="11" customWidth="1"/>
    <col min="14340" max="14340" width="13.42578125" customWidth="1"/>
    <col min="14341" max="14341" width="23.5703125" customWidth="1"/>
    <col min="14342" max="14342" width="30.5703125" customWidth="1"/>
    <col min="14343" max="14343" width="9" customWidth="1"/>
    <col min="14345" max="14345" width="42" customWidth="1"/>
    <col min="14346" max="14346" width="11.42578125" customWidth="1"/>
    <col min="14347" max="14347" width="12.42578125" customWidth="1"/>
    <col min="14348" max="14349" width="10.5703125" customWidth="1"/>
    <col min="14350" max="14354" width="16.42578125" customWidth="1"/>
    <col min="14355" max="14355" width="15.42578125" customWidth="1"/>
    <col min="14356" max="14356" width="13.42578125" customWidth="1"/>
    <col min="14357" max="14357" width="16.42578125" customWidth="1"/>
    <col min="14358" max="14359" width="11.42578125" customWidth="1"/>
    <col min="14360" max="14360" width="12.42578125" customWidth="1"/>
    <col min="14361" max="14361" width="11.42578125" customWidth="1"/>
    <col min="14363" max="14363" width="13.42578125" customWidth="1"/>
    <col min="14365" max="14365" width="14.42578125" customWidth="1"/>
    <col min="14366" max="14366" width="15.42578125" customWidth="1"/>
    <col min="14367" max="14368" width="12.42578125" customWidth="1"/>
    <col min="14369" max="14370" width="13" customWidth="1"/>
    <col min="14592" max="14592" width="2.42578125" customWidth="1"/>
    <col min="14593" max="14593" width="11" customWidth="1"/>
    <col min="14594" max="14594" width="20.5703125" customWidth="1"/>
    <col min="14595" max="14595" width="11" customWidth="1"/>
    <col min="14596" max="14596" width="13.42578125" customWidth="1"/>
    <col min="14597" max="14597" width="23.5703125" customWidth="1"/>
    <col min="14598" max="14598" width="30.5703125" customWidth="1"/>
    <col min="14599" max="14599" width="9" customWidth="1"/>
    <col min="14601" max="14601" width="42" customWidth="1"/>
    <col min="14602" max="14602" width="11.42578125" customWidth="1"/>
    <col min="14603" max="14603" width="12.42578125" customWidth="1"/>
    <col min="14604" max="14605" width="10.5703125" customWidth="1"/>
    <col min="14606" max="14610" width="16.42578125" customWidth="1"/>
    <col min="14611" max="14611" width="15.42578125" customWidth="1"/>
    <col min="14612" max="14612" width="13.42578125" customWidth="1"/>
    <col min="14613" max="14613" width="16.42578125" customWidth="1"/>
    <col min="14614" max="14615" width="11.42578125" customWidth="1"/>
    <col min="14616" max="14616" width="12.42578125" customWidth="1"/>
    <col min="14617" max="14617" width="11.42578125" customWidth="1"/>
    <col min="14619" max="14619" width="13.42578125" customWidth="1"/>
    <col min="14621" max="14621" width="14.42578125" customWidth="1"/>
    <col min="14622" max="14622" width="15.42578125" customWidth="1"/>
    <col min="14623" max="14624" width="12.42578125" customWidth="1"/>
    <col min="14625" max="14626" width="13" customWidth="1"/>
    <col min="14848" max="14848" width="2.42578125" customWidth="1"/>
    <col min="14849" max="14849" width="11" customWidth="1"/>
    <col min="14850" max="14850" width="20.5703125" customWidth="1"/>
    <col min="14851" max="14851" width="11" customWidth="1"/>
    <col min="14852" max="14852" width="13.42578125" customWidth="1"/>
    <col min="14853" max="14853" width="23.5703125" customWidth="1"/>
    <col min="14854" max="14854" width="30.5703125" customWidth="1"/>
    <col min="14855" max="14855" width="9" customWidth="1"/>
    <col min="14857" max="14857" width="42" customWidth="1"/>
    <col min="14858" max="14858" width="11.42578125" customWidth="1"/>
    <col min="14859" max="14859" width="12.42578125" customWidth="1"/>
    <col min="14860" max="14861" width="10.5703125" customWidth="1"/>
    <col min="14862" max="14866" width="16.42578125" customWidth="1"/>
    <col min="14867" max="14867" width="15.42578125" customWidth="1"/>
    <col min="14868" max="14868" width="13.42578125" customWidth="1"/>
    <col min="14869" max="14869" width="16.42578125" customWidth="1"/>
    <col min="14870" max="14871" width="11.42578125" customWidth="1"/>
    <col min="14872" max="14872" width="12.42578125" customWidth="1"/>
    <col min="14873" max="14873" width="11.42578125" customWidth="1"/>
    <col min="14875" max="14875" width="13.42578125" customWidth="1"/>
    <col min="14877" max="14877" width="14.42578125" customWidth="1"/>
    <col min="14878" max="14878" width="15.42578125" customWidth="1"/>
    <col min="14879" max="14880" width="12.42578125" customWidth="1"/>
    <col min="14881" max="14882" width="13" customWidth="1"/>
    <col min="15104" max="15104" width="2.42578125" customWidth="1"/>
    <col min="15105" max="15105" width="11" customWidth="1"/>
    <col min="15106" max="15106" width="20.5703125" customWidth="1"/>
    <col min="15107" max="15107" width="11" customWidth="1"/>
    <col min="15108" max="15108" width="13.42578125" customWidth="1"/>
    <col min="15109" max="15109" width="23.5703125" customWidth="1"/>
    <col min="15110" max="15110" width="30.5703125" customWidth="1"/>
    <col min="15111" max="15111" width="9" customWidth="1"/>
    <col min="15113" max="15113" width="42" customWidth="1"/>
    <col min="15114" max="15114" width="11.42578125" customWidth="1"/>
    <col min="15115" max="15115" width="12.42578125" customWidth="1"/>
    <col min="15116" max="15117" width="10.5703125" customWidth="1"/>
    <col min="15118" max="15122" width="16.42578125" customWidth="1"/>
    <col min="15123" max="15123" width="15.42578125" customWidth="1"/>
    <col min="15124" max="15124" width="13.42578125" customWidth="1"/>
    <col min="15125" max="15125" width="16.42578125" customWidth="1"/>
    <col min="15126" max="15127" width="11.42578125" customWidth="1"/>
    <col min="15128" max="15128" width="12.42578125" customWidth="1"/>
    <col min="15129" max="15129" width="11.42578125" customWidth="1"/>
    <col min="15131" max="15131" width="13.42578125" customWidth="1"/>
    <col min="15133" max="15133" width="14.42578125" customWidth="1"/>
    <col min="15134" max="15134" width="15.42578125" customWidth="1"/>
    <col min="15135" max="15136" width="12.42578125" customWidth="1"/>
    <col min="15137" max="15138" width="13" customWidth="1"/>
    <col min="15360" max="15360" width="2.42578125" customWidth="1"/>
    <col min="15361" max="15361" width="11" customWidth="1"/>
    <col min="15362" max="15362" width="20.5703125" customWidth="1"/>
    <col min="15363" max="15363" width="11" customWidth="1"/>
    <col min="15364" max="15364" width="13.42578125" customWidth="1"/>
    <col min="15365" max="15365" width="23.5703125" customWidth="1"/>
    <col min="15366" max="15366" width="30.5703125" customWidth="1"/>
    <col min="15367" max="15367" width="9" customWidth="1"/>
    <col min="15369" max="15369" width="42" customWidth="1"/>
    <col min="15370" max="15370" width="11.42578125" customWidth="1"/>
    <col min="15371" max="15371" width="12.42578125" customWidth="1"/>
    <col min="15372" max="15373" width="10.5703125" customWidth="1"/>
    <col min="15374" max="15378" width="16.42578125" customWidth="1"/>
    <col min="15379" max="15379" width="15.42578125" customWidth="1"/>
    <col min="15380" max="15380" width="13.42578125" customWidth="1"/>
    <col min="15381" max="15381" width="16.42578125" customWidth="1"/>
    <col min="15382" max="15383" width="11.42578125" customWidth="1"/>
    <col min="15384" max="15384" width="12.42578125" customWidth="1"/>
    <col min="15385" max="15385" width="11.42578125" customWidth="1"/>
    <col min="15387" max="15387" width="13.42578125" customWidth="1"/>
    <col min="15389" max="15389" width="14.42578125" customWidth="1"/>
    <col min="15390" max="15390" width="15.42578125" customWidth="1"/>
    <col min="15391" max="15392" width="12.42578125" customWidth="1"/>
    <col min="15393" max="15394" width="13" customWidth="1"/>
    <col min="15616" max="15616" width="2.42578125" customWidth="1"/>
    <col min="15617" max="15617" width="11" customWidth="1"/>
    <col min="15618" max="15618" width="20.5703125" customWidth="1"/>
    <col min="15619" max="15619" width="11" customWidth="1"/>
    <col min="15620" max="15620" width="13.42578125" customWidth="1"/>
    <col min="15621" max="15621" width="23.5703125" customWidth="1"/>
    <col min="15622" max="15622" width="30.5703125" customWidth="1"/>
    <col min="15623" max="15623" width="9" customWidth="1"/>
    <col min="15625" max="15625" width="42" customWidth="1"/>
    <col min="15626" max="15626" width="11.42578125" customWidth="1"/>
    <col min="15627" max="15627" width="12.42578125" customWidth="1"/>
    <col min="15628" max="15629" width="10.5703125" customWidth="1"/>
    <col min="15630" max="15634" width="16.42578125" customWidth="1"/>
    <col min="15635" max="15635" width="15.42578125" customWidth="1"/>
    <col min="15636" max="15636" width="13.42578125" customWidth="1"/>
    <col min="15637" max="15637" width="16.42578125" customWidth="1"/>
    <col min="15638" max="15639" width="11.42578125" customWidth="1"/>
    <col min="15640" max="15640" width="12.42578125" customWidth="1"/>
    <col min="15641" max="15641" width="11.42578125" customWidth="1"/>
    <col min="15643" max="15643" width="13.42578125" customWidth="1"/>
    <col min="15645" max="15645" width="14.42578125" customWidth="1"/>
    <col min="15646" max="15646" width="15.42578125" customWidth="1"/>
    <col min="15647" max="15648" width="12.42578125" customWidth="1"/>
    <col min="15649" max="15650" width="13" customWidth="1"/>
    <col min="15872" max="15872" width="2.42578125" customWidth="1"/>
    <col min="15873" max="15873" width="11" customWidth="1"/>
    <col min="15874" max="15874" width="20.5703125" customWidth="1"/>
    <col min="15875" max="15875" width="11" customWidth="1"/>
    <col min="15876" max="15876" width="13.42578125" customWidth="1"/>
    <col min="15877" max="15877" width="23.5703125" customWidth="1"/>
    <col min="15878" max="15878" width="30.5703125" customWidth="1"/>
    <col min="15879" max="15879" width="9" customWidth="1"/>
    <col min="15881" max="15881" width="42" customWidth="1"/>
    <col min="15882" max="15882" width="11.42578125" customWidth="1"/>
    <col min="15883" max="15883" width="12.42578125" customWidth="1"/>
    <col min="15884" max="15885" width="10.5703125" customWidth="1"/>
    <col min="15886" max="15890" width="16.42578125" customWidth="1"/>
    <col min="15891" max="15891" width="15.42578125" customWidth="1"/>
    <col min="15892" max="15892" width="13.42578125" customWidth="1"/>
    <col min="15893" max="15893" width="16.42578125" customWidth="1"/>
    <col min="15894" max="15895" width="11.42578125" customWidth="1"/>
    <col min="15896" max="15896" width="12.42578125" customWidth="1"/>
    <col min="15897" max="15897" width="11.42578125" customWidth="1"/>
    <col min="15899" max="15899" width="13.42578125" customWidth="1"/>
    <col min="15901" max="15901" width="14.42578125" customWidth="1"/>
    <col min="15902" max="15902" width="15.42578125" customWidth="1"/>
    <col min="15903" max="15904" width="12.42578125" customWidth="1"/>
    <col min="15905" max="15906" width="13" customWidth="1"/>
    <col min="16128" max="16128" width="2.42578125" customWidth="1"/>
    <col min="16129" max="16129" width="11" customWidth="1"/>
    <col min="16130" max="16130" width="20.5703125" customWidth="1"/>
    <col min="16131" max="16131" width="11" customWidth="1"/>
    <col min="16132" max="16132" width="13.42578125" customWidth="1"/>
    <col min="16133" max="16133" width="23.5703125" customWidth="1"/>
    <col min="16134" max="16134" width="30.5703125" customWidth="1"/>
    <col min="16135" max="16135" width="9" customWidth="1"/>
    <col min="16137" max="16137" width="42" customWidth="1"/>
    <col min="16138" max="16138" width="11.42578125" customWidth="1"/>
    <col min="16139" max="16139" width="12.42578125" customWidth="1"/>
    <col min="16140" max="16141" width="10.5703125" customWidth="1"/>
    <col min="16142" max="16146" width="16.42578125" customWidth="1"/>
    <col min="16147" max="16147" width="15.42578125" customWidth="1"/>
    <col min="16148" max="16148" width="13.42578125" customWidth="1"/>
    <col min="16149" max="16149" width="16.42578125" customWidth="1"/>
    <col min="16150" max="16151" width="11.42578125" customWidth="1"/>
    <col min="16152" max="16152" width="12.42578125" customWidth="1"/>
    <col min="16153" max="16153" width="11.42578125" customWidth="1"/>
    <col min="16155" max="16155" width="13.42578125" customWidth="1"/>
    <col min="16157" max="16157" width="14.42578125" customWidth="1"/>
    <col min="16158" max="16158" width="15.42578125" customWidth="1"/>
    <col min="16159" max="16160" width="12.42578125" customWidth="1"/>
    <col min="16161" max="16162" width="13" customWidth="1"/>
  </cols>
  <sheetData>
    <row r="1" spans="2:37" ht="15.75" x14ac:dyDescent="0.25">
      <c r="B1" s="331" t="s">
        <v>40</v>
      </c>
      <c r="C1" s="331"/>
      <c r="D1" s="331"/>
      <c r="E1" s="331"/>
      <c r="F1" s="331"/>
      <c r="G1" s="331"/>
      <c r="H1" s="331"/>
      <c r="I1" s="331"/>
      <c r="J1" s="331"/>
      <c r="K1" s="331"/>
      <c r="L1" s="331"/>
      <c r="M1" s="331"/>
      <c r="N1" s="331"/>
      <c r="O1" s="331"/>
      <c r="P1" s="331"/>
      <c r="Q1" s="331"/>
      <c r="R1" s="331"/>
      <c r="S1" s="331"/>
      <c r="T1" s="331"/>
      <c r="U1" s="331"/>
      <c r="V1" s="331"/>
      <c r="W1" s="331"/>
      <c r="X1" s="331"/>
      <c r="Y1" s="331"/>
      <c r="Z1" s="331"/>
      <c r="AA1" s="331"/>
      <c r="AB1" s="331"/>
      <c r="AC1" s="331"/>
      <c r="AD1" s="331"/>
      <c r="AE1" s="331"/>
      <c r="AF1" s="331"/>
      <c r="AG1" s="331"/>
      <c r="AH1" s="331"/>
      <c r="AI1" s="331"/>
    </row>
    <row r="2" spans="2:37" ht="60" customHeight="1" x14ac:dyDescent="0.25">
      <c r="B2" s="332" t="s">
        <v>0</v>
      </c>
      <c r="C2" s="332" t="s">
        <v>1</v>
      </c>
      <c r="D2" s="332" t="s">
        <v>28</v>
      </c>
      <c r="E2" s="332" t="s">
        <v>176</v>
      </c>
      <c r="F2" s="332" t="s">
        <v>30</v>
      </c>
      <c r="G2" s="332" t="s">
        <v>3</v>
      </c>
      <c r="H2" s="332" t="s">
        <v>4</v>
      </c>
      <c r="I2" s="332" t="s">
        <v>78</v>
      </c>
      <c r="J2" s="333" t="s">
        <v>6</v>
      </c>
      <c r="K2" s="333"/>
      <c r="L2" s="333"/>
      <c r="M2" s="333"/>
      <c r="N2" s="329" t="s">
        <v>47</v>
      </c>
      <c r="O2" s="332" t="s">
        <v>79</v>
      </c>
      <c r="P2" s="329" t="s">
        <v>42</v>
      </c>
      <c r="Q2" s="329" t="s">
        <v>32</v>
      </c>
      <c r="R2" s="329" t="s">
        <v>37</v>
      </c>
      <c r="S2" s="329" t="s">
        <v>33</v>
      </c>
      <c r="T2" s="332" t="s">
        <v>177</v>
      </c>
      <c r="U2" s="332" t="s">
        <v>57</v>
      </c>
      <c r="V2" s="334" t="s">
        <v>59</v>
      </c>
      <c r="W2" s="335"/>
      <c r="X2" s="335"/>
      <c r="Y2" s="335"/>
      <c r="Z2" s="335"/>
      <c r="AA2" s="336"/>
      <c r="AB2" s="332" t="s">
        <v>69</v>
      </c>
      <c r="AC2" s="329" t="s">
        <v>75</v>
      </c>
      <c r="AD2" s="337" t="s">
        <v>178</v>
      </c>
      <c r="AE2" s="338"/>
      <c r="AF2" s="339"/>
      <c r="AG2" s="329" t="s">
        <v>179</v>
      </c>
      <c r="AH2" s="332" t="s">
        <v>80</v>
      </c>
      <c r="AI2" s="332" t="s">
        <v>180</v>
      </c>
      <c r="AJ2" s="332" t="s">
        <v>35</v>
      </c>
      <c r="AK2" s="15"/>
    </row>
    <row r="3" spans="2:37" ht="62.25" customHeight="1" x14ac:dyDescent="0.25">
      <c r="B3" s="332"/>
      <c r="C3" s="332"/>
      <c r="D3" s="332"/>
      <c r="E3" s="332"/>
      <c r="F3" s="332"/>
      <c r="G3" s="332"/>
      <c r="H3" s="332"/>
      <c r="I3" s="332"/>
      <c r="J3" s="16" t="s">
        <v>7</v>
      </c>
      <c r="K3" s="16" t="s">
        <v>8</v>
      </c>
      <c r="L3" s="16" t="s">
        <v>9</v>
      </c>
      <c r="M3" s="16" t="s">
        <v>10</v>
      </c>
      <c r="N3" s="330"/>
      <c r="O3" s="332"/>
      <c r="P3" s="330"/>
      <c r="Q3" s="330"/>
      <c r="R3" s="330"/>
      <c r="S3" s="330"/>
      <c r="T3" s="332"/>
      <c r="U3" s="332"/>
      <c r="V3" s="16" t="s">
        <v>181</v>
      </c>
      <c r="W3" s="16" t="s">
        <v>62</v>
      </c>
      <c r="X3" s="16" t="s">
        <v>15</v>
      </c>
      <c r="Y3" s="16" t="s">
        <v>182</v>
      </c>
      <c r="Z3" s="16" t="s">
        <v>60</v>
      </c>
      <c r="AA3" s="16" t="s">
        <v>25</v>
      </c>
      <c r="AB3" s="332"/>
      <c r="AC3" s="330"/>
      <c r="AD3" s="16" t="s">
        <v>16</v>
      </c>
      <c r="AE3" s="16" t="s">
        <v>183</v>
      </c>
      <c r="AF3" s="16" t="s">
        <v>26</v>
      </c>
      <c r="AG3" s="330"/>
      <c r="AH3" s="332"/>
      <c r="AI3" s="332"/>
      <c r="AJ3" s="332"/>
      <c r="AK3" s="15"/>
    </row>
    <row r="4" spans="2:37" x14ac:dyDescent="0.25">
      <c r="B4" s="19">
        <v>1</v>
      </c>
      <c r="C4" s="19">
        <v>2</v>
      </c>
      <c r="D4" s="19">
        <v>3</v>
      </c>
      <c r="E4" s="19">
        <v>4</v>
      </c>
      <c r="F4" s="19">
        <v>5</v>
      </c>
      <c r="G4" s="19">
        <v>6</v>
      </c>
      <c r="H4" s="19">
        <v>7</v>
      </c>
      <c r="I4" s="19">
        <v>8</v>
      </c>
      <c r="J4" s="19">
        <v>9</v>
      </c>
      <c r="K4" s="19">
        <v>10</v>
      </c>
      <c r="L4" s="19">
        <v>11</v>
      </c>
      <c r="M4" s="19">
        <v>12</v>
      </c>
      <c r="N4" s="19">
        <v>13</v>
      </c>
      <c r="O4" s="19">
        <v>14</v>
      </c>
      <c r="P4" s="19">
        <v>15</v>
      </c>
      <c r="Q4" s="19">
        <v>16</v>
      </c>
      <c r="R4" s="19">
        <v>17</v>
      </c>
      <c r="S4" s="19">
        <v>18</v>
      </c>
      <c r="T4" s="19">
        <v>19</v>
      </c>
      <c r="U4" s="19">
        <v>20</v>
      </c>
      <c r="V4" s="19">
        <v>21</v>
      </c>
      <c r="W4" s="19">
        <v>22</v>
      </c>
      <c r="X4" s="19">
        <v>23</v>
      </c>
      <c r="Y4" s="19">
        <v>24</v>
      </c>
      <c r="Z4" s="19">
        <v>25</v>
      </c>
      <c r="AA4" s="19">
        <v>26</v>
      </c>
      <c r="AB4" s="19">
        <v>27</v>
      </c>
      <c r="AC4" s="19">
        <v>28</v>
      </c>
      <c r="AD4" s="19">
        <v>29</v>
      </c>
      <c r="AE4" s="19">
        <v>30</v>
      </c>
      <c r="AF4" s="19">
        <v>31</v>
      </c>
      <c r="AG4" s="19">
        <v>32</v>
      </c>
      <c r="AH4" s="19">
        <v>33</v>
      </c>
      <c r="AI4" s="19">
        <v>34</v>
      </c>
      <c r="AJ4" s="19">
        <v>35</v>
      </c>
      <c r="AK4" s="15"/>
    </row>
    <row r="5" spans="2:37" s="32" customFormat="1" ht="105.75" customHeight="1" x14ac:dyDescent="0.25">
      <c r="B5" s="20" t="s">
        <v>81</v>
      </c>
      <c r="C5" s="21" t="s">
        <v>184</v>
      </c>
      <c r="D5" s="22" t="s">
        <v>185</v>
      </c>
      <c r="E5" s="23" t="s">
        <v>101</v>
      </c>
      <c r="F5" s="21" t="s">
        <v>325</v>
      </c>
      <c r="G5" s="23" t="s">
        <v>186</v>
      </c>
      <c r="H5" s="24" t="s">
        <v>83</v>
      </c>
      <c r="I5" s="24" t="s">
        <v>83</v>
      </c>
      <c r="J5" s="21" t="s">
        <v>187</v>
      </c>
      <c r="K5" s="25" t="s">
        <v>85</v>
      </c>
      <c r="L5" s="21" t="s">
        <v>113</v>
      </c>
      <c r="M5" s="25">
        <v>366</v>
      </c>
      <c r="N5" s="24" t="s">
        <v>86</v>
      </c>
      <c r="O5" s="21" t="s">
        <v>114</v>
      </c>
      <c r="P5" s="24" t="s">
        <v>88</v>
      </c>
      <c r="Q5" s="24" t="s">
        <v>89</v>
      </c>
      <c r="R5" s="24" t="s">
        <v>90</v>
      </c>
      <c r="S5" s="24" t="s">
        <v>170</v>
      </c>
      <c r="T5" s="26">
        <f>U5</f>
        <v>1445000</v>
      </c>
      <c r="U5" s="27">
        <f>V5+Y5</f>
        <v>1445000</v>
      </c>
      <c r="V5" s="250">
        <v>850000</v>
      </c>
      <c r="W5" s="251"/>
      <c r="X5" s="251"/>
      <c r="Y5" s="250">
        <v>595000</v>
      </c>
      <c r="Z5" s="251"/>
      <c r="AA5" s="251"/>
      <c r="AB5" s="250">
        <v>255000</v>
      </c>
      <c r="AC5" s="23" t="s">
        <v>92</v>
      </c>
      <c r="AD5" s="252">
        <f>V5+Y5</f>
        <v>1445000</v>
      </c>
      <c r="AE5" s="252"/>
      <c r="AF5" s="21"/>
      <c r="AG5" s="21"/>
      <c r="AH5" s="31" t="s">
        <v>304</v>
      </c>
      <c r="AI5" s="31" t="s">
        <v>302</v>
      </c>
      <c r="AJ5" s="162">
        <v>45474</v>
      </c>
      <c r="AK5" s="296" t="s">
        <v>872</v>
      </c>
    </row>
    <row r="6" spans="2:37" s="32" customFormat="1" ht="35.25" customHeight="1" x14ac:dyDescent="0.25">
      <c r="B6" s="33" t="s">
        <v>81</v>
      </c>
      <c r="C6" s="34"/>
      <c r="D6" s="34"/>
      <c r="E6" s="34"/>
      <c r="F6" s="34"/>
      <c r="G6" s="34"/>
      <c r="H6" s="34"/>
      <c r="I6" s="34"/>
      <c r="J6" s="35" t="s">
        <v>189</v>
      </c>
      <c r="K6" s="34" t="s">
        <v>103</v>
      </c>
      <c r="L6" s="35" t="s">
        <v>96</v>
      </c>
      <c r="M6" s="34">
        <v>100</v>
      </c>
      <c r="N6" s="34"/>
      <c r="O6" s="34"/>
      <c r="P6" s="34"/>
      <c r="Q6" s="34"/>
      <c r="R6" s="34"/>
      <c r="S6" s="34"/>
      <c r="U6" s="36"/>
      <c r="V6" s="36"/>
      <c r="W6" s="36"/>
      <c r="X6" s="36"/>
      <c r="Y6" s="36"/>
      <c r="Z6" s="36"/>
      <c r="AA6" s="36"/>
      <c r="AB6" s="36"/>
      <c r="AC6" s="34"/>
      <c r="AD6" s="34"/>
      <c r="AE6" s="37"/>
      <c r="AF6" s="34"/>
      <c r="AG6" s="34"/>
      <c r="AH6" s="38"/>
      <c r="AI6" s="38"/>
      <c r="AJ6" s="34"/>
      <c r="AK6" s="296"/>
    </row>
    <row r="7" spans="2:37" s="32" customFormat="1" ht="34.5" customHeight="1" x14ac:dyDescent="0.25">
      <c r="B7" s="39" t="s">
        <v>81</v>
      </c>
      <c r="C7" s="40"/>
      <c r="D7" s="40"/>
      <c r="E7" s="40"/>
      <c r="F7" s="40"/>
      <c r="G7" s="40"/>
      <c r="H7" s="40"/>
      <c r="I7" s="40"/>
      <c r="J7" s="41" t="s">
        <v>190</v>
      </c>
      <c r="K7" s="40" t="s">
        <v>191</v>
      </c>
      <c r="L7" s="40" t="s">
        <v>115</v>
      </c>
      <c r="M7" s="40">
        <v>404</v>
      </c>
      <c r="N7" s="40"/>
      <c r="O7" s="40"/>
      <c r="P7" s="40"/>
      <c r="Q7" s="40"/>
      <c r="R7" s="40"/>
      <c r="S7" s="40"/>
      <c r="T7" s="40"/>
      <c r="U7" s="42"/>
      <c r="V7" s="42"/>
      <c r="W7" s="42"/>
      <c r="X7" s="42"/>
      <c r="Y7" s="42"/>
      <c r="Z7" s="42"/>
      <c r="AA7" s="42"/>
      <c r="AB7" s="42"/>
      <c r="AC7" s="40"/>
      <c r="AD7" s="40"/>
      <c r="AE7" s="43"/>
      <c r="AF7" s="40"/>
      <c r="AG7" s="40"/>
      <c r="AH7" s="44"/>
      <c r="AI7" s="44"/>
      <c r="AJ7" s="44"/>
      <c r="AK7" s="296"/>
    </row>
    <row r="8" spans="2:37" s="32" customFormat="1" ht="104.25" customHeight="1" x14ac:dyDescent="0.25">
      <c r="B8" s="20" t="s">
        <v>100</v>
      </c>
      <c r="C8" s="21" t="s">
        <v>192</v>
      </c>
      <c r="D8" s="22" t="s">
        <v>185</v>
      </c>
      <c r="E8" s="23" t="s">
        <v>101</v>
      </c>
      <c r="F8" s="21" t="s">
        <v>326</v>
      </c>
      <c r="G8" s="23" t="s">
        <v>186</v>
      </c>
      <c r="H8" s="24" t="s">
        <v>83</v>
      </c>
      <c r="I8" s="24" t="s">
        <v>83</v>
      </c>
      <c r="J8" s="21" t="s">
        <v>193</v>
      </c>
      <c r="K8" s="25" t="s">
        <v>194</v>
      </c>
      <c r="L8" s="21" t="s">
        <v>113</v>
      </c>
      <c r="M8" s="45">
        <v>1800</v>
      </c>
      <c r="N8" s="25" t="s">
        <v>86</v>
      </c>
      <c r="O8" s="21" t="s">
        <v>118</v>
      </c>
      <c r="P8" s="24" t="s">
        <v>88</v>
      </c>
      <c r="Q8" s="24" t="s">
        <v>89</v>
      </c>
      <c r="R8" s="24" t="s">
        <v>90</v>
      </c>
      <c r="S8" s="24" t="s">
        <v>170</v>
      </c>
      <c r="T8" s="26">
        <f>U8</f>
        <v>510000</v>
      </c>
      <c r="U8" s="27">
        <f>V8+Y8</f>
        <v>510000</v>
      </c>
      <c r="V8" s="27">
        <v>300000</v>
      </c>
      <c r="W8" s="27"/>
      <c r="X8" s="27"/>
      <c r="Y8" s="27">
        <v>210000</v>
      </c>
      <c r="Z8" s="27"/>
      <c r="AA8" s="27"/>
      <c r="AB8" s="27">
        <v>90000</v>
      </c>
      <c r="AC8" s="24" t="s">
        <v>92</v>
      </c>
      <c r="AD8" s="30">
        <f>V8+Y8</f>
        <v>510000</v>
      </c>
      <c r="AE8" s="30"/>
      <c r="AF8" s="25"/>
      <c r="AG8" s="25"/>
      <c r="AH8" s="46">
        <v>45292</v>
      </c>
      <c r="AI8" s="46">
        <v>45352</v>
      </c>
      <c r="AJ8" s="101">
        <v>45306</v>
      </c>
      <c r="AK8" s="296" t="s">
        <v>872</v>
      </c>
    </row>
    <row r="9" spans="2:37" s="32" customFormat="1" ht="35.25" customHeight="1" x14ac:dyDescent="0.25">
      <c r="B9" s="33" t="s">
        <v>100</v>
      </c>
      <c r="C9" s="34"/>
      <c r="D9" s="34"/>
      <c r="E9" s="34"/>
      <c r="F9" s="34"/>
      <c r="G9" s="34"/>
      <c r="H9" s="34"/>
      <c r="I9" s="34"/>
      <c r="J9" s="35" t="s">
        <v>189</v>
      </c>
      <c r="K9" s="34" t="s">
        <v>103</v>
      </c>
      <c r="L9" s="35" t="s">
        <v>96</v>
      </c>
      <c r="M9" s="34">
        <v>300</v>
      </c>
      <c r="N9" s="34"/>
      <c r="O9" s="34"/>
      <c r="P9" s="34"/>
      <c r="Q9" s="34"/>
      <c r="R9" s="34"/>
      <c r="S9" s="34"/>
      <c r="U9" s="36"/>
      <c r="V9" s="36"/>
      <c r="W9" s="36"/>
      <c r="X9" s="36"/>
      <c r="Y9" s="36"/>
      <c r="Z9" s="36"/>
      <c r="AA9" s="36"/>
      <c r="AB9" s="36"/>
      <c r="AC9" s="34"/>
      <c r="AD9" s="34"/>
      <c r="AE9" s="37"/>
      <c r="AF9" s="34"/>
      <c r="AG9" s="34"/>
      <c r="AH9" s="34"/>
      <c r="AI9" s="34"/>
      <c r="AJ9" s="34"/>
      <c r="AK9" s="296"/>
    </row>
    <row r="10" spans="2:37" s="32" customFormat="1" ht="35.25" customHeight="1" x14ac:dyDescent="0.25">
      <c r="B10" s="39" t="s">
        <v>100</v>
      </c>
      <c r="C10" s="40"/>
      <c r="D10" s="40"/>
      <c r="E10" s="40"/>
      <c r="F10" s="40"/>
      <c r="G10" s="40"/>
      <c r="H10" s="40"/>
      <c r="I10" s="40"/>
      <c r="J10" s="41" t="s">
        <v>190</v>
      </c>
      <c r="K10" s="40" t="s">
        <v>191</v>
      </c>
      <c r="L10" s="40" t="s">
        <v>195</v>
      </c>
      <c r="M10" s="47">
        <v>1800</v>
      </c>
      <c r="N10" s="40"/>
      <c r="O10" s="34"/>
      <c r="P10" s="40"/>
      <c r="Q10" s="40"/>
      <c r="R10" s="40"/>
      <c r="S10" s="40"/>
      <c r="T10" s="40"/>
      <c r="U10" s="42"/>
      <c r="V10" s="42"/>
      <c r="W10" s="42"/>
      <c r="X10" s="42"/>
      <c r="Y10" s="42"/>
      <c r="Z10" s="42"/>
      <c r="AA10" s="42"/>
      <c r="AB10" s="42"/>
      <c r="AC10" s="40"/>
      <c r="AD10" s="40"/>
      <c r="AE10" s="43"/>
      <c r="AF10" s="40"/>
      <c r="AG10" s="40"/>
      <c r="AH10" s="40"/>
      <c r="AI10" s="40"/>
      <c r="AJ10" s="40"/>
      <c r="AK10" s="296"/>
    </row>
    <row r="11" spans="2:37" s="32" customFormat="1" ht="157.5" customHeight="1" x14ac:dyDescent="0.25">
      <c r="B11" s="48" t="s">
        <v>104</v>
      </c>
      <c r="C11" s="49" t="s">
        <v>196</v>
      </c>
      <c r="D11" s="23" t="s">
        <v>185</v>
      </c>
      <c r="E11" s="23" t="s">
        <v>101</v>
      </c>
      <c r="F11" s="21" t="s">
        <v>327</v>
      </c>
      <c r="G11" s="23" t="s">
        <v>186</v>
      </c>
      <c r="H11" s="24" t="s">
        <v>83</v>
      </c>
      <c r="I11" s="24" t="s">
        <v>83</v>
      </c>
      <c r="J11" s="21" t="s">
        <v>84</v>
      </c>
      <c r="K11" s="25" t="s">
        <v>194</v>
      </c>
      <c r="L11" s="21" t="s">
        <v>113</v>
      </c>
      <c r="M11" s="129">
        <v>1074</v>
      </c>
      <c r="N11" s="25" t="s">
        <v>86</v>
      </c>
      <c r="O11" s="21" t="s">
        <v>105</v>
      </c>
      <c r="P11" s="24" t="s">
        <v>88</v>
      </c>
      <c r="Q11" s="24" t="s">
        <v>89</v>
      </c>
      <c r="R11" s="24" t="s">
        <v>90</v>
      </c>
      <c r="S11" s="24" t="s">
        <v>170</v>
      </c>
      <c r="T11" s="26">
        <f>U11+U14</f>
        <v>2125000</v>
      </c>
      <c r="U11" s="27">
        <f>V11+Y11</f>
        <v>255000</v>
      </c>
      <c r="V11" s="27">
        <v>150000</v>
      </c>
      <c r="W11" s="27"/>
      <c r="X11" s="27"/>
      <c r="Y11" s="27">
        <v>105000</v>
      </c>
      <c r="Z11" s="27"/>
      <c r="AA11" s="27"/>
      <c r="AB11" s="27">
        <v>45000</v>
      </c>
      <c r="AC11" s="24" t="s">
        <v>92</v>
      </c>
      <c r="AD11" s="30">
        <f>U11</f>
        <v>255000</v>
      </c>
      <c r="AE11" s="30"/>
      <c r="AF11" s="25"/>
      <c r="AG11" s="25"/>
      <c r="AH11" s="50" t="s">
        <v>197</v>
      </c>
      <c r="AI11" s="50" t="s">
        <v>188</v>
      </c>
      <c r="AJ11" s="102">
        <v>45309</v>
      </c>
      <c r="AK11" s="296" t="s">
        <v>872</v>
      </c>
    </row>
    <row r="12" spans="2:37" s="32" customFormat="1" ht="34.5" customHeight="1" x14ac:dyDescent="0.25">
      <c r="B12" s="33" t="s">
        <v>104</v>
      </c>
      <c r="D12" s="34"/>
      <c r="E12" s="34"/>
      <c r="F12" s="34"/>
      <c r="G12" s="34"/>
      <c r="H12" s="34"/>
      <c r="I12" s="34"/>
      <c r="J12" s="35" t="s">
        <v>189</v>
      </c>
      <c r="K12" s="34" t="s">
        <v>103</v>
      </c>
      <c r="L12" s="35" t="s">
        <v>96</v>
      </c>
      <c r="M12" s="130">
        <v>80</v>
      </c>
      <c r="N12" s="34"/>
      <c r="O12" s="34"/>
      <c r="P12" s="34"/>
      <c r="Q12" s="34"/>
      <c r="R12" s="34"/>
      <c r="S12" s="34"/>
      <c r="U12" s="36"/>
      <c r="V12" s="36"/>
      <c r="W12" s="36"/>
      <c r="X12" s="36"/>
      <c r="Y12" s="36"/>
      <c r="Z12" s="36"/>
      <c r="AA12" s="36"/>
      <c r="AB12" s="36"/>
      <c r="AC12" s="34"/>
      <c r="AD12" s="34"/>
      <c r="AE12" s="37"/>
      <c r="AF12" s="34"/>
      <c r="AG12" s="34"/>
      <c r="AH12" s="51"/>
      <c r="AI12" s="51"/>
      <c r="AJ12" s="51"/>
      <c r="AK12" s="296"/>
    </row>
    <row r="13" spans="2:37" s="32" customFormat="1" ht="33.75" customHeight="1" x14ac:dyDescent="0.25">
      <c r="B13" s="33" t="s">
        <v>104</v>
      </c>
      <c r="D13" s="34"/>
      <c r="E13" s="34"/>
      <c r="F13" s="34"/>
      <c r="G13" s="34"/>
      <c r="H13" s="34"/>
      <c r="I13" s="34"/>
      <c r="J13" s="35" t="s">
        <v>190</v>
      </c>
      <c r="K13" s="34" t="s">
        <v>191</v>
      </c>
      <c r="L13" s="34" t="s">
        <v>115</v>
      </c>
      <c r="M13" s="131">
        <v>1074</v>
      </c>
      <c r="N13" s="34"/>
      <c r="O13" s="34"/>
      <c r="P13" s="34"/>
      <c r="Q13" s="34"/>
      <c r="R13" s="34"/>
      <c r="S13" s="34"/>
      <c r="U13" s="42"/>
      <c r="V13" s="42"/>
      <c r="W13" s="42"/>
      <c r="X13" s="42"/>
      <c r="Y13" s="42"/>
      <c r="Z13" s="42"/>
      <c r="AA13" s="42"/>
      <c r="AB13" s="42"/>
      <c r="AC13" s="40"/>
      <c r="AD13" s="40"/>
      <c r="AE13" s="43"/>
      <c r="AF13" s="40"/>
      <c r="AG13" s="40"/>
      <c r="AH13" s="51"/>
      <c r="AI13" s="51"/>
      <c r="AJ13" s="51"/>
      <c r="AK13" s="296"/>
    </row>
    <row r="14" spans="2:37" s="32" customFormat="1" ht="98.25" customHeight="1" x14ac:dyDescent="0.25">
      <c r="B14" s="33" t="s">
        <v>104</v>
      </c>
      <c r="D14" s="23" t="s">
        <v>198</v>
      </c>
      <c r="E14" s="52" t="s">
        <v>82</v>
      </c>
      <c r="F14" s="22" t="s">
        <v>328</v>
      </c>
      <c r="G14" s="23" t="s">
        <v>186</v>
      </c>
      <c r="H14" s="24" t="s">
        <v>83</v>
      </c>
      <c r="I14" s="24" t="s">
        <v>83</v>
      </c>
      <c r="J14" s="21" t="s">
        <v>84</v>
      </c>
      <c r="K14" s="25" t="s">
        <v>194</v>
      </c>
      <c r="L14" s="21" t="s">
        <v>113</v>
      </c>
      <c r="M14" s="132">
        <v>1074</v>
      </c>
      <c r="N14" s="53"/>
      <c r="O14" s="53"/>
      <c r="P14" s="34"/>
      <c r="Q14" s="34"/>
      <c r="R14" s="34"/>
      <c r="S14" s="34"/>
      <c r="U14" s="36">
        <f>V14+Y14</f>
        <v>1870000</v>
      </c>
      <c r="V14" s="36">
        <v>1100000</v>
      </c>
      <c r="W14" s="36"/>
      <c r="X14" s="36"/>
      <c r="Y14" s="36">
        <v>770000</v>
      </c>
      <c r="Z14" s="36"/>
      <c r="AA14" s="36"/>
      <c r="AB14" s="36">
        <v>330000</v>
      </c>
      <c r="AC14" s="51" t="s">
        <v>92</v>
      </c>
      <c r="AD14" s="37">
        <f>U14</f>
        <v>1870000</v>
      </c>
      <c r="AE14" s="37"/>
      <c r="AF14" s="34"/>
      <c r="AG14" s="34"/>
      <c r="AH14" s="54"/>
      <c r="AI14" s="54"/>
      <c r="AJ14" s="51"/>
      <c r="AK14" s="296"/>
    </row>
    <row r="15" spans="2:37" s="32" customFormat="1" ht="65.25" customHeight="1" x14ac:dyDescent="0.25">
      <c r="B15" s="33" t="s">
        <v>104</v>
      </c>
      <c r="D15" s="34"/>
      <c r="E15" s="34"/>
      <c r="F15" s="34"/>
      <c r="G15" s="34"/>
      <c r="H15" s="34"/>
      <c r="I15" s="34"/>
      <c r="J15" s="35" t="s">
        <v>199</v>
      </c>
      <c r="K15" s="34" t="s">
        <v>200</v>
      </c>
      <c r="L15" s="34" t="s">
        <v>93</v>
      </c>
      <c r="M15" s="130">
        <v>27.27</v>
      </c>
      <c r="N15" s="34"/>
      <c r="O15" s="34"/>
      <c r="P15" s="34"/>
      <c r="Q15" s="34"/>
      <c r="R15" s="34"/>
      <c r="S15" s="34"/>
      <c r="U15" s="36"/>
      <c r="V15" s="36"/>
      <c r="W15" s="36"/>
      <c r="X15" s="36"/>
      <c r="Y15" s="36"/>
      <c r="Z15" s="36"/>
      <c r="AA15" s="36"/>
      <c r="AB15" s="36"/>
      <c r="AC15" s="34"/>
      <c r="AD15" s="34"/>
      <c r="AE15" s="37"/>
      <c r="AF15" s="34"/>
      <c r="AG15" s="34"/>
      <c r="AH15" s="34"/>
      <c r="AI15" s="34"/>
      <c r="AJ15" s="34"/>
      <c r="AK15" s="296"/>
    </row>
    <row r="16" spans="2:37" s="32" customFormat="1" ht="48.75" customHeight="1" x14ac:dyDescent="0.25">
      <c r="B16" s="33" t="s">
        <v>104</v>
      </c>
      <c r="D16" s="34"/>
      <c r="E16" s="34"/>
      <c r="F16" s="34"/>
      <c r="G16" s="34"/>
      <c r="H16" s="34"/>
      <c r="I16" s="34"/>
      <c r="J16" s="35" t="s">
        <v>201</v>
      </c>
      <c r="K16" s="34" t="s">
        <v>106</v>
      </c>
      <c r="L16" s="35" t="s">
        <v>113</v>
      </c>
      <c r="M16" s="133">
        <v>365</v>
      </c>
      <c r="N16" s="34"/>
      <c r="O16" s="34"/>
      <c r="P16" s="34"/>
      <c r="Q16" s="34"/>
      <c r="R16" s="34"/>
      <c r="S16" s="34"/>
      <c r="U16" s="36"/>
      <c r="V16" s="36"/>
      <c r="W16" s="36"/>
      <c r="X16" s="36"/>
      <c r="Y16" s="36"/>
      <c r="Z16" s="36"/>
      <c r="AA16" s="36"/>
      <c r="AB16" s="36"/>
      <c r="AC16" s="34"/>
      <c r="AD16" s="34"/>
      <c r="AE16" s="37"/>
      <c r="AF16" s="34"/>
      <c r="AG16" s="34"/>
      <c r="AH16" s="34"/>
      <c r="AI16" s="34"/>
      <c r="AJ16" s="34"/>
      <c r="AK16" s="296"/>
    </row>
    <row r="17" spans="2:37" s="32" customFormat="1" ht="34.5" customHeight="1" x14ac:dyDescent="0.25">
      <c r="B17" s="33" t="s">
        <v>104</v>
      </c>
      <c r="D17" s="34"/>
      <c r="E17" s="34"/>
      <c r="F17" s="34"/>
      <c r="G17" s="34"/>
      <c r="H17" s="34"/>
      <c r="I17" s="34"/>
      <c r="J17" s="35" t="s">
        <v>190</v>
      </c>
      <c r="K17" s="34" t="s">
        <v>191</v>
      </c>
      <c r="L17" s="34" t="s">
        <v>115</v>
      </c>
      <c r="M17" s="134">
        <v>1074</v>
      </c>
      <c r="N17" s="34"/>
      <c r="O17" s="34"/>
      <c r="P17" s="34"/>
      <c r="Q17" s="34"/>
      <c r="R17" s="34"/>
      <c r="S17" s="34"/>
      <c r="U17" s="36"/>
      <c r="V17" s="36"/>
      <c r="W17" s="36"/>
      <c r="X17" s="36"/>
      <c r="Y17" s="36"/>
      <c r="Z17" s="36"/>
      <c r="AA17" s="36"/>
      <c r="AB17" s="36"/>
      <c r="AC17" s="34"/>
      <c r="AD17" s="34"/>
      <c r="AE17" s="37"/>
      <c r="AF17" s="34"/>
      <c r="AG17" s="34"/>
      <c r="AH17" s="34"/>
      <c r="AI17" s="34"/>
      <c r="AJ17" s="34"/>
      <c r="AK17" s="296"/>
    </row>
    <row r="18" spans="2:37" s="32" customFormat="1" ht="63" customHeight="1" x14ac:dyDescent="0.25">
      <c r="B18" s="33" t="s">
        <v>104</v>
      </c>
      <c r="D18" s="34"/>
      <c r="E18" s="34"/>
      <c r="F18" s="34"/>
      <c r="G18" s="34"/>
      <c r="H18" s="34"/>
      <c r="I18" s="34"/>
      <c r="J18" s="35" t="s">
        <v>202</v>
      </c>
      <c r="K18" s="34" t="s">
        <v>203</v>
      </c>
      <c r="L18" s="34" t="s">
        <v>116</v>
      </c>
      <c r="M18" s="130">
        <v>2</v>
      </c>
      <c r="N18" s="34"/>
      <c r="O18" s="34"/>
      <c r="P18" s="34"/>
      <c r="Q18" s="34"/>
      <c r="R18" s="34"/>
      <c r="S18" s="34"/>
      <c r="U18" s="36"/>
      <c r="V18" s="36"/>
      <c r="W18" s="36"/>
      <c r="X18" s="36"/>
      <c r="Y18" s="36"/>
      <c r="Z18" s="36"/>
      <c r="AA18" s="36"/>
      <c r="AB18" s="36"/>
      <c r="AC18" s="34"/>
      <c r="AD18" s="34"/>
      <c r="AE18" s="37"/>
      <c r="AF18" s="34"/>
      <c r="AG18" s="34"/>
      <c r="AH18" s="34"/>
      <c r="AI18" s="34"/>
      <c r="AJ18" s="34"/>
      <c r="AK18" s="296"/>
    </row>
    <row r="19" spans="2:37" s="32" customFormat="1" ht="45.75" customHeight="1" x14ac:dyDescent="0.25">
      <c r="B19" s="33" t="s">
        <v>104</v>
      </c>
      <c r="D19" s="34"/>
      <c r="E19" s="34"/>
      <c r="F19" s="34"/>
      <c r="G19" s="34"/>
      <c r="H19" s="34"/>
      <c r="I19" s="34"/>
      <c r="J19" s="35" t="s">
        <v>204</v>
      </c>
      <c r="K19" s="34" t="s">
        <v>107</v>
      </c>
      <c r="L19" s="34" t="s">
        <v>115</v>
      </c>
      <c r="M19" s="133">
        <v>365</v>
      </c>
      <c r="N19" s="34"/>
      <c r="O19" s="34"/>
      <c r="P19" s="34"/>
      <c r="Q19" s="34"/>
      <c r="R19" s="34"/>
      <c r="S19" s="34"/>
      <c r="U19" s="36"/>
      <c r="V19" s="36"/>
      <c r="W19" s="36"/>
      <c r="X19" s="36"/>
      <c r="Y19" s="36"/>
      <c r="Z19" s="36"/>
      <c r="AA19" s="36"/>
      <c r="AB19" s="36"/>
      <c r="AC19" s="34"/>
      <c r="AD19" s="34"/>
      <c r="AE19" s="37"/>
      <c r="AF19" s="34"/>
      <c r="AG19" s="34"/>
      <c r="AH19" s="34"/>
      <c r="AI19" s="34"/>
      <c r="AJ19" s="34"/>
      <c r="AK19" s="296"/>
    </row>
    <row r="20" spans="2:37" s="32" customFormat="1" ht="34.5" customHeight="1" x14ac:dyDescent="0.25">
      <c r="B20" s="39" t="s">
        <v>104</v>
      </c>
      <c r="C20" s="55"/>
      <c r="D20" s="40"/>
      <c r="E20" s="40"/>
      <c r="F20" s="40"/>
      <c r="G20" s="40"/>
      <c r="H20" s="40"/>
      <c r="I20" s="40"/>
      <c r="J20" s="41" t="s">
        <v>205</v>
      </c>
      <c r="K20" s="40" t="s">
        <v>108</v>
      </c>
      <c r="L20" s="40" t="s">
        <v>116</v>
      </c>
      <c r="M20" s="135">
        <v>30</v>
      </c>
      <c r="N20" s="40"/>
      <c r="O20" s="40"/>
      <c r="P20" s="40"/>
      <c r="Q20" s="40"/>
      <c r="R20" s="40"/>
      <c r="S20" s="40"/>
      <c r="T20" s="40"/>
      <c r="U20" s="42"/>
      <c r="V20" s="42"/>
      <c r="W20" s="42"/>
      <c r="X20" s="42"/>
      <c r="Y20" s="42"/>
      <c r="Z20" s="42"/>
      <c r="AA20" s="42"/>
      <c r="AB20" s="42"/>
      <c r="AC20" s="40"/>
      <c r="AD20" s="40"/>
      <c r="AE20" s="43"/>
      <c r="AF20" s="40"/>
      <c r="AG20" s="40"/>
      <c r="AH20" s="40"/>
      <c r="AI20" s="40"/>
      <c r="AJ20" s="40"/>
      <c r="AK20" s="296"/>
    </row>
    <row r="21" spans="2:37" s="32" customFormat="1" ht="138" customHeight="1" x14ac:dyDescent="0.25">
      <c r="B21" s="56" t="s">
        <v>109</v>
      </c>
      <c r="C21" s="49" t="s">
        <v>206</v>
      </c>
      <c r="D21" s="23" t="s">
        <v>185</v>
      </c>
      <c r="E21" s="23" t="s">
        <v>101</v>
      </c>
      <c r="F21" s="21" t="s">
        <v>360</v>
      </c>
      <c r="G21" s="23" t="s">
        <v>186</v>
      </c>
      <c r="H21" s="24" t="s">
        <v>83</v>
      </c>
      <c r="I21" s="24" t="s">
        <v>83</v>
      </c>
      <c r="J21" s="21" t="s">
        <v>84</v>
      </c>
      <c r="K21" s="25" t="s">
        <v>194</v>
      </c>
      <c r="L21" s="21" t="s">
        <v>113</v>
      </c>
      <c r="M21" s="129">
        <v>900</v>
      </c>
      <c r="N21" s="25" t="s">
        <v>86</v>
      </c>
      <c r="O21" s="21" t="s">
        <v>121</v>
      </c>
      <c r="P21" s="24" t="s">
        <v>88</v>
      </c>
      <c r="Q21" s="24" t="s">
        <v>89</v>
      </c>
      <c r="R21" s="24" t="s">
        <v>90</v>
      </c>
      <c r="S21" s="24" t="s">
        <v>170</v>
      </c>
      <c r="T21" s="220">
        <f>U21+U26</f>
        <v>4107200</v>
      </c>
      <c r="U21" s="253">
        <f>V21+Y21</f>
        <v>1976313.75</v>
      </c>
      <c r="V21" s="253">
        <v>1162537.5</v>
      </c>
      <c r="W21" s="253"/>
      <c r="X21" s="253"/>
      <c r="Y21" s="253">
        <v>813776.25</v>
      </c>
      <c r="Z21" s="253"/>
      <c r="AA21" s="253"/>
      <c r="AB21" s="253">
        <v>348761.25</v>
      </c>
      <c r="AC21" s="140" t="s">
        <v>92</v>
      </c>
      <c r="AD21" s="221">
        <f>U21</f>
        <v>1976313.75</v>
      </c>
      <c r="AE21" s="221"/>
      <c r="AF21" s="140"/>
      <c r="AG21" s="140"/>
      <c r="AH21" s="136">
        <v>45383</v>
      </c>
      <c r="AI21" s="254">
        <v>45657</v>
      </c>
      <c r="AJ21" s="162">
        <v>45387</v>
      </c>
      <c r="AK21" s="296" t="s">
        <v>873</v>
      </c>
    </row>
    <row r="22" spans="2:37" s="32" customFormat="1" ht="35.25" customHeight="1" x14ac:dyDescent="0.25">
      <c r="B22" s="33" t="s">
        <v>109</v>
      </c>
      <c r="D22" s="34"/>
      <c r="E22" s="34"/>
      <c r="F22" s="34"/>
      <c r="G22" s="34"/>
      <c r="H22" s="34"/>
      <c r="I22" s="34"/>
      <c r="J22" s="35" t="s">
        <v>190</v>
      </c>
      <c r="K22" s="34" t="s">
        <v>191</v>
      </c>
      <c r="L22" s="34" t="s">
        <v>115</v>
      </c>
      <c r="M22" s="137">
        <v>1600</v>
      </c>
      <c r="N22" s="34"/>
      <c r="O22" s="34"/>
      <c r="P22" s="34"/>
      <c r="Q22" s="34"/>
      <c r="R22" s="34"/>
      <c r="S22" s="34"/>
      <c r="T22" s="255"/>
      <c r="U22" s="256"/>
      <c r="V22" s="256"/>
      <c r="W22" s="256"/>
      <c r="X22" s="256"/>
      <c r="Y22" s="256"/>
      <c r="Z22" s="256"/>
      <c r="AA22" s="256"/>
      <c r="AB22" s="256"/>
      <c r="AC22" s="130"/>
      <c r="AD22" s="130"/>
      <c r="AE22" s="257"/>
      <c r="AF22" s="130"/>
      <c r="AG22" s="130"/>
      <c r="AH22" s="130"/>
      <c r="AI22" s="130"/>
      <c r="AJ22" s="34"/>
      <c r="AK22" s="296"/>
    </row>
    <row r="23" spans="2:37" s="32" customFormat="1" ht="50.25" customHeight="1" x14ac:dyDescent="0.25">
      <c r="B23" s="33" t="s">
        <v>109</v>
      </c>
      <c r="D23" s="34"/>
      <c r="E23" s="34"/>
      <c r="F23" s="34"/>
      <c r="G23" s="34"/>
      <c r="H23" s="34"/>
      <c r="I23" s="34"/>
      <c r="J23" s="35" t="s">
        <v>201</v>
      </c>
      <c r="K23" s="34" t="s">
        <v>106</v>
      </c>
      <c r="L23" s="35" t="s">
        <v>113</v>
      </c>
      <c r="M23" s="130">
        <v>40</v>
      </c>
      <c r="N23" s="34"/>
      <c r="O23" s="34"/>
      <c r="P23" s="34"/>
      <c r="Q23" s="34"/>
      <c r="R23" s="34"/>
      <c r="S23" s="34"/>
      <c r="T23" s="255"/>
      <c r="U23" s="256"/>
      <c r="V23" s="256"/>
      <c r="W23" s="256"/>
      <c r="X23" s="256"/>
      <c r="Y23" s="256"/>
      <c r="Z23" s="256"/>
      <c r="AA23" s="256"/>
      <c r="AB23" s="256"/>
      <c r="AC23" s="130"/>
      <c r="AD23" s="130"/>
      <c r="AE23" s="257"/>
      <c r="AF23" s="130"/>
      <c r="AG23" s="130"/>
      <c r="AH23" s="130"/>
      <c r="AI23" s="130"/>
      <c r="AJ23" s="34"/>
      <c r="AK23" s="296"/>
    </row>
    <row r="24" spans="2:37" s="32" customFormat="1" ht="35.25" customHeight="1" x14ac:dyDescent="0.25">
      <c r="B24" s="33" t="s">
        <v>109</v>
      </c>
      <c r="D24" s="34"/>
      <c r="E24" s="34"/>
      <c r="F24" s="34"/>
      <c r="G24" s="34"/>
      <c r="H24" s="34"/>
      <c r="I24" s="34"/>
      <c r="J24" s="35" t="s">
        <v>189</v>
      </c>
      <c r="K24" s="34" t="s">
        <v>103</v>
      </c>
      <c r="L24" s="35" t="s">
        <v>96</v>
      </c>
      <c r="M24" s="130">
        <v>400</v>
      </c>
      <c r="N24" s="34"/>
      <c r="O24" s="34"/>
      <c r="P24" s="34"/>
      <c r="Q24" s="34"/>
      <c r="R24" s="34"/>
      <c r="S24" s="34"/>
      <c r="T24" s="255"/>
      <c r="U24" s="256"/>
      <c r="V24" s="256"/>
      <c r="W24" s="256"/>
      <c r="X24" s="256"/>
      <c r="Y24" s="256"/>
      <c r="Z24" s="256"/>
      <c r="AA24" s="256"/>
      <c r="AB24" s="256"/>
      <c r="AC24" s="130"/>
      <c r="AD24" s="130"/>
      <c r="AE24" s="257"/>
      <c r="AF24" s="130"/>
      <c r="AG24" s="130"/>
      <c r="AH24" s="130"/>
      <c r="AI24" s="130"/>
      <c r="AJ24" s="34"/>
      <c r="AK24" s="296"/>
    </row>
    <row r="25" spans="2:37" s="32" customFormat="1" ht="51.75" customHeight="1" x14ac:dyDescent="0.25">
      <c r="B25" s="33" t="s">
        <v>109</v>
      </c>
      <c r="D25" s="40"/>
      <c r="E25" s="40"/>
      <c r="F25" s="40"/>
      <c r="G25" s="40"/>
      <c r="H25" s="40"/>
      <c r="I25" s="40"/>
      <c r="J25" s="41" t="s">
        <v>204</v>
      </c>
      <c r="K25" s="40" t="s">
        <v>107</v>
      </c>
      <c r="L25" s="40" t="s">
        <v>115</v>
      </c>
      <c r="M25" s="135">
        <v>60</v>
      </c>
      <c r="N25" s="34"/>
      <c r="O25" s="34"/>
      <c r="P25" s="34"/>
      <c r="Q25" s="34"/>
      <c r="R25" s="34"/>
      <c r="S25" s="34"/>
      <c r="T25" s="255"/>
      <c r="U25" s="258"/>
      <c r="V25" s="258"/>
      <c r="W25" s="258"/>
      <c r="X25" s="258"/>
      <c r="Y25" s="258"/>
      <c r="Z25" s="258"/>
      <c r="AA25" s="258"/>
      <c r="AB25" s="258"/>
      <c r="AC25" s="135"/>
      <c r="AD25" s="135"/>
      <c r="AE25" s="259"/>
      <c r="AF25" s="135"/>
      <c r="AG25" s="135"/>
      <c r="AH25" s="130"/>
      <c r="AI25" s="130"/>
      <c r="AJ25" s="34"/>
      <c r="AK25" s="296"/>
    </row>
    <row r="26" spans="2:37" s="32" customFormat="1" ht="180" x14ac:dyDescent="0.25">
      <c r="B26" s="33" t="s">
        <v>109</v>
      </c>
      <c r="D26" s="23" t="s">
        <v>198</v>
      </c>
      <c r="E26" s="52" t="s">
        <v>82</v>
      </c>
      <c r="F26" s="22" t="s">
        <v>329</v>
      </c>
      <c r="G26" s="23" t="s">
        <v>186</v>
      </c>
      <c r="H26" s="24" t="s">
        <v>83</v>
      </c>
      <c r="I26" s="24" t="s">
        <v>83</v>
      </c>
      <c r="J26" s="21" t="s">
        <v>84</v>
      </c>
      <c r="K26" s="25" t="s">
        <v>194</v>
      </c>
      <c r="L26" s="21" t="s">
        <v>113</v>
      </c>
      <c r="M26" s="138">
        <v>900</v>
      </c>
      <c r="N26" s="34"/>
      <c r="O26" s="34"/>
      <c r="P26" s="34"/>
      <c r="Q26" s="34"/>
      <c r="R26" s="34"/>
      <c r="S26" s="34"/>
      <c r="T26" s="255"/>
      <c r="U26" s="256">
        <f>V26+Y26</f>
        <v>2130886.25</v>
      </c>
      <c r="V26" s="256">
        <v>1253462.5</v>
      </c>
      <c r="W26" s="256"/>
      <c r="X26" s="256"/>
      <c r="Y26" s="256">
        <v>877423.75</v>
      </c>
      <c r="Z26" s="256"/>
      <c r="AA26" s="256"/>
      <c r="AB26" s="256">
        <v>376038.75</v>
      </c>
      <c r="AC26" s="140" t="s">
        <v>92</v>
      </c>
      <c r="AD26" s="257">
        <f>U26</f>
        <v>2130886.25</v>
      </c>
      <c r="AE26" s="257"/>
      <c r="AF26" s="130"/>
      <c r="AG26" s="130"/>
      <c r="AH26" s="130"/>
      <c r="AI26" s="130"/>
      <c r="AJ26" s="34"/>
      <c r="AK26" s="296"/>
    </row>
    <row r="27" spans="2:37" s="32" customFormat="1" ht="63" customHeight="1" x14ac:dyDescent="0.25">
      <c r="B27" s="33" t="s">
        <v>109</v>
      </c>
      <c r="D27" s="34"/>
      <c r="E27" s="34"/>
      <c r="F27" s="34"/>
      <c r="G27" s="34"/>
      <c r="H27" s="34"/>
      <c r="I27" s="34"/>
      <c r="J27" s="35" t="s">
        <v>207</v>
      </c>
      <c r="K27" s="34" t="s">
        <v>200</v>
      </c>
      <c r="L27" s="34" t="s">
        <v>93</v>
      </c>
      <c r="M27" s="139">
        <v>35.29</v>
      </c>
      <c r="N27" s="34"/>
      <c r="O27" s="34"/>
      <c r="P27" s="34"/>
      <c r="Q27" s="34"/>
      <c r="R27" s="34"/>
      <c r="S27" s="34"/>
      <c r="U27" s="36"/>
      <c r="V27" s="36"/>
      <c r="W27" s="36"/>
      <c r="X27" s="36"/>
      <c r="Y27" s="36"/>
      <c r="Z27" s="36"/>
      <c r="AA27" s="36"/>
      <c r="AB27" s="36"/>
      <c r="AC27" s="34"/>
      <c r="AD27" s="34"/>
      <c r="AE27" s="37"/>
      <c r="AF27" s="34"/>
      <c r="AG27" s="34"/>
      <c r="AH27" s="34"/>
      <c r="AI27" s="34"/>
      <c r="AJ27" s="34"/>
      <c r="AK27" s="296"/>
    </row>
    <row r="28" spans="2:37" s="32" customFormat="1" ht="31.5" customHeight="1" x14ac:dyDescent="0.25">
      <c r="B28" s="33" t="s">
        <v>109</v>
      </c>
      <c r="D28" s="34"/>
      <c r="E28" s="34"/>
      <c r="F28" s="34"/>
      <c r="G28" s="34"/>
      <c r="H28" s="34"/>
      <c r="I28" s="34"/>
      <c r="J28" s="35" t="s">
        <v>190</v>
      </c>
      <c r="K28" s="34" t="s">
        <v>191</v>
      </c>
      <c r="L28" s="34" t="s">
        <v>115</v>
      </c>
      <c r="M28" s="134">
        <v>1600</v>
      </c>
      <c r="N28" s="34"/>
      <c r="O28" s="34"/>
      <c r="P28" s="34"/>
      <c r="Q28" s="34"/>
      <c r="R28" s="34"/>
      <c r="S28" s="34"/>
      <c r="U28" s="36"/>
      <c r="V28" s="36"/>
      <c r="W28" s="36"/>
      <c r="X28" s="36"/>
      <c r="Y28" s="36"/>
      <c r="Z28" s="36"/>
      <c r="AA28" s="36"/>
      <c r="AB28" s="36"/>
      <c r="AC28" s="34"/>
      <c r="AD28" s="34"/>
      <c r="AE28" s="37"/>
      <c r="AF28" s="34"/>
      <c r="AG28" s="34"/>
      <c r="AH28" s="34"/>
      <c r="AI28" s="34"/>
      <c r="AJ28" s="34"/>
      <c r="AK28" s="296"/>
    </row>
    <row r="29" spans="2:37" s="32" customFormat="1" ht="63.75" customHeight="1" x14ac:dyDescent="0.25">
      <c r="B29" s="39" t="s">
        <v>109</v>
      </c>
      <c r="D29" s="34"/>
      <c r="E29" s="34"/>
      <c r="F29" s="34"/>
      <c r="G29" s="34"/>
      <c r="H29" s="34"/>
      <c r="I29" s="34"/>
      <c r="J29" s="35" t="s">
        <v>202</v>
      </c>
      <c r="K29" s="34" t="s">
        <v>203</v>
      </c>
      <c r="L29" s="34" t="s">
        <v>116</v>
      </c>
      <c r="M29" s="139">
        <v>4</v>
      </c>
      <c r="N29" s="34"/>
      <c r="O29" s="34"/>
      <c r="P29" s="34"/>
      <c r="Q29" s="34"/>
      <c r="R29" s="34"/>
      <c r="S29" s="34"/>
      <c r="T29" s="40"/>
      <c r="U29" s="36"/>
      <c r="V29" s="36"/>
      <c r="W29" s="36"/>
      <c r="X29" s="36"/>
      <c r="Y29" s="36"/>
      <c r="Z29" s="36"/>
      <c r="AA29" s="36"/>
      <c r="AB29" s="36"/>
      <c r="AC29" s="34"/>
      <c r="AD29" s="34"/>
      <c r="AE29" s="37"/>
      <c r="AF29" s="34"/>
      <c r="AG29" s="34"/>
      <c r="AH29" s="34"/>
      <c r="AI29" s="34"/>
      <c r="AJ29" s="34"/>
      <c r="AK29" s="296"/>
    </row>
    <row r="30" spans="2:37" s="32" customFormat="1" ht="136.5" customHeight="1" x14ac:dyDescent="0.25">
      <c r="B30" s="56" t="s">
        <v>112</v>
      </c>
      <c r="C30" s="21" t="s">
        <v>208</v>
      </c>
      <c r="D30" s="23" t="s">
        <v>185</v>
      </c>
      <c r="E30" s="23" t="s">
        <v>101</v>
      </c>
      <c r="F30" s="21" t="s">
        <v>330</v>
      </c>
      <c r="G30" s="23" t="s">
        <v>186</v>
      </c>
      <c r="H30" s="24" t="s">
        <v>83</v>
      </c>
      <c r="I30" s="24" t="s">
        <v>83</v>
      </c>
      <c r="J30" s="21" t="s">
        <v>110</v>
      </c>
      <c r="K30" s="21" t="s">
        <v>85</v>
      </c>
      <c r="L30" s="21" t="s">
        <v>113</v>
      </c>
      <c r="M30" s="246">
        <v>1124</v>
      </c>
      <c r="N30" s="25" t="s">
        <v>86</v>
      </c>
      <c r="O30" s="21" t="s">
        <v>111</v>
      </c>
      <c r="P30" s="24" t="s">
        <v>88</v>
      </c>
      <c r="Q30" s="24" t="s">
        <v>89</v>
      </c>
      <c r="R30" s="24" t="s">
        <v>90</v>
      </c>
      <c r="S30" s="24" t="s">
        <v>170</v>
      </c>
      <c r="T30" s="220">
        <f>U30</f>
        <v>3130731.05</v>
      </c>
      <c r="U30" s="182">
        <f>V30+Y30</f>
        <v>3130731.05</v>
      </c>
      <c r="V30" s="182">
        <v>1841606.5</v>
      </c>
      <c r="W30" s="182"/>
      <c r="X30" s="182"/>
      <c r="Y30" s="182">
        <v>1289124.55</v>
      </c>
      <c r="Z30" s="182"/>
      <c r="AA30" s="182"/>
      <c r="AB30" s="182">
        <v>552481.94999999995</v>
      </c>
      <c r="AC30" s="140" t="s">
        <v>92</v>
      </c>
      <c r="AD30" s="221">
        <f>U30</f>
        <v>3130731.05</v>
      </c>
      <c r="AE30" s="140"/>
      <c r="AF30" s="140"/>
      <c r="AG30" s="140"/>
      <c r="AH30" s="222" t="s">
        <v>188</v>
      </c>
      <c r="AI30" s="223" t="s">
        <v>608</v>
      </c>
      <c r="AJ30" s="105">
        <v>45365</v>
      </c>
      <c r="AK30" s="296" t="s">
        <v>872</v>
      </c>
    </row>
    <row r="31" spans="2:37" s="32" customFormat="1" ht="38.25" customHeight="1" x14ac:dyDescent="0.25">
      <c r="B31" s="33" t="s">
        <v>112</v>
      </c>
      <c r="C31" s="34"/>
      <c r="D31" s="34"/>
      <c r="E31" s="34"/>
      <c r="F31" s="34"/>
      <c r="G31" s="34"/>
      <c r="H31" s="34"/>
      <c r="I31" s="34"/>
      <c r="J31" s="35" t="s">
        <v>209</v>
      </c>
      <c r="K31" s="35" t="s">
        <v>103</v>
      </c>
      <c r="L31" s="35" t="s">
        <v>96</v>
      </c>
      <c r="M31" s="247">
        <v>675</v>
      </c>
      <c r="N31" s="34"/>
      <c r="O31" s="34"/>
      <c r="P31" s="34"/>
      <c r="Q31" s="34"/>
      <c r="R31" s="34"/>
      <c r="S31" s="34"/>
      <c r="U31" s="36"/>
      <c r="V31" s="36"/>
      <c r="W31" s="36"/>
      <c r="X31" s="36"/>
      <c r="Y31" s="36"/>
      <c r="Z31" s="36"/>
      <c r="AA31" s="36"/>
      <c r="AB31" s="36"/>
      <c r="AC31" s="34"/>
      <c r="AD31" s="34"/>
      <c r="AE31" s="34"/>
      <c r="AF31" s="34"/>
      <c r="AG31" s="34"/>
      <c r="AH31" s="34"/>
      <c r="AI31" s="34"/>
      <c r="AJ31" s="34"/>
      <c r="AK31" s="296"/>
    </row>
    <row r="32" spans="2:37" s="32" customFormat="1" ht="34.5" customHeight="1" x14ac:dyDescent="0.25">
      <c r="B32" s="39" t="s">
        <v>112</v>
      </c>
      <c r="C32" s="40"/>
      <c r="D32" s="34"/>
      <c r="E32" s="34"/>
      <c r="F32" s="34"/>
      <c r="G32" s="34"/>
      <c r="H32" s="34"/>
      <c r="I32" s="34"/>
      <c r="J32" s="35" t="s">
        <v>190</v>
      </c>
      <c r="K32" s="35" t="s">
        <v>191</v>
      </c>
      <c r="L32" s="35" t="s">
        <v>115</v>
      </c>
      <c r="M32" s="248">
        <v>1124</v>
      </c>
      <c r="N32" s="34"/>
      <c r="O32" s="34"/>
      <c r="P32" s="34"/>
      <c r="Q32" s="34"/>
      <c r="R32" s="34"/>
      <c r="S32" s="34"/>
      <c r="U32" s="42"/>
      <c r="V32" s="42"/>
      <c r="W32" s="42"/>
      <c r="X32" s="42"/>
      <c r="Y32" s="42"/>
      <c r="Z32" s="42"/>
      <c r="AA32" s="42"/>
      <c r="AB32" s="42"/>
      <c r="AC32" s="40"/>
      <c r="AD32" s="40"/>
      <c r="AE32" s="40"/>
      <c r="AF32" s="40"/>
      <c r="AG32" s="40"/>
      <c r="AH32" s="34"/>
      <c r="AI32" s="34"/>
      <c r="AJ32" s="34"/>
      <c r="AK32" s="296"/>
    </row>
    <row r="33" spans="2:37" s="32" customFormat="1" ht="93.75" hidden="1" customHeight="1" x14ac:dyDescent="0.25">
      <c r="B33" s="33" t="s">
        <v>112</v>
      </c>
      <c r="C33" s="34"/>
      <c r="D33" s="163" t="s">
        <v>198</v>
      </c>
      <c r="E33" s="164" t="s">
        <v>82</v>
      </c>
      <c r="F33" s="165" t="s">
        <v>609</v>
      </c>
      <c r="G33" s="163" t="s">
        <v>186</v>
      </c>
      <c r="H33" s="166" t="s">
        <v>83</v>
      </c>
      <c r="I33" s="166" t="s">
        <v>83</v>
      </c>
      <c r="J33" s="163" t="s">
        <v>110</v>
      </c>
      <c r="K33" s="163" t="s">
        <v>85</v>
      </c>
      <c r="L33" s="163" t="s">
        <v>113</v>
      </c>
      <c r="M33" s="167">
        <v>1177</v>
      </c>
      <c r="N33" s="168"/>
      <c r="O33" s="168"/>
      <c r="P33" s="168"/>
      <c r="Q33" s="168"/>
      <c r="R33" s="168"/>
      <c r="S33" s="168"/>
      <c r="T33" s="169"/>
      <c r="U33" s="170"/>
      <c r="V33" s="170"/>
      <c r="W33" s="171"/>
      <c r="X33" s="171"/>
      <c r="Y33" s="170"/>
      <c r="Z33" s="171"/>
      <c r="AA33" s="171"/>
      <c r="AB33" s="170"/>
      <c r="AC33" s="168"/>
      <c r="AD33" s="172"/>
      <c r="AE33" s="168"/>
      <c r="AF33" s="168"/>
      <c r="AG33" s="168"/>
      <c r="AH33" s="34"/>
      <c r="AI33" s="34"/>
      <c r="AJ33" s="34"/>
      <c r="AK33" s="296"/>
    </row>
    <row r="34" spans="2:37" s="32" customFormat="1" ht="67.5" hidden="1" customHeight="1" x14ac:dyDescent="0.25">
      <c r="B34" s="33" t="s">
        <v>112</v>
      </c>
      <c r="C34" s="34"/>
      <c r="D34" s="173"/>
      <c r="E34" s="173"/>
      <c r="F34" s="173"/>
      <c r="G34" s="173"/>
      <c r="H34" s="173"/>
      <c r="I34" s="173"/>
      <c r="J34" s="174" t="s">
        <v>199</v>
      </c>
      <c r="K34" s="174" t="s">
        <v>200</v>
      </c>
      <c r="L34" s="174" t="s">
        <v>93</v>
      </c>
      <c r="M34" s="175">
        <v>60</v>
      </c>
      <c r="N34" s="168"/>
      <c r="O34" s="168"/>
      <c r="P34" s="168"/>
      <c r="Q34" s="168"/>
      <c r="R34" s="168"/>
      <c r="S34" s="168"/>
      <c r="T34" s="169"/>
      <c r="U34" s="171"/>
      <c r="V34" s="171"/>
      <c r="W34" s="171"/>
      <c r="X34" s="171"/>
      <c r="Y34" s="171"/>
      <c r="Z34" s="171"/>
      <c r="AA34" s="171"/>
      <c r="AB34" s="171"/>
      <c r="AC34" s="168"/>
      <c r="AD34" s="168"/>
      <c r="AE34" s="168"/>
      <c r="AF34" s="168"/>
      <c r="AG34" s="168"/>
      <c r="AH34" s="34"/>
      <c r="AI34" s="34"/>
      <c r="AJ34" s="34"/>
      <c r="AK34" s="296"/>
    </row>
    <row r="35" spans="2:37" s="32" customFormat="1" ht="38.25" hidden="1" customHeight="1" x14ac:dyDescent="0.25">
      <c r="B35" s="33" t="s">
        <v>112</v>
      </c>
      <c r="C35" s="34"/>
      <c r="D35" s="173"/>
      <c r="E35" s="173"/>
      <c r="F35" s="173"/>
      <c r="G35" s="173"/>
      <c r="H35" s="173"/>
      <c r="I35" s="173"/>
      <c r="J35" s="174" t="s">
        <v>190</v>
      </c>
      <c r="K35" s="174" t="s">
        <v>191</v>
      </c>
      <c r="L35" s="174" t="s">
        <v>115</v>
      </c>
      <c r="M35" s="176">
        <v>1177</v>
      </c>
      <c r="N35" s="168"/>
      <c r="O35" s="168"/>
      <c r="P35" s="168"/>
      <c r="Q35" s="168"/>
      <c r="R35" s="168"/>
      <c r="S35" s="168"/>
      <c r="T35" s="169"/>
      <c r="U35" s="171"/>
      <c r="V35" s="171"/>
      <c r="W35" s="171"/>
      <c r="X35" s="171"/>
      <c r="Y35" s="171"/>
      <c r="Z35" s="171"/>
      <c r="AA35" s="171"/>
      <c r="AB35" s="171"/>
      <c r="AC35" s="168"/>
      <c r="AD35" s="168"/>
      <c r="AE35" s="168"/>
      <c r="AF35" s="168"/>
      <c r="AG35" s="168"/>
      <c r="AH35" s="34"/>
      <c r="AI35" s="34"/>
      <c r="AJ35" s="34"/>
      <c r="AK35" s="296"/>
    </row>
    <row r="36" spans="2:37" s="32" customFormat="1" ht="63.75" hidden="1" customHeight="1" x14ac:dyDescent="0.25">
      <c r="B36" s="39" t="s">
        <v>112</v>
      </c>
      <c r="C36" s="40"/>
      <c r="D36" s="177"/>
      <c r="E36" s="177"/>
      <c r="F36" s="177"/>
      <c r="G36" s="177"/>
      <c r="H36" s="177"/>
      <c r="I36" s="177"/>
      <c r="J36" s="178" t="s">
        <v>202</v>
      </c>
      <c r="K36" s="178" t="s">
        <v>203</v>
      </c>
      <c r="L36" s="178" t="s">
        <v>116</v>
      </c>
      <c r="M36" s="179">
        <v>3</v>
      </c>
      <c r="N36" s="180"/>
      <c r="O36" s="180"/>
      <c r="P36" s="180"/>
      <c r="Q36" s="180"/>
      <c r="R36" s="180"/>
      <c r="S36" s="180"/>
      <c r="T36" s="180"/>
      <c r="U36" s="181"/>
      <c r="V36" s="181"/>
      <c r="W36" s="181"/>
      <c r="X36" s="181"/>
      <c r="Y36" s="181"/>
      <c r="Z36" s="181"/>
      <c r="AA36" s="181"/>
      <c r="AB36" s="181"/>
      <c r="AC36" s="180"/>
      <c r="AD36" s="180"/>
      <c r="AE36" s="180"/>
      <c r="AF36" s="180"/>
      <c r="AG36" s="180"/>
      <c r="AH36" s="40"/>
      <c r="AI36" s="40"/>
      <c r="AJ36" s="40"/>
      <c r="AK36" s="296"/>
    </row>
    <row r="37" spans="2:37" ht="180" x14ac:dyDescent="0.25">
      <c r="B37" s="56" t="s">
        <v>117</v>
      </c>
      <c r="C37" s="57" t="s">
        <v>210</v>
      </c>
      <c r="D37" s="23" t="s">
        <v>185</v>
      </c>
      <c r="E37" s="23" t="s">
        <v>101</v>
      </c>
      <c r="F37" s="58" t="s">
        <v>331</v>
      </c>
      <c r="G37" s="23" t="s">
        <v>186</v>
      </c>
      <c r="H37" s="24" t="s">
        <v>83</v>
      </c>
      <c r="I37" s="24" t="s">
        <v>83</v>
      </c>
      <c r="J37" s="23" t="s">
        <v>110</v>
      </c>
      <c r="K37" s="23" t="s">
        <v>85</v>
      </c>
      <c r="L37" s="23" t="s">
        <v>113</v>
      </c>
      <c r="M37" s="140">
        <v>308</v>
      </c>
      <c r="N37" s="25" t="s">
        <v>86</v>
      </c>
      <c r="O37" s="21" t="s">
        <v>87</v>
      </c>
      <c r="P37" s="24" t="s">
        <v>88</v>
      </c>
      <c r="Q37" s="24" t="s">
        <v>89</v>
      </c>
      <c r="R37" s="24" t="s">
        <v>90</v>
      </c>
      <c r="S37" s="24" t="s">
        <v>170</v>
      </c>
      <c r="T37" s="27">
        <f>U37+U40</f>
        <v>1673855.63</v>
      </c>
      <c r="U37" s="27">
        <f>V37+Y37</f>
        <v>1004313.38</v>
      </c>
      <c r="V37" s="27">
        <v>669542.25</v>
      </c>
      <c r="W37" s="27"/>
      <c r="X37" s="27"/>
      <c r="Y37" s="27">
        <v>334771.13</v>
      </c>
      <c r="Z37" s="27"/>
      <c r="AA37" s="27"/>
      <c r="AB37" s="27">
        <v>334771.13</v>
      </c>
      <c r="AC37" s="24" t="s">
        <v>92</v>
      </c>
      <c r="AD37" s="27">
        <f>U37</f>
        <v>1004313.38</v>
      </c>
      <c r="AE37" s="59"/>
      <c r="AF37" s="59"/>
      <c r="AG37" s="59"/>
      <c r="AH37" s="60">
        <v>45627</v>
      </c>
      <c r="AI37" s="60">
        <v>45716</v>
      </c>
      <c r="AJ37" s="260">
        <v>45632</v>
      </c>
      <c r="AK37" s="296" t="s">
        <v>873</v>
      </c>
    </row>
    <row r="38" spans="2:37" ht="45" x14ac:dyDescent="0.25">
      <c r="B38" s="33" t="s">
        <v>117</v>
      </c>
      <c r="D38" s="61"/>
      <c r="E38" s="61"/>
      <c r="F38" s="61"/>
      <c r="G38" s="61"/>
      <c r="H38" s="61"/>
      <c r="I38" s="61"/>
      <c r="J38" s="62" t="s">
        <v>209</v>
      </c>
      <c r="K38" s="62" t="s">
        <v>103</v>
      </c>
      <c r="L38" s="62" t="s">
        <v>96</v>
      </c>
      <c r="M38" s="130">
        <v>123</v>
      </c>
      <c r="N38" s="61"/>
      <c r="O38" s="61"/>
      <c r="P38" s="61"/>
      <c r="Q38" s="61"/>
      <c r="R38" s="61"/>
      <c r="S38" s="61"/>
      <c r="T38" s="61"/>
      <c r="U38" s="63"/>
      <c r="V38" s="63"/>
      <c r="W38" s="63"/>
      <c r="X38" s="63"/>
      <c r="Y38" s="63"/>
      <c r="Z38" s="63"/>
      <c r="AA38" s="63"/>
      <c r="AB38" s="63"/>
      <c r="AC38" s="61"/>
      <c r="AD38" s="61"/>
      <c r="AE38" s="61"/>
      <c r="AF38" s="61"/>
      <c r="AG38" s="61"/>
      <c r="AH38" s="61"/>
      <c r="AI38" s="61"/>
      <c r="AJ38" s="61"/>
      <c r="AK38" s="15"/>
    </row>
    <row r="39" spans="2:37" ht="45" x14ac:dyDescent="0.25">
      <c r="B39" s="33" t="s">
        <v>117</v>
      </c>
      <c r="D39" s="61"/>
      <c r="E39" s="61"/>
      <c r="F39" s="61"/>
      <c r="G39" s="61"/>
      <c r="H39" s="61"/>
      <c r="I39" s="61"/>
      <c r="J39" s="62" t="s">
        <v>211</v>
      </c>
      <c r="K39" s="62" t="s">
        <v>191</v>
      </c>
      <c r="L39" s="62" t="s">
        <v>115</v>
      </c>
      <c r="M39" s="130">
        <v>308</v>
      </c>
      <c r="N39" s="61"/>
      <c r="O39" s="61"/>
      <c r="P39" s="61"/>
      <c r="Q39" s="61"/>
      <c r="R39" s="61"/>
      <c r="S39" s="61"/>
      <c r="T39" s="61"/>
      <c r="U39" s="64"/>
      <c r="V39" s="64"/>
      <c r="W39" s="64"/>
      <c r="X39" s="64"/>
      <c r="Y39" s="64"/>
      <c r="Z39" s="64"/>
      <c r="AA39" s="64"/>
      <c r="AB39" s="64"/>
      <c r="AC39" s="65"/>
      <c r="AD39" s="65"/>
      <c r="AE39" s="65"/>
      <c r="AF39" s="65"/>
      <c r="AG39" s="65"/>
      <c r="AH39" s="61"/>
      <c r="AI39" s="61"/>
      <c r="AJ39" s="61"/>
      <c r="AK39" s="15"/>
    </row>
    <row r="40" spans="2:37" ht="180" x14ac:dyDescent="0.25">
      <c r="B40" s="33" t="s">
        <v>117</v>
      </c>
      <c r="D40" s="23" t="s">
        <v>198</v>
      </c>
      <c r="E40" s="52" t="s">
        <v>82</v>
      </c>
      <c r="F40" s="106" t="s">
        <v>332</v>
      </c>
      <c r="G40" s="23" t="s">
        <v>186</v>
      </c>
      <c r="H40" s="24" t="s">
        <v>83</v>
      </c>
      <c r="I40" s="24" t="s">
        <v>83</v>
      </c>
      <c r="J40" s="23" t="s">
        <v>110</v>
      </c>
      <c r="K40" s="23" t="s">
        <v>85</v>
      </c>
      <c r="L40" s="23" t="s">
        <v>113</v>
      </c>
      <c r="M40" s="141">
        <v>308</v>
      </c>
      <c r="N40" s="61"/>
      <c r="O40" s="61"/>
      <c r="P40" s="61"/>
      <c r="Q40" s="61"/>
      <c r="R40" s="61"/>
      <c r="S40" s="61"/>
      <c r="T40" s="61"/>
      <c r="U40" s="36">
        <f>V40+Y40</f>
        <v>669542.25</v>
      </c>
      <c r="V40" s="36">
        <v>446361.5</v>
      </c>
      <c r="W40" s="63"/>
      <c r="X40" s="63"/>
      <c r="Y40" s="36">
        <v>223180.75</v>
      </c>
      <c r="Z40" s="36"/>
      <c r="AA40" s="36"/>
      <c r="AB40" s="36">
        <v>223180.75</v>
      </c>
      <c r="AC40" s="51" t="s">
        <v>92</v>
      </c>
      <c r="AD40" s="36">
        <f>U40</f>
        <v>669542.25</v>
      </c>
      <c r="AE40" s="61"/>
      <c r="AF40" s="61"/>
      <c r="AG40" s="61"/>
      <c r="AH40" s="61"/>
      <c r="AI40" s="61"/>
      <c r="AJ40" s="61"/>
      <c r="AK40" s="15"/>
    </row>
    <row r="41" spans="2:37" ht="75" x14ac:dyDescent="0.25">
      <c r="B41" s="33" t="s">
        <v>117</v>
      </c>
      <c r="D41" s="61"/>
      <c r="E41" s="61"/>
      <c r="F41" s="61"/>
      <c r="G41" s="61"/>
      <c r="H41" s="61"/>
      <c r="I41" s="61"/>
      <c r="J41" s="62" t="s">
        <v>199</v>
      </c>
      <c r="K41" s="62" t="s">
        <v>200</v>
      </c>
      <c r="L41" s="62" t="s">
        <v>93</v>
      </c>
      <c r="M41" s="130">
        <v>14.97</v>
      </c>
      <c r="N41" s="61"/>
      <c r="O41" s="61"/>
      <c r="P41" s="61"/>
      <c r="Q41" s="61"/>
      <c r="R41" s="61"/>
      <c r="S41" s="61"/>
      <c r="T41" s="61"/>
      <c r="U41" s="63"/>
      <c r="V41" s="63"/>
      <c r="W41" s="63"/>
      <c r="X41" s="63"/>
      <c r="Y41" s="63"/>
      <c r="Z41" s="63"/>
      <c r="AA41" s="63"/>
      <c r="AB41" s="63"/>
      <c r="AC41" s="61"/>
      <c r="AD41" s="61"/>
      <c r="AE41" s="61"/>
      <c r="AF41" s="61"/>
      <c r="AG41" s="61"/>
      <c r="AH41" s="61"/>
      <c r="AI41" s="61"/>
      <c r="AJ41" s="61"/>
      <c r="AK41" s="15"/>
    </row>
    <row r="42" spans="2:37" ht="45" x14ac:dyDescent="0.25">
      <c r="B42" s="33" t="s">
        <v>117</v>
      </c>
      <c r="D42" s="61"/>
      <c r="E42" s="61"/>
      <c r="F42" s="61"/>
      <c r="G42" s="61"/>
      <c r="H42" s="61"/>
      <c r="I42" s="61"/>
      <c r="J42" s="62" t="s">
        <v>211</v>
      </c>
      <c r="K42" s="62" t="s">
        <v>191</v>
      </c>
      <c r="L42" s="62" t="s">
        <v>115</v>
      </c>
      <c r="M42" s="133">
        <v>308</v>
      </c>
      <c r="N42" s="61"/>
      <c r="O42" s="61"/>
      <c r="P42" s="61"/>
      <c r="Q42" s="61"/>
      <c r="R42" s="61"/>
      <c r="S42" s="61"/>
      <c r="T42" s="61"/>
      <c r="U42" s="61"/>
      <c r="V42" s="61"/>
      <c r="W42" s="61"/>
      <c r="X42" s="61"/>
      <c r="Y42" s="61"/>
      <c r="Z42" s="61"/>
      <c r="AA42" s="61"/>
      <c r="AB42" s="61"/>
      <c r="AC42" s="61"/>
      <c r="AD42" s="61"/>
      <c r="AE42" s="61"/>
      <c r="AF42" s="61"/>
      <c r="AG42" s="61"/>
      <c r="AH42" s="61"/>
      <c r="AI42" s="61"/>
      <c r="AJ42" s="61"/>
      <c r="AK42" s="15"/>
    </row>
    <row r="43" spans="2:37" ht="75" x14ac:dyDescent="0.25">
      <c r="B43" s="39" t="s">
        <v>117</v>
      </c>
      <c r="C43" s="66"/>
      <c r="D43" s="65"/>
      <c r="E43" s="65"/>
      <c r="F43" s="65"/>
      <c r="G43" s="65"/>
      <c r="H43" s="65"/>
      <c r="I43" s="65"/>
      <c r="J43" s="67" t="s">
        <v>202</v>
      </c>
      <c r="K43" s="67" t="s">
        <v>203</v>
      </c>
      <c r="L43" s="67" t="s">
        <v>116</v>
      </c>
      <c r="M43" s="135">
        <v>1</v>
      </c>
      <c r="N43" s="61"/>
      <c r="O43" s="61"/>
      <c r="P43" s="61"/>
      <c r="Q43" s="61"/>
      <c r="R43" s="61"/>
      <c r="S43" s="61"/>
      <c r="T43" s="65"/>
      <c r="U43" s="61"/>
      <c r="V43" s="61"/>
      <c r="W43" s="61"/>
      <c r="X43" s="61"/>
      <c r="Y43" s="61"/>
      <c r="Z43" s="61"/>
      <c r="AA43" s="61"/>
      <c r="AB43" s="61"/>
      <c r="AC43" s="61"/>
      <c r="AD43" s="61"/>
      <c r="AE43" s="61"/>
      <c r="AF43" s="61"/>
      <c r="AG43" s="61"/>
      <c r="AH43" s="61"/>
      <c r="AI43" s="61"/>
      <c r="AJ43" s="61"/>
      <c r="AK43" s="15"/>
    </row>
    <row r="44" spans="2:37" ht="180" x14ac:dyDescent="0.25">
      <c r="B44" s="56" t="s">
        <v>119</v>
      </c>
      <c r="C44" s="57" t="s">
        <v>212</v>
      </c>
      <c r="D44" s="23" t="s">
        <v>185</v>
      </c>
      <c r="E44" s="23" t="s">
        <v>101</v>
      </c>
      <c r="F44" s="58" t="s">
        <v>333</v>
      </c>
      <c r="G44" s="23" t="s">
        <v>186</v>
      </c>
      <c r="H44" s="24" t="s">
        <v>83</v>
      </c>
      <c r="I44" s="24" t="s">
        <v>83</v>
      </c>
      <c r="J44" s="23" t="s">
        <v>84</v>
      </c>
      <c r="K44" s="23" t="s">
        <v>85</v>
      </c>
      <c r="L44" s="23" t="s">
        <v>113</v>
      </c>
      <c r="M44" s="140">
        <v>473</v>
      </c>
      <c r="N44" s="25" t="s">
        <v>86</v>
      </c>
      <c r="O44" s="21" t="s">
        <v>87</v>
      </c>
      <c r="P44" s="24" t="s">
        <v>88</v>
      </c>
      <c r="Q44" s="24" t="s">
        <v>89</v>
      </c>
      <c r="R44" s="24" t="s">
        <v>90</v>
      </c>
      <c r="S44" s="24" t="s">
        <v>170</v>
      </c>
      <c r="T44" s="68">
        <f>U44+U47</f>
        <v>3561457.5</v>
      </c>
      <c r="U44" s="69">
        <f>V44+Y44</f>
        <v>2136874.5</v>
      </c>
      <c r="V44" s="69">
        <v>1424583</v>
      </c>
      <c r="W44" s="69"/>
      <c r="X44" s="69"/>
      <c r="Y44" s="69">
        <v>712291.5</v>
      </c>
      <c r="Z44" s="69"/>
      <c r="AA44" s="69"/>
      <c r="AB44" s="69">
        <v>712291.5</v>
      </c>
      <c r="AC44" s="24" t="s">
        <v>92</v>
      </c>
      <c r="AD44" s="69">
        <f>U44</f>
        <v>2136874.5</v>
      </c>
      <c r="AE44" s="70"/>
      <c r="AF44" s="70"/>
      <c r="AG44" s="70"/>
      <c r="AH44" s="59" t="s">
        <v>213</v>
      </c>
      <c r="AI44" s="59" t="s">
        <v>214</v>
      </c>
      <c r="AJ44" s="280">
        <v>45747</v>
      </c>
      <c r="AK44" s="296" t="s">
        <v>873</v>
      </c>
    </row>
    <row r="45" spans="2:37" ht="45" x14ac:dyDescent="0.25">
      <c r="B45" s="33" t="s">
        <v>119</v>
      </c>
      <c r="D45" s="61"/>
      <c r="E45" s="61"/>
      <c r="F45" s="61"/>
      <c r="G45" s="61"/>
      <c r="H45" s="61"/>
      <c r="I45" s="61"/>
      <c r="J45" s="62" t="s">
        <v>189</v>
      </c>
      <c r="K45" s="62" t="s">
        <v>103</v>
      </c>
      <c r="L45" s="62" t="s">
        <v>96</v>
      </c>
      <c r="M45" s="130">
        <v>189</v>
      </c>
      <c r="N45" s="61"/>
      <c r="O45" s="61"/>
      <c r="P45" s="61"/>
      <c r="Q45" s="61"/>
      <c r="R45" s="61"/>
      <c r="S45" s="61"/>
      <c r="T45" s="71"/>
      <c r="U45" s="61"/>
      <c r="V45" s="61"/>
      <c r="W45" s="61"/>
      <c r="X45" s="61"/>
      <c r="Y45" s="61"/>
      <c r="Z45" s="61"/>
      <c r="AA45" s="61"/>
      <c r="AB45" s="61"/>
      <c r="AC45" s="61"/>
      <c r="AD45" s="61"/>
      <c r="AE45" s="61"/>
      <c r="AF45" s="61"/>
      <c r="AG45" s="61"/>
      <c r="AH45" s="61"/>
      <c r="AI45" s="61"/>
      <c r="AJ45" s="61"/>
      <c r="AK45" s="15"/>
    </row>
    <row r="46" spans="2:37" ht="106.5" customHeight="1" x14ac:dyDescent="0.25">
      <c r="B46" s="33" t="s">
        <v>119</v>
      </c>
      <c r="D46" s="61"/>
      <c r="E46" s="61"/>
      <c r="F46" s="61"/>
      <c r="G46" s="61"/>
      <c r="H46" s="61"/>
      <c r="I46" s="61"/>
      <c r="J46" s="62" t="s">
        <v>190</v>
      </c>
      <c r="K46" s="62" t="s">
        <v>191</v>
      </c>
      <c r="L46" s="62" t="s">
        <v>115</v>
      </c>
      <c r="M46" s="130">
        <v>473</v>
      </c>
      <c r="N46" s="61"/>
      <c r="O46" s="61"/>
      <c r="P46" s="61"/>
      <c r="Q46" s="61"/>
      <c r="R46" s="61"/>
      <c r="S46" s="61"/>
      <c r="T46" s="71"/>
      <c r="U46" s="61"/>
      <c r="V46" s="61"/>
      <c r="W46" s="61"/>
      <c r="X46" s="61"/>
      <c r="Y46" s="61"/>
      <c r="Z46" s="61"/>
      <c r="AA46" s="61"/>
      <c r="AB46" s="61"/>
      <c r="AC46" s="61"/>
      <c r="AD46" s="61"/>
      <c r="AE46" s="61"/>
      <c r="AF46" s="61"/>
      <c r="AG46" s="61"/>
      <c r="AH46" s="61"/>
      <c r="AI46" s="61"/>
      <c r="AJ46" s="61"/>
      <c r="AK46" s="15"/>
    </row>
    <row r="47" spans="2:37" ht="180" x14ac:dyDescent="0.25">
      <c r="B47" s="33" t="s">
        <v>119</v>
      </c>
      <c r="D47" s="23" t="s">
        <v>198</v>
      </c>
      <c r="E47" s="52" t="s">
        <v>82</v>
      </c>
      <c r="F47" s="106" t="s">
        <v>334</v>
      </c>
      <c r="G47" s="23" t="s">
        <v>186</v>
      </c>
      <c r="H47" s="24" t="s">
        <v>83</v>
      </c>
      <c r="I47" s="24" t="s">
        <v>83</v>
      </c>
      <c r="J47" s="72" t="s">
        <v>84</v>
      </c>
      <c r="K47" s="72" t="s">
        <v>85</v>
      </c>
      <c r="L47" s="72" t="s">
        <v>113</v>
      </c>
      <c r="M47" s="142">
        <v>473</v>
      </c>
      <c r="N47" s="61"/>
      <c r="O47" s="61"/>
      <c r="P47" s="61"/>
      <c r="Q47" s="61"/>
      <c r="R47" s="61"/>
      <c r="S47" s="61"/>
      <c r="T47" s="71"/>
      <c r="U47" s="69">
        <f>V47+Y47</f>
        <v>1424583</v>
      </c>
      <c r="V47" s="73">
        <v>949722</v>
      </c>
      <c r="W47" s="74"/>
      <c r="X47" s="74"/>
      <c r="Y47" s="73">
        <v>474861</v>
      </c>
      <c r="Z47" s="74"/>
      <c r="AA47" s="75"/>
      <c r="AB47" s="73">
        <v>474861</v>
      </c>
      <c r="AC47" s="24" t="s">
        <v>92</v>
      </c>
      <c r="AD47" s="73">
        <f>U47</f>
        <v>1424583</v>
      </c>
      <c r="AE47" s="74"/>
      <c r="AF47" s="74"/>
      <c r="AG47" s="74"/>
      <c r="AH47" s="61"/>
      <c r="AI47" s="61"/>
      <c r="AJ47" s="61"/>
      <c r="AK47" s="15"/>
    </row>
    <row r="48" spans="2:37" ht="75" x14ac:dyDescent="0.25">
      <c r="B48" s="33" t="s">
        <v>119</v>
      </c>
      <c r="D48" s="61"/>
      <c r="E48" s="61"/>
      <c r="F48" s="61"/>
      <c r="G48" s="61"/>
      <c r="H48" s="61"/>
      <c r="I48" s="61"/>
      <c r="J48" s="72" t="s">
        <v>207</v>
      </c>
      <c r="K48" s="72" t="s">
        <v>200</v>
      </c>
      <c r="L48" s="72" t="s">
        <v>93</v>
      </c>
      <c r="M48" s="143">
        <v>14.97</v>
      </c>
      <c r="N48" s="61"/>
      <c r="O48" s="61"/>
      <c r="P48" s="61"/>
      <c r="Q48" s="61"/>
      <c r="R48" s="61"/>
      <c r="S48" s="61"/>
      <c r="U48" s="61"/>
      <c r="V48" s="61"/>
      <c r="W48" s="61"/>
      <c r="X48" s="61"/>
      <c r="Y48" s="61"/>
      <c r="Z48" s="61"/>
      <c r="AA48" s="61"/>
      <c r="AB48" s="61"/>
      <c r="AC48" s="61"/>
      <c r="AD48" s="61"/>
      <c r="AE48" s="61"/>
      <c r="AF48" s="61"/>
      <c r="AG48" s="61"/>
      <c r="AH48" s="61"/>
      <c r="AI48" s="61"/>
      <c r="AJ48" s="61"/>
      <c r="AK48" s="15"/>
    </row>
    <row r="49" spans="2:37" ht="45" x14ac:dyDescent="0.25">
      <c r="B49" s="33" t="s">
        <v>119</v>
      </c>
      <c r="D49" s="61"/>
      <c r="E49" s="61"/>
      <c r="F49" s="61"/>
      <c r="G49" s="61"/>
      <c r="H49" s="61"/>
      <c r="I49" s="61"/>
      <c r="J49" s="72" t="s">
        <v>190</v>
      </c>
      <c r="K49" s="72" t="s">
        <v>191</v>
      </c>
      <c r="L49" s="72" t="s">
        <v>115</v>
      </c>
      <c r="M49" s="142">
        <v>473</v>
      </c>
      <c r="N49" s="61"/>
      <c r="O49" s="61"/>
      <c r="P49" s="61"/>
      <c r="Q49" s="61"/>
      <c r="R49" s="61"/>
      <c r="S49" s="61"/>
      <c r="U49" s="61"/>
      <c r="V49" s="61"/>
      <c r="W49" s="61"/>
      <c r="X49" s="61"/>
      <c r="Y49" s="61"/>
      <c r="Z49" s="61"/>
      <c r="AA49" s="61"/>
      <c r="AB49" s="61"/>
      <c r="AC49" s="61"/>
      <c r="AD49" s="61"/>
      <c r="AE49" s="61"/>
      <c r="AF49" s="61"/>
      <c r="AG49" s="61"/>
      <c r="AH49" s="61"/>
      <c r="AI49" s="61"/>
      <c r="AJ49" s="61"/>
      <c r="AK49" s="15"/>
    </row>
    <row r="50" spans="2:37" ht="75" x14ac:dyDescent="0.25">
      <c r="B50" s="39" t="s">
        <v>119</v>
      </c>
      <c r="C50" s="76"/>
      <c r="D50" s="65"/>
      <c r="E50" s="65"/>
      <c r="F50" s="65"/>
      <c r="G50" s="65"/>
      <c r="H50" s="65"/>
      <c r="I50" s="65"/>
      <c r="J50" s="72" t="s">
        <v>202</v>
      </c>
      <c r="K50" s="72" t="s">
        <v>203</v>
      </c>
      <c r="L50" s="72" t="s">
        <v>116</v>
      </c>
      <c r="M50" s="143">
        <v>1</v>
      </c>
      <c r="N50" s="65"/>
      <c r="O50" s="65"/>
      <c r="P50" s="65"/>
      <c r="Q50" s="65"/>
      <c r="R50" s="65"/>
      <c r="S50" s="65"/>
      <c r="T50" s="65"/>
      <c r="U50" s="65"/>
      <c r="V50" s="65"/>
      <c r="W50" s="65"/>
      <c r="X50" s="65"/>
      <c r="Y50" s="65"/>
      <c r="Z50" s="65"/>
      <c r="AA50" s="65"/>
      <c r="AB50" s="65"/>
      <c r="AC50" s="65"/>
      <c r="AD50" s="65"/>
      <c r="AE50" s="65"/>
      <c r="AF50" s="65"/>
      <c r="AG50" s="65"/>
      <c r="AH50" s="65"/>
      <c r="AI50" s="65"/>
      <c r="AJ50" s="65"/>
      <c r="AK50" s="15"/>
    </row>
    <row r="51" spans="2:37" ht="107.25" customHeight="1" x14ac:dyDescent="0.25">
      <c r="B51" s="56" t="s">
        <v>120</v>
      </c>
      <c r="C51" s="77" t="s">
        <v>215</v>
      </c>
      <c r="D51" s="23" t="s">
        <v>198</v>
      </c>
      <c r="E51" s="52" t="s">
        <v>82</v>
      </c>
      <c r="F51" s="77" t="s">
        <v>335</v>
      </c>
      <c r="G51" s="23" t="s">
        <v>186</v>
      </c>
      <c r="H51" s="24" t="s">
        <v>83</v>
      </c>
      <c r="I51" s="24" t="s">
        <v>83</v>
      </c>
      <c r="J51" s="35" t="s">
        <v>201</v>
      </c>
      <c r="K51" s="34" t="s">
        <v>106</v>
      </c>
      <c r="L51" s="35" t="s">
        <v>113</v>
      </c>
      <c r="M51" s="78">
        <v>188</v>
      </c>
      <c r="N51" s="25" t="s">
        <v>86</v>
      </c>
      <c r="O51" s="77" t="s">
        <v>114</v>
      </c>
      <c r="P51" s="24" t="s">
        <v>88</v>
      </c>
      <c r="Q51" s="24" t="s">
        <v>89</v>
      </c>
      <c r="R51" s="24" t="s">
        <v>90</v>
      </c>
      <c r="S51" s="24" t="s">
        <v>170</v>
      </c>
      <c r="T51" s="26">
        <f>U51</f>
        <v>1955000</v>
      </c>
      <c r="U51" s="27">
        <f>V51+Y51</f>
        <v>1955000</v>
      </c>
      <c r="V51" s="250">
        <v>1150000</v>
      </c>
      <c r="W51" s="261"/>
      <c r="X51" s="261"/>
      <c r="Y51" s="250">
        <v>805000</v>
      </c>
      <c r="Z51" s="261"/>
      <c r="AA51" s="261"/>
      <c r="AB51" s="250">
        <v>345000</v>
      </c>
      <c r="AC51" s="21" t="s">
        <v>92</v>
      </c>
      <c r="AD51" s="250">
        <f>U51</f>
        <v>1955000</v>
      </c>
      <c r="AE51" s="61"/>
      <c r="AF51" s="61"/>
      <c r="AG51" s="61"/>
      <c r="AH51" s="79" t="s">
        <v>304</v>
      </c>
      <c r="AI51" s="79" t="s">
        <v>305</v>
      </c>
      <c r="AJ51" s="224">
        <v>45504</v>
      </c>
      <c r="AK51" s="296" t="s">
        <v>872</v>
      </c>
    </row>
    <row r="52" spans="2:37" s="57" customFormat="1" ht="45" x14ac:dyDescent="0.25">
      <c r="B52" s="33" t="s">
        <v>120</v>
      </c>
      <c r="C52" s="77"/>
      <c r="D52" s="77"/>
      <c r="E52" s="77"/>
      <c r="F52" s="77"/>
      <c r="G52" s="77"/>
      <c r="H52" s="77"/>
      <c r="I52" s="77"/>
      <c r="J52" s="77" t="s">
        <v>204</v>
      </c>
      <c r="K52" s="77" t="s">
        <v>107</v>
      </c>
      <c r="L52" s="77" t="s">
        <v>115</v>
      </c>
      <c r="M52" s="78">
        <v>185</v>
      </c>
      <c r="N52" s="77"/>
      <c r="O52" s="77"/>
      <c r="P52" s="77"/>
      <c r="Q52" s="77"/>
      <c r="R52" s="77"/>
      <c r="S52" s="77"/>
      <c r="T52" s="77"/>
      <c r="U52" s="77"/>
      <c r="V52" s="77"/>
      <c r="W52" s="77"/>
      <c r="X52" s="77"/>
      <c r="Y52" s="77"/>
      <c r="Z52" s="77"/>
      <c r="AA52" s="77"/>
      <c r="AB52" s="77"/>
      <c r="AC52" s="77"/>
      <c r="AD52" s="77"/>
      <c r="AE52" s="77"/>
      <c r="AF52" s="77"/>
      <c r="AG52" s="77"/>
      <c r="AH52" s="77"/>
      <c r="AI52" s="77"/>
      <c r="AJ52" s="77"/>
    </row>
    <row r="53" spans="2:37" s="57" customFormat="1" ht="45" x14ac:dyDescent="0.25">
      <c r="B53" s="39" t="s">
        <v>120</v>
      </c>
      <c r="C53" s="80"/>
      <c r="D53" s="80"/>
      <c r="E53" s="80"/>
      <c r="F53" s="80"/>
      <c r="G53" s="80"/>
      <c r="H53" s="80"/>
      <c r="I53" s="80"/>
      <c r="J53" s="80" t="s">
        <v>205</v>
      </c>
      <c r="K53" s="80" t="s">
        <v>108</v>
      </c>
      <c r="L53" s="80" t="s">
        <v>116</v>
      </c>
      <c r="M53" s="80">
        <v>80</v>
      </c>
      <c r="N53" s="80"/>
      <c r="O53" s="80"/>
      <c r="P53" s="80"/>
      <c r="Q53" s="80"/>
      <c r="R53" s="80"/>
      <c r="S53" s="80"/>
      <c r="T53" s="80"/>
      <c r="U53" s="80"/>
      <c r="V53" s="80"/>
      <c r="W53" s="80"/>
      <c r="X53" s="80"/>
      <c r="Y53" s="80"/>
      <c r="Z53" s="80"/>
      <c r="AA53" s="80"/>
      <c r="AB53" s="80"/>
      <c r="AC53" s="80"/>
      <c r="AD53" s="80"/>
      <c r="AE53" s="80"/>
      <c r="AF53" s="80"/>
      <c r="AG53" s="80"/>
      <c r="AH53" s="65"/>
      <c r="AI53" s="80"/>
      <c r="AJ53" s="80"/>
    </row>
    <row r="54" spans="2:37" s="57" customFormat="1" ht="83.25" customHeight="1" x14ac:dyDescent="0.25">
      <c r="B54" s="81" t="s">
        <v>122</v>
      </c>
      <c r="C54" s="77" t="s">
        <v>216</v>
      </c>
      <c r="D54" s="23" t="s">
        <v>198</v>
      </c>
      <c r="E54" s="52" t="s">
        <v>82</v>
      </c>
      <c r="F54" s="77" t="s">
        <v>336</v>
      </c>
      <c r="G54" s="23" t="s">
        <v>186</v>
      </c>
      <c r="H54" s="24" t="s">
        <v>83</v>
      </c>
      <c r="I54" s="24" t="s">
        <v>83</v>
      </c>
      <c r="J54" s="35" t="s">
        <v>201</v>
      </c>
      <c r="K54" s="34" t="s">
        <v>106</v>
      </c>
      <c r="L54" s="35" t="s">
        <v>113</v>
      </c>
      <c r="M54" s="77">
        <v>40</v>
      </c>
      <c r="N54" s="25" t="s">
        <v>86</v>
      </c>
      <c r="O54" s="77" t="s">
        <v>121</v>
      </c>
      <c r="P54" s="24" t="s">
        <v>88</v>
      </c>
      <c r="Q54" s="24" t="s">
        <v>89</v>
      </c>
      <c r="R54" s="24" t="s">
        <v>90</v>
      </c>
      <c r="S54" s="24" t="s">
        <v>170</v>
      </c>
      <c r="T54" s="26">
        <f>U54</f>
        <v>510000</v>
      </c>
      <c r="U54" s="27">
        <f>V54+Y54</f>
        <v>510000</v>
      </c>
      <c r="V54" s="28">
        <v>300000</v>
      </c>
      <c r="W54" s="29"/>
      <c r="X54" s="29"/>
      <c r="Y54" s="28">
        <v>210000</v>
      </c>
      <c r="Z54" s="29"/>
      <c r="AA54" s="29"/>
      <c r="AB54" s="28">
        <v>90000</v>
      </c>
      <c r="AC54" s="24" t="s">
        <v>92</v>
      </c>
      <c r="AD54" s="28">
        <f>U54</f>
        <v>510000</v>
      </c>
      <c r="AE54" s="77"/>
      <c r="AF54" s="77"/>
      <c r="AG54" s="77"/>
      <c r="AH54" s="82" t="s">
        <v>303</v>
      </c>
      <c r="AI54" s="82" t="s">
        <v>306</v>
      </c>
      <c r="AJ54" s="103">
        <v>45398</v>
      </c>
      <c r="AK54" s="57" t="s">
        <v>872</v>
      </c>
    </row>
    <row r="55" spans="2:37" s="57" customFormat="1" ht="45" x14ac:dyDescent="0.25">
      <c r="B55" s="33" t="s">
        <v>122</v>
      </c>
      <c r="C55" s="77"/>
      <c r="D55" s="77"/>
      <c r="E55" s="77"/>
      <c r="F55" s="77"/>
      <c r="G55" s="77"/>
      <c r="H55" s="77"/>
      <c r="I55" s="77"/>
      <c r="J55" s="77" t="s">
        <v>204</v>
      </c>
      <c r="K55" s="77" t="s">
        <v>107</v>
      </c>
      <c r="L55" s="77" t="s">
        <v>115</v>
      </c>
      <c r="M55" s="77">
        <v>45</v>
      </c>
      <c r="N55" s="77"/>
      <c r="O55" s="77"/>
      <c r="P55" s="77"/>
      <c r="Q55" s="77"/>
      <c r="R55" s="77"/>
      <c r="S55" s="77"/>
      <c r="T55" s="77"/>
      <c r="U55" s="77"/>
      <c r="V55" s="77"/>
      <c r="W55" s="77"/>
      <c r="X55" s="77"/>
      <c r="Y55" s="77"/>
      <c r="Z55" s="77"/>
      <c r="AA55" s="77"/>
      <c r="AB55" s="77"/>
      <c r="AC55" s="77"/>
      <c r="AD55" s="77"/>
      <c r="AE55" s="77"/>
      <c r="AF55" s="77"/>
      <c r="AG55" s="77"/>
      <c r="AH55" s="83"/>
      <c r="AI55" s="83"/>
      <c r="AJ55" s="77"/>
    </row>
    <row r="56" spans="2:37" s="57" customFormat="1" ht="45" x14ac:dyDescent="0.25">
      <c r="B56" s="39" t="s">
        <v>122</v>
      </c>
      <c r="C56" s="80"/>
      <c r="D56" s="80"/>
      <c r="E56" s="80"/>
      <c r="F56" s="80"/>
      <c r="G56" s="80"/>
      <c r="H56" s="80"/>
      <c r="I56" s="80"/>
      <c r="J56" s="80" t="s">
        <v>205</v>
      </c>
      <c r="K56" s="80" t="s">
        <v>108</v>
      </c>
      <c r="L56" s="80" t="s">
        <v>116</v>
      </c>
      <c r="M56" s="80">
        <v>45</v>
      </c>
      <c r="N56" s="80"/>
      <c r="O56" s="80"/>
      <c r="P56" s="80"/>
      <c r="Q56" s="80"/>
      <c r="R56" s="80"/>
      <c r="S56" s="80"/>
      <c r="T56" s="80"/>
      <c r="U56" s="80"/>
      <c r="V56" s="80"/>
      <c r="W56" s="80"/>
      <c r="X56" s="80"/>
      <c r="Y56" s="80"/>
      <c r="Z56" s="80"/>
      <c r="AA56" s="80"/>
      <c r="AB56" s="80"/>
      <c r="AC56" s="80"/>
      <c r="AD56" s="80"/>
      <c r="AE56" s="80"/>
      <c r="AF56" s="80"/>
      <c r="AG56" s="80"/>
      <c r="AH56" s="84"/>
      <c r="AI56" s="84"/>
      <c r="AJ56" s="80"/>
    </row>
    <row r="57" spans="2:37" s="57" customFormat="1" ht="75" customHeight="1" x14ac:dyDescent="0.25">
      <c r="B57" s="81" t="s">
        <v>124</v>
      </c>
      <c r="C57" s="77" t="s">
        <v>217</v>
      </c>
      <c r="D57" s="23" t="s">
        <v>198</v>
      </c>
      <c r="E57" s="52" t="s">
        <v>82</v>
      </c>
      <c r="F57" s="77" t="s">
        <v>337</v>
      </c>
      <c r="G57" s="23" t="s">
        <v>186</v>
      </c>
      <c r="H57" s="24" t="s">
        <v>83</v>
      </c>
      <c r="I57" s="24" t="s">
        <v>83</v>
      </c>
      <c r="J57" s="35" t="s">
        <v>201</v>
      </c>
      <c r="K57" s="34" t="s">
        <v>106</v>
      </c>
      <c r="L57" s="35" t="s">
        <v>113</v>
      </c>
      <c r="M57" s="77">
        <v>320</v>
      </c>
      <c r="N57" s="25" t="s">
        <v>86</v>
      </c>
      <c r="O57" s="77" t="s">
        <v>123</v>
      </c>
      <c r="P57" s="24" t="s">
        <v>88</v>
      </c>
      <c r="Q57" s="24" t="s">
        <v>89</v>
      </c>
      <c r="R57" s="24" t="s">
        <v>90</v>
      </c>
      <c r="S57" s="24" t="s">
        <v>170</v>
      </c>
      <c r="T57" s="85">
        <f>U57</f>
        <v>2720000</v>
      </c>
      <c r="U57" s="27">
        <f>V57+Y57</f>
        <v>2720000</v>
      </c>
      <c r="V57" s="28">
        <v>1600000</v>
      </c>
      <c r="W57" s="29"/>
      <c r="X57" s="29"/>
      <c r="Y57" s="28">
        <v>1120000</v>
      </c>
      <c r="Z57" s="29"/>
      <c r="AA57" s="29"/>
      <c r="AB57" s="28">
        <v>480000</v>
      </c>
      <c r="AC57" s="24" t="s">
        <v>92</v>
      </c>
      <c r="AD57" s="28">
        <f>U57</f>
        <v>2720000</v>
      </c>
      <c r="AE57" s="77"/>
      <c r="AF57" s="77"/>
      <c r="AG57" s="77"/>
      <c r="AH57" s="86">
        <v>45292</v>
      </c>
      <c r="AI57" s="86">
        <v>45352</v>
      </c>
      <c r="AJ57" s="103">
        <v>45308</v>
      </c>
      <c r="AK57" s="57" t="s">
        <v>872</v>
      </c>
    </row>
    <row r="58" spans="2:37" s="57" customFormat="1" ht="45" x14ac:dyDescent="0.25">
      <c r="B58" s="33" t="s">
        <v>124</v>
      </c>
      <c r="C58" s="77"/>
      <c r="D58" s="77"/>
      <c r="E58" s="77"/>
      <c r="F58" s="77"/>
      <c r="G58" s="77"/>
      <c r="H58" s="77"/>
      <c r="I58" s="77"/>
      <c r="J58" s="77" t="s">
        <v>204</v>
      </c>
      <c r="K58" s="77" t="s">
        <v>107</v>
      </c>
      <c r="L58" s="77" t="s">
        <v>115</v>
      </c>
      <c r="M58" s="77">
        <v>360</v>
      </c>
      <c r="N58" s="77"/>
      <c r="O58" s="77"/>
      <c r="P58" s="77"/>
      <c r="Q58" s="77"/>
      <c r="R58" s="77"/>
      <c r="S58" s="77"/>
      <c r="T58" s="77"/>
      <c r="U58" s="77"/>
      <c r="V58" s="77"/>
      <c r="W58" s="77"/>
      <c r="X58" s="77"/>
      <c r="Y58" s="77"/>
      <c r="Z58" s="77"/>
      <c r="AA58" s="77"/>
      <c r="AB58" s="77"/>
      <c r="AC58" s="77"/>
      <c r="AD58" s="77"/>
      <c r="AE58" s="77"/>
      <c r="AF58" s="77"/>
      <c r="AG58" s="77"/>
      <c r="AH58" s="77"/>
      <c r="AI58" s="77"/>
      <c r="AJ58" s="77"/>
    </row>
    <row r="59" spans="2:37" s="57" customFormat="1" ht="45" x14ac:dyDescent="0.25">
      <c r="B59" s="33" t="s">
        <v>124</v>
      </c>
      <c r="C59" s="77"/>
      <c r="D59" s="87"/>
      <c r="E59" s="80"/>
      <c r="F59" s="80"/>
      <c r="G59" s="80"/>
      <c r="H59" s="80"/>
      <c r="I59" s="80"/>
      <c r="J59" s="80" t="s">
        <v>205</v>
      </c>
      <c r="K59" s="80" t="s">
        <v>108</v>
      </c>
      <c r="L59" s="80" t="s">
        <v>116</v>
      </c>
      <c r="M59" s="80">
        <v>230</v>
      </c>
      <c r="N59" s="80"/>
      <c r="O59" s="80"/>
      <c r="P59" s="77"/>
      <c r="Q59" s="77"/>
      <c r="R59" s="77"/>
      <c r="S59" s="77"/>
      <c r="T59" s="77"/>
      <c r="U59" s="80"/>
      <c r="V59" s="80"/>
      <c r="W59" s="80"/>
      <c r="X59" s="80"/>
      <c r="Y59" s="80"/>
      <c r="Z59" s="80"/>
      <c r="AA59" s="80"/>
      <c r="AB59" s="80"/>
      <c r="AC59" s="80"/>
      <c r="AD59" s="80"/>
      <c r="AE59" s="80"/>
      <c r="AF59" s="80"/>
      <c r="AG59" s="80"/>
      <c r="AH59" s="77"/>
      <c r="AI59" s="77"/>
      <c r="AJ59" s="77"/>
    </row>
    <row r="60" spans="2:37" s="57" customFormat="1" ht="111" hidden="1" customHeight="1" x14ac:dyDescent="0.25">
      <c r="B60" s="107" t="s">
        <v>124</v>
      </c>
      <c r="C60" s="108"/>
      <c r="D60" s="109" t="s">
        <v>198</v>
      </c>
      <c r="E60" s="110" t="s">
        <v>82</v>
      </c>
      <c r="F60" s="108" t="s">
        <v>218</v>
      </c>
      <c r="G60" s="109" t="s">
        <v>186</v>
      </c>
      <c r="H60" s="111" t="s">
        <v>83</v>
      </c>
      <c r="I60" s="111" t="s">
        <v>83</v>
      </c>
      <c r="J60" s="108" t="s">
        <v>94</v>
      </c>
      <c r="K60" s="108" t="s">
        <v>95</v>
      </c>
      <c r="L60" s="108" t="s">
        <v>96</v>
      </c>
      <c r="M60" s="108">
        <v>60</v>
      </c>
      <c r="N60" s="111" t="s">
        <v>86</v>
      </c>
      <c r="O60" s="108" t="s">
        <v>102</v>
      </c>
      <c r="P60" s="108"/>
      <c r="Q60" s="108"/>
      <c r="R60" s="108"/>
      <c r="S60" s="108"/>
      <c r="T60" s="108"/>
      <c r="U60" s="112"/>
      <c r="V60" s="113"/>
      <c r="W60" s="112"/>
      <c r="X60" s="112"/>
      <c r="Y60" s="113"/>
      <c r="Z60" s="112"/>
      <c r="AA60" s="112"/>
      <c r="AB60" s="113"/>
      <c r="AC60" s="111"/>
      <c r="AD60" s="113"/>
      <c r="AE60" s="108"/>
      <c r="AF60" s="108"/>
      <c r="AG60" s="108"/>
      <c r="AH60" s="108"/>
      <c r="AI60" s="108"/>
      <c r="AJ60" s="114">
        <v>45308</v>
      </c>
    </row>
    <row r="61" spans="2:37" s="57" customFormat="1" ht="15.6" hidden="1" customHeight="1" x14ac:dyDescent="0.25">
      <c r="B61" s="107" t="s">
        <v>124</v>
      </c>
      <c r="C61" s="108"/>
      <c r="D61" s="115"/>
      <c r="E61" s="115"/>
      <c r="F61" s="115"/>
      <c r="G61" s="115"/>
      <c r="H61" s="115"/>
      <c r="I61" s="115"/>
      <c r="J61" s="115" t="s">
        <v>98</v>
      </c>
      <c r="K61" s="115" t="s">
        <v>99</v>
      </c>
      <c r="L61" s="115" t="s">
        <v>97</v>
      </c>
      <c r="M61" s="115">
        <v>2</v>
      </c>
      <c r="N61" s="115"/>
      <c r="O61" s="115"/>
      <c r="P61" s="108"/>
      <c r="Q61" s="108"/>
      <c r="R61" s="108"/>
      <c r="S61" s="108"/>
      <c r="T61" s="108"/>
      <c r="U61" s="115"/>
      <c r="V61" s="115"/>
      <c r="W61" s="115"/>
      <c r="X61" s="115"/>
      <c r="Y61" s="115"/>
      <c r="Z61" s="115"/>
      <c r="AA61" s="115"/>
      <c r="AB61" s="115"/>
      <c r="AC61" s="115"/>
      <c r="AD61" s="115"/>
      <c r="AE61" s="115"/>
      <c r="AF61" s="115"/>
      <c r="AG61" s="115"/>
      <c r="AH61" s="108"/>
      <c r="AI61" s="108"/>
      <c r="AJ61" s="108"/>
    </row>
    <row r="62" spans="2:37" s="57" customFormat="1" ht="115.5" hidden="1" customHeight="1" x14ac:dyDescent="0.25">
      <c r="B62" s="107" t="s">
        <v>124</v>
      </c>
      <c r="C62" s="108"/>
      <c r="D62" s="109" t="s">
        <v>198</v>
      </c>
      <c r="E62" s="110" t="s">
        <v>82</v>
      </c>
      <c r="F62" s="108" t="s">
        <v>219</v>
      </c>
      <c r="G62" s="109" t="s">
        <v>186</v>
      </c>
      <c r="H62" s="111" t="s">
        <v>83</v>
      </c>
      <c r="I62" s="111" t="s">
        <v>83</v>
      </c>
      <c r="J62" s="108" t="s">
        <v>94</v>
      </c>
      <c r="K62" s="108" t="s">
        <v>95</v>
      </c>
      <c r="L62" s="108" t="s">
        <v>96</v>
      </c>
      <c r="M62" s="108">
        <v>57</v>
      </c>
      <c r="N62" s="111" t="s">
        <v>86</v>
      </c>
      <c r="O62" s="108" t="s">
        <v>121</v>
      </c>
      <c r="P62" s="108"/>
      <c r="Q62" s="108"/>
      <c r="R62" s="108"/>
      <c r="S62" s="108"/>
      <c r="T62" s="108"/>
      <c r="U62" s="112"/>
      <c r="V62" s="113"/>
      <c r="W62" s="112"/>
      <c r="X62" s="112"/>
      <c r="Y62" s="113"/>
      <c r="Z62" s="112"/>
      <c r="AA62" s="112"/>
      <c r="AB62" s="113"/>
      <c r="AC62" s="111"/>
      <c r="AD62" s="113"/>
      <c r="AE62" s="108"/>
      <c r="AF62" s="108"/>
      <c r="AG62" s="108"/>
      <c r="AH62" s="116"/>
      <c r="AI62" s="116"/>
      <c r="AJ62" s="114">
        <v>45308</v>
      </c>
    </row>
    <row r="63" spans="2:37" s="57" customFormat="1" ht="15.6" hidden="1" customHeight="1" x14ac:dyDescent="0.25">
      <c r="B63" s="117" t="s">
        <v>124</v>
      </c>
      <c r="C63" s="115"/>
      <c r="D63" s="115"/>
      <c r="E63" s="115"/>
      <c r="F63" s="115"/>
      <c r="G63" s="115"/>
      <c r="H63" s="115"/>
      <c r="I63" s="115"/>
      <c r="J63" s="115" t="s">
        <v>98</v>
      </c>
      <c r="K63" s="115" t="s">
        <v>99</v>
      </c>
      <c r="L63" s="115" t="s">
        <v>97</v>
      </c>
      <c r="M63" s="115">
        <v>3</v>
      </c>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row>
    <row r="64" spans="2:37" s="57" customFormat="1" ht="100.5" customHeight="1" x14ac:dyDescent="0.25">
      <c r="B64" s="20" t="s">
        <v>127</v>
      </c>
      <c r="C64" s="58" t="s">
        <v>220</v>
      </c>
      <c r="D64" s="23" t="s">
        <v>198</v>
      </c>
      <c r="E64" s="52" t="s">
        <v>82</v>
      </c>
      <c r="F64" s="77" t="s">
        <v>338</v>
      </c>
      <c r="G64" s="23" t="s">
        <v>186</v>
      </c>
      <c r="H64" s="24" t="s">
        <v>83</v>
      </c>
      <c r="I64" s="24" t="s">
        <v>83</v>
      </c>
      <c r="J64" s="77" t="s">
        <v>84</v>
      </c>
      <c r="K64" s="77" t="s">
        <v>85</v>
      </c>
      <c r="L64" s="77" t="s">
        <v>113</v>
      </c>
      <c r="M64" s="77">
        <v>900</v>
      </c>
      <c r="N64" s="25" t="s">
        <v>86</v>
      </c>
      <c r="O64" s="77" t="s">
        <v>118</v>
      </c>
      <c r="P64" s="24" t="s">
        <v>88</v>
      </c>
      <c r="Q64" s="24" t="s">
        <v>89</v>
      </c>
      <c r="R64" s="24" t="s">
        <v>90</v>
      </c>
      <c r="S64" s="24" t="s">
        <v>170</v>
      </c>
      <c r="T64" s="118">
        <f>U64</f>
        <v>510000</v>
      </c>
      <c r="U64" s="27">
        <f>V64+Y64</f>
        <v>510000</v>
      </c>
      <c r="V64" s="28">
        <v>300000</v>
      </c>
      <c r="W64" s="29"/>
      <c r="X64" s="29"/>
      <c r="Y64" s="28">
        <v>210000</v>
      </c>
      <c r="Z64" s="29"/>
      <c r="AA64" s="29"/>
      <c r="AB64" s="28">
        <v>90000</v>
      </c>
      <c r="AC64" s="24" t="s">
        <v>92</v>
      </c>
      <c r="AD64" s="28">
        <f>U64</f>
        <v>510000</v>
      </c>
      <c r="AE64" s="77"/>
      <c r="AF64" s="77"/>
      <c r="AG64" s="77"/>
      <c r="AH64" s="119" t="s">
        <v>188</v>
      </c>
      <c r="AI64" s="120" t="s">
        <v>307</v>
      </c>
      <c r="AJ64" s="121">
        <v>45364</v>
      </c>
      <c r="AK64" s="57" t="s">
        <v>872</v>
      </c>
    </row>
    <row r="65" spans="2:37" s="57" customFormat="1" ht="75" x14ac:dyDescent="0.25">
      <c r="B65" s="33" t="s">
        <v>127</v>
      </c>
      <c r="C65" s="77"/>
      <c r="D65" s="77"/>
      <c r="E65" s="77"/>
      <c r="F65" s="77"/>
      <c r="G65" s="77"/>
      <c r="H65" s="77"/>
      <c r="I65" s="77"/>
      <c r="J65" s="77" t="s">
        <v>207</v>
      </c>
      <c r="K65" s="77" t="s">
        <v>200</v>
      </c>
      <c r="L65" s="77" t="s">
        <v>93</v>
      </c>
      <c r="M65" s="77">
        <v>11.76</v>
      </c>
      <c r="N65" s="77"/>
      <c r="O65" s="77"/>
      <c r="P65" s="77"/>
      <c r="Q65" s="77"/>
      <c r="R65" s="77"/>
      <c r="S65" s="77"/>
      <c r="T65" s="77"/>
      <c r="U65" s="77"/>
      <c r="V65" s="77"/>
      <c r="W65" s="77"/>
      <c r="X65" s="77"/>
      <c r="Y65" s="77"/>
      <c r="Z65" s="77"/>
      <c r="AA65" s="77"/>
      <c r="AB65" s="77"/>
      <c r="AC65" s="77"/>
      <c r="AD65" s="77"/>
      <c r="AE65" s="77"/>
      <c r="AF65" s="77"/>
      <c r="AG65" s="77"/>
      <c r="AH65" s="77"/>
      <c r="AI65" s="77"/>
      <c r="AJ65" s="77"/>
    </row>
    <row r="66" spans="2:37" s="57" customFormat="1" ht="45" x14ac:dyDescent="0.25">
      <c r="B66" s="33" t="s">
        <v>127</v>
      </c>
      <c r="C66" s="77"/>
      <c r="D66" s="77"/>
      <c r="E66" s="77"/>
      <c r="F66" s="77"/>
      <c r="G66" s="77"/>
      <c r="H66" s="77"/>
      <c r="I66" s="77"/>
      <c r="J66" s="77" t="s">
        <v>190</v>
      </c>
      <c r="K66" s="77" t="s">
        <v>191</v>
      </c>
      <c r="L66" s="77" t="s">
        <v>115</v>
      </c>
      <c r="M66" s="77">
        <v>900</v>
      </c>
      <c r="N66" s="77"/>
      <c r="O66" s="77"/>
      <c r="P66" s="77"/>
      <c r="Q66" s="77"/>
      <c r="R66" s="77"/>
      <c r="S66" s="77"/>
      <c r="T66" s="77"/>
      <c r="U66" s="77"/>
      <c r="V66" s="77"/>
      <c r="W66" s="77"/>
      <c r="X66" s="77"/>
      <c r="Y66" s="77"/>
      <c r="Z66" s="77"/>
      <c r="AA66" s="77"/>
      <c r="AB66" s="77"/>
      <c r="AC66" s="77"/>
      <c r="AD66" s="77"/>
      <c r="AE66" s="77"/>
      <c r="AF66" s="77"/>
      <c r="AG66" s="77"/>
      <c r="AH66" s="77"/>
      <c r="AI66" s="77"/>
      <c r="AJ66" s="77"/>
    </row>
    <row r="67" spans="2:37" s="57" customFormat="1" ht="75" x14ac:dyDescent="0.25">
      <c r="B67" s="39" t="s">
        <v>127</v>
      </c>
      <c r="C67" s="80"/>
      <c r="D67" s="80"/>
      <c r="E67" s="80"/>
      <c r="F67" s="80"/>
      <c r="G67" s="80"/>
      <c r="H67" s="80"/>
      <c r="I67" s="80"/>
      <c r="J67" s="80" t="s">
        <v>202</v>
      </c>
      <c r="K67" s="80" t="s">
        <v>203</v>
      </c>
      <c r="L67" s="80" t="s">
        <v>116</v>
      </c>
      <c r="M67" s="80">
        <v>2</v>
      </c>
      <c r="N67" s="80"/>
      <c r="O67" s="80"/>
      <c r="P67" s="80"/>
      <c r="Q67" s="80"/>
      <c r="R67" s="80"/>
      <c r="S67" s="80"/>
      <c r="T67" s="80"/>
      <c r="U67" s="80"/>
      <c r="V67" s="80"/>
      <c r="W67" s="80"/>
      <c r="X67" s="80"/>
      <c r="Y67" s="80"/>
      <c r="Z67" s="80"/>
      <c r="AA67" s="80"/>
      <c r="AB67" s="80"/>
      <c r="AC67" s="80"/>
      <c r="AD67" s="80"/>
      <c r="AE67" s="80"/>
      <c r="AF67" s="80"/>
      <c r="AG67" s="80"/>
      <c r="AH67" s="80"/>
      <c r="AI67" s="80"/>
      <c r="AJ67" s="80"/>
    </row>
    <row r="68" spans="2:37" s="57" customFormat="1" ht="180" x14ac:dyDescent="0.25">
      <c r="B68" s="56" t="s">
        <v>128</v>
      </c>
      <c r="C68" s="77" t="s">
        <v>221</v>
      </c>
      <c r="D68" s="23" t="s">
        <v>198</v>
      </c>
      <c r="E68" s="52" t="s">
        <v>82</v>
      </c>
      <c r="F68" s="77" t="s">
        <v>339</v>
      </c>
      <c r="G68" s="23" t="s">
        <v>186</v>
      </c>
      <c r="H68" s="24" t="s">
        <v>83</v>
      </c>
      <c r="I68" s="24" t="s">
        <v>83</v>
      </c>
      <c r="J68" s="77" t="s">
        <v>94</v>
      </c>
      <c r="K68" s="77" t="s">
        <v>95</v>
      </c>
      <c r="L68" s="77" t="s">
        <v>96</v>
      </c>
      <c r="M68" s="77">
        <v>240</v>
      </c>
      <c r="N68" s="25" t="s">
        <v>86</v>
      </c>
      <c r="O68" s="77" t="s">
        <v>118</v>
      </c>
      <c r="P68" s="24" t="s">
        <v>88</v>
      </c>
      <c r="Q68" s="24" t="s">
        <v>89</v>
      </c>
      <c r="R68" s="24" t="s">
        <v>90</v>
      </c>
      <c r="S68" s="24" t="s">
        <v>170</v>
      </c>
      <c r="T68" s="85">
        <f>U68+U70</f>
        <v>897500</v>
      </c>
      <c r="U68" s="27">
        <f>V68+Y68</f>
        <v>425000</v>
      </c>
      <c r="V68" s="250">
        <v>250000</v>
      </c>
      <c r="W68" s="251"/>
      <c r="X68" s="251"/>
      <c r="Y68" s="250">
        <v>175000</v>
      </c>
      <c r="Z68" s="251"/>
      <c r="AA68" s="251"/>
      <c r="AB68" s="250">
        <v>75000</v>
      </c>
      <c r="AC68" s="24" t="s">
        <v>92</v>
      </c>
      <c r="AD68" s="28">
        <f>U68</f>
        <v>425000</v>
      </c>
      <c r="AE68" s="77"/>
      <c r="AF68" s="77"/>
      <c r="AG68" s="77"/>
      <c r="AH68" s="77" t="s">
        <v>197</v>
      </c>
      <c r="AI68" s="122" t="s">
        <v>188</v>
      </c>
      <c r="AJ68" s="103">
        <v>45308</v>
      </c>
      <c r="AK68" s="57" t="s">
        <v>872</v>
      </c>
    </row>
    <row r="69" spans="2:37" s="57" customFormat="1" ht="15.75" x14ac:dyDescent="0.25">
      <c r="B69" s="33" t="s">
        <v>128</v>
      </c>
      <c r="C69" s="77"/>
      <c r="D69" s="80"/>
      <c r="E69" s="80"/>
      <c r="F69" s="80"/>
      <c r="G69" s="80"/>
      <c r="H69" s="80"/>
      <c r="I69" s="80"/>
      <c r="J69" s="80" t="s">
        <v>98</v>
      </c>
      <c r="K69" s="80" t="s">
        <v>99</v>
      </c>
      <c r="L69" s="80" t="s">
        <v>97</v>
      </c>
      <c r="M69" s="80">
        <v>2</v>
      </c>
      <c r="N69" s="80"/>
      <c r="O69" s="80"/>
      <c r="P69" s="77"/>
      <c r="Q69" s="77"/>
      <c r="R69" s="77"/>
      <c r="S69" s="77"/>
      <c r="T69" s="77"/>
      <c r="U69" s="80"/>
      <c r="V69" s="80"/>
      <c r="W69" s="80"/>
      <c r="X69" s="80"/>
      <c r="Y69" s="80"/>
      <c r="Z69" s="80"/>
      <c r="AA69" s="80"/>
      <c r="AB69" s="80"/>
      <c r="AC69" s="80"/>
      <c r="AD69" s="80"/>
      <c r="AE69" s="80"/>
      <c r="AF69" s="80"/>
      <c r="AG69" s="80"/>
      <c r="AH69" s="77"/>
      <c r="AI69" s="77"/>
      <c r="AJ69" s="77"/>
    </row>
    <row r="70" spans="2:37" s="57" customFormat="1" ht="180" x14ac:dyDescent="0.25">
      <c r="B70" s="33" t="s">
        <v>128</v>
      </c>
      <c r="C70" s="77"/>
      <c r="D70" s="23" t="s">
        <v>198</v>
      </c>
      <c r="E70" s="52" t="s">
        <v>82</v>
      </c>
      <c r="F70" s="77" t="s">
        <v>340</v>
      </c>
      <c r="G70" s="23" t="s">
        <v>186</v>
      </c>
      <c r="H70" s="24" t="s">
        <v>83</v>
      </c>
      <c r="I70" s="24" t="s">
        <v>83</v>
      </c>
      <c r="J70" s="77" t="s">
        <v>84</v>
      </c>
      <c r="K70" s="77" t="s">
        <v>85</v>
      </c>
      <c r="L70" s="77" t="s">
        <v>113</v>
      </c>
      <c r="M70" s="77">
        <v>22</v>
      </c>
      <c r="N70" s="25" t="s">
        <v>86</v>
      </c>
      <c r="O70" s="77" t="s">
        <v>87</v>
      </c>
      <c r="P70" s="77"/>
      <c r="Q70" s="77"/>
      <c r="R70" s="77"/>
      <c r="S70" s="77"/>
      <c r="T70" s="77"/>
      <c r="U70" s="27">
        <f>V70+Y70</f>
        <v>472500</v>
      </c>
      <c r="V70" s="28">
        <v>315000</v>
      </c>
      <c r="W70" s="29"/>
      <c r="X70" s="29"/>
      <c r="Y70" s="28">
        <v>157500</v>
      </c>
      <c r="Z70" s="29"/>
      <c r="AA70" s="29"/>
      <c r="AB70" s="28">
        <v>157500</v>
      </c>
      <c r="AC70" s="24" t="s">
        <v>92</v>
      </c>
      <c r="AD70" s="77">
        <f>U70</f>
        <v>472500</v>
      </c>
      <c r="AE70" s="77"/>
      <c r="AF70" s="77"/>
      <c r="AG70" s="77"/>
      <c r="AH70" s="77"/>
      <c r="AI70" s="77"/>
      <c r="AJ70" s="77"/>
      <c r="AK70" s="57" t="s">
        <v>872</v>
      </c>
    </row>
    <row r="71" spans="2:37" s="57" customFormat="1" ht="75" x14ac:dyDescent="0.25">
      <c r="B71" s="33" t="s">
        <v>128</v>
      </c>
      <c r="C71" s="77"/>
      <c r="D71" s="77"/>
      <c r="E71" s="77"/>
      <c r="F71" s="77"/>
      <c r="G71" s="77"/>
      <c r="H71" s="77"/>
      <c r="I71" s="77"/>
      <c r="J71" s="77" t="s">
        <v>207</v>
      </c>
      <c r="K71" s="77" t="s">
        <v>200</v>
      </c>
      <c r="L71" s="77" t="s">
        <v>93</v>
      </c>
      <c r="M71" s="77">
        <v>14.97</v>
      </c>
      <c r="N71" s="77"/>
      <c r="O71" s="77"/>
      <c r="P71" s="77"/>
      <c r="Q71" s="77"/>
      <c r="R71" s="77"/>
      <c r="S71" s="77"/>
      <c r="T71" s="77"/>
      <c r="U71" s="77"/>
      <c r="V71" s="77"/>
      <c r="W71" s="77"/>
      <c r="X71" s="77"/>
      <c r="Y71" s="77"/>
      <c r="Z71" s="77"/>
      <c r="AA71" s="77"/>
      <c r="AB71" s="77"/>
      <c r="AC71" s="77"/>
      <c r="AD71" s="77"/>
      <c r="AE71" s="77"/>
      <c r="AF71" s="77"/>
      <c r="AG71" s="77"/>
      <c r="AH71" s="77"/>
      <c r="AI71" s="77"/>
      <c r="AJ71" s="77"/>
    </row>
    <row r="72" spans="2:37" s="15" customFormat="1" ht="45" x14ac:dyDescent="0.25">
      <c r="B72" s="33" t="s">
        <v>128</v>
      </c>
      <c r="C72" s="17"/>
      <c r="D72" s="17"/>
      <c r="E72" s="17"/>
      <c r="F72" s="17"/>
      <c r="G72" s="17"/>
      <c r="H72" s="17"/>
      <c r="I72" s="17"/>
      <c r="J72" s="77" t="s">
        <v>94</v>
      </c>
      <c r="K72" s="77" t="s">
        <v>95</v>
      </c>
      <c r="L72" s="77" t="s">
        <v>96</v>
      </c>
      <c r="M72" s="77">
        <v>22</v>
      </c>
      <c r="N72" s="17"/>
      <c r="O72" s="17"/>
      <c r="P72" s="17"/>
      <c r="Q72" s="17"/>
      <c r="R72" s="17"/>
      <c r="S72" s="17"/>
      <c r="T72" s="17"/>
      <c r="U72" s="17"/>
      <c r="V72" s="17"/>
      <c r="W72" s="17"/>
      <c r="X72" s="17"/>
      <c r="Y72" s="17"/>
      <c r="Z72" s="17"/>
      <c r="AA72" s="17"/>
      <c r="AB72" s="17"/>
      <c r="AC72" s="17"/>
      <c r="AD72" s="17"/>
      <c r="AE72" s="17"/>
      <c r="AF72" s="17"/>
      <c r="AG72" s="17"/>
      <c r="AH72" s="17"/>
      <c r="AI72" s="17"/>
      <c r="AJ72" s="17"/>
    </row>
    <row r="73" spans="2:37" s="15" customFormat="1" ht="45" x14ac:dyDescent="0.25">
      <c r="B73" s="33" t="s">
        <v>128</v>
      </c>
      <c r="C73" s="17"/>
      <c r="D73" s="17"/>
      <c r="E73" s="17"/>
      <c r="F73" s="17"/>
      <c r="G73" s="17"/>
      <c r="H73" s="17"/>
      <c r="I73" s="17"/>
      <c r="J73" s="77" t="s">
        <v>190</v>
      </c>
      <c r="K73" s="77" t="s">
        <v>191</v>
      </c>
      <c r="L73" s="77" t="s">
        <v>115</v>
      </c>
      <c r="M73" s="77">
        <v>22</v>
      </c>
      <c r="N73" s="17"/>
      <c r="O73" s="17"/>
      <c r="P73" s="17"/>
      <c r="Q73" s="17"/>
      <c r="R73" s="17"/>
      <c r="S73" s="17"/>
      <c r="T73" s="17"/>
      <c r="U73" s="17"/>
      <c r="V73" s="17"/>
      <c r="W73" s="17"/>
      <c r="X73" s="17"/>
      <c r="Y73" s="17"/>
      <c r="Z73" s="17"/>
      <c r="AA73" s="17"/>
      <c r="AB73" s="17"/>
      <c r="AC73" s="17"/>
      <c r="AD73" s="17"/>
      <c r="AE73" s="17"/>
      <c r="AF73" s="17"/>
      <c r="AG73" s="17"/>
      <c r="AH73" s="17"/>
      <c r="AI73" s="17"/>
      <c r="AJ73" s="17"/>
    </row>
    <row r="74" spans="2:37" s="15" customFormat="1" ht="75" x14ac:dyDescent="0.25">
      <c r="B74" s="33" t="s">
        <v>128</v>
      </c>
      <c r="C74" s="17"/>
      <c r="D74" s="17"/>
      <c r="E74" s="17"/>
      <c r="F74" s="17"/>
      <c r="G74" s="17"/>
      <c r="H74" s="17"/>
      <c r="I74" s="17"/>
      <c r="J74" s="17" t="s">
        <v>202</v>
      </c>
      <c r="K74" s="77" t="s">
        <v>203</v>
      </c>
      <c r="L74" s="77" t="s">
        <v>116</v>
      </c>
      <c r="M74" s="77">
        <v>1</v>
      </c>
      <c r="N74" s="17"/>
      <c r="O74" s="17"/>
      <c r="P74" s="17"/>
      <c r="Q74" s="17"/>
      <c r="R74" s="17"/>
      <c r="S74" s="17"/>
      <c r="T74" s="17"/>
      <c r="U74" s="17"/>
      <c r="V74" s="17"/>
      <c r="W74" s="17"/>
      <c r="X74" s="17"/>
      <c r="Y74" s="17"/>
      <c r="Z74" s="17"/>
      <c r="AA74" s="17"/>
      <c r="AB74" s="17"/>
      <c r="AC74" s="17"/>
      <c r="AD74" s="17"/>
      <c r="AE74" s="17"/>
      <c r="AF74" s="17"/>
      <c r="AG74" s="17"/>
      <c r="AH74" s="17"/>
      <c r="AI74" s="17"/>
      <c r="AJ74" s="17"/>
    </row>
    <row r="75" spans="2:37" s="15" customFormat="1" ht="15.75" x14ac:dyDescent="0.25">
      <c r="B75" s="39" t="s">
        <v>128</v>
      </c>
      <c r="C75" s="18"/>
      <c r="D75" s="18"/>
      <c r="E75" s="18"/>
      <c r="F75" s="18"/>
      <c r="G75" s="18"/>
      <c r="H75" s="18"/>
      <c r="I75" s="18"/>
      <c r="J75" s="18" t="s">
        <v>98</v>
      </c>
      <c r="K75" s="80" t="s">
        <v>99</v>
      </c>
      <c r="L75" s="80" t="s">
        <v>97</v>
      </c>
      <c r="M75" s="80">
        <v>2</v>
      </c>
      <c r="N75" s="18"/>
      <c r="O75" s="18"/>
      <c r="P75" s="18"/>
      <c r="Q75" s="18"/>
      <c r="R75" s="18"/>
      <c r="S75" s="18"/>
      <c r="T75" s="18"/>
      <c r="U75" s="18"/>
      <c r="V75" s="18"/>
      <c r="W75" s="18"/>
      <c r="X75" s="18"/>
      <c r="Y75" s="18"/>
      <c r="Z75" s="18"/>
      <c r="AA75" s="18"/>
      <c r="AB75" s="18"/>
      <c r="AC75" s="18"/>
      <c r="AD75" s="18"/>
      <c r="AE75" s="18"/>
      <c r="AF75" s="18"/>
      <c r="AG75" s="18"/>
      <c r="AH75" s="18"/>
      <c r="AI75" s="18"/>
      <c r="AJ75" s="18"/>
    </row>
    <row r="76" spans="2:37" ht="180" x14ac:dyDescent="0.25">
      <c r="B76" s="88" t="s">
        <v>129</v>
      </c>
      <c r="C76" s="77" t="s">
        <v>222</v>
      </c>
      <c r="D76" s="23" t="s">
        <v>198</v>
      </c>
      <c r="E76" s="52" t="s">
        <v>82</v>
      </c>
      <c r="F76" s="77" t="s">
        <v>223</v>
      </c>
      <c r="G76" s="23" t="s">
        <v>186</v>
      </c>
      <c r="H76" s="23" t="s">
        <v>83</v>
      </c>
      <c r="I76" s="23" t="s">
        <v>83</v>
      </c>
      <c r="J76" s="35" t="s">
        <v>201</v>
      </c>
      <c r="K76" s="35" t="s">
        <v>106</v>
      </c>
      <c r="L76" s="35" t="s">
        <v>113</v>
      </c>
      <c r="M76" s="77">
        <v>217</v>
      </c>
      <c r="N76" s="21" t="s">
        <v>86</v>
      </c>
      <c r="O76" s="77" t="s">
        <v>102</v>
      </c>
      <c r="P76" s="23" t="s">
        <v>88</v>
      </c>
      <c r="Q76" s="23" t="s">
        <v>89</v>
      </c>
      <c r="R76" s="23" t="s">
        <v>90</v>
      </c>
      <c r="S76" s="23" t="s">
        <v>170</v>
      </c>
      <c r="T76" s="85">
        <f>U76</f>
        <v>1632000</v>
      </c>
      <c r="U76" s="27">
        <f>V76+Y76</f>
        <v>1632000</v>
      </c>
      <c r="V76" s="28">
        <v>960000</v>
      </c>
      <c r="W76" s="29"/>
      <c r="X76" s="29"/>
      <c r="Y76" s="28">
        <v>672000</v>
      </c>
      <c r="Z76" s="29"/>
      <c r="AA76" s="29"/>
      <c r="AB76" s="28">
        <v>288000</v>
      </c>
      <c r="AC76" s="24" t="s">
        <v>92</v>
      </c>
      <c r="AD76" s="28">
        <f>U76</f>
        <v>1632000</v>
      </c>
      <c r="AE76" s="61"/>
      <c r="AF76" s="61"/>
      <c r="AG76" s="61"/>
      <c r="AH76" s="78" t="s">
        <v>224</v>
      </c>
      <c r="AI76" s="78" t="s">
        <v>225</v>
      </c>
      <c r="AJ76" s="249">
        <v>45644</v>
      </c>
      <c r="AK76" s="57" t="s">
        <v>872</v>
      </c>
    </row>
    <row r="77" spans="2:37" ht="45" x14ac:dyDescent="0.25">
      <c r="B77" s="33" t="s">
        <v>129</v>
      </c>
      <c r="C77" s="77"/>
      <c r="D77" s="77"/>
      <c r="E77" s="77"/>
      <c r="F77" s="77"/>
      <c r="G77" s="77"/>
      <c r="H77" s="77"/>
      <c r="I77" s="77"/>
      <c r="J77" s="77" t="s">
        <v>204</v>
      </c>
      <c r="K77" s="77" t="s">
        <v>107</v>
      </c>
      <c r="L77" s="77" t="s">
        <v>115</v>
      </c>
      <c r="M77" s="77">
        <v>223</v>
      </c>
      <c r="N77" s="77"/>
      <c r="O77" s="77"/>
      <c r="P77" s="77"/>
      <c r="Q77" s="77"/>
      <c r="R77" s="77"/>
      <c r="S77" s="77"/>
      <c r="T77" s="61"/>
      <c r="U77" s="61"/>
      <c r="V77" s="61"/>
      <c r="W77" s="61"/>
      <c r="X77" s="61"/>
      <c r="Y77" s="61"/>
      <c r="Z77" s="61"/>
      <c r="AA77" s="61"/>
      <c r="AB77" s="61"/>
      <c r="AC77" s="61"/>
      <c r="AD77" s="61"/>
      <c r="AE77" s="61"/>
      <c r="AF77" s="61"/>
      <c r="AG77" s="61"/>
      <c r="AH77" s="78"/>
      <c r="AI77" s="78"/>
      <c r="AJ77" s="61"/>
      <c r="AK77" s="15"/>
    </row>
    <row r="78" spans="2:37" ht="45" x14ac:dyDescent="0.25">
      <c r="B78" s="39" t="s">
        <v>129</v>
      </c>
      <c r="C78" s="80"/>
      <c r="D78" s="80"/>
      <c r="E78" s="80"/>
      <c r="F78" s="80"/>
      <c r="G78" s="80"/>
      <c r="H78" s="80"/>
      <c r="I78" s="80"/>
      <c r="J78" s="80" t="s">
        <v>205</v>
      </c>
      <c r="K78" s="80" t="s">
        <v>108</v>
      </c>
      <c r="L78" s="80" t="s">
        <v>116</v>
      </c>
      <c r="M78" s="80">
        <v>25</v>
      </c>
      <c r="N78" s="80"/>
      <c r="O78" s="80"/>
      <c r="P78" s="80"/>
      <c r="Q78" s="80"/>
      <c r="R78" s="80"/>
      <c r="S78" s="80"/>
      <c r="T78" s="65"/>
      <c r="U78" s="65"/>
      <c r="V78" s="65"/>
      <c r="W78" s="65"/>
      <c r="X78" s="65"/>
      <c r="Y78" s="65"/>
      <c r="Z78" s="65"/>
      <c r="AA78" s="65"/>
      <c r="AB78" s="65"/>
      <c r="AC78" s="65"/>
      <c r="AD78" s="65"/>
      <c r="AE78" s="65"/>
      <c r="AF78" s="65"/>
      <c r="AG78" s="65"/>
      <c r="AH78" s="89"/>
      <c r="AI78" s="89"/>
      <c r="AJ78" s="65"/>
      <c r="AK78" s="15"/>
    </row>
    <row r="79" spans="2:37" ht="135.75" customHeight="1" x14ac:dyDescent="0.25">
      <c r="B79" s="81" t="s">
        <v>226</v>
      </c>
      <c r="C79" s="77" t="s">
        <v>227</v>
      </c>
      <c r="D79" s="23" t="s">
        <v>198</v>
      </c>
      <c r="E79" s="52" t="s">
        <v>82</v>
      </c>
      <c r="F79" s="77" t="s">
        <v>341</v>
      </c>
      <c r="G79" s="23" t="s">
        <v>186</v>
      </c>
      <c r="H79" s="23" t="s">
        <v>83</v>
      </c>
      <c r="I79" s="23" t="s">
        <v>83</v>
      </c>
      <c r="J79" s="77" t="s">
        <v>84</v>
      </c>
      <c r="K79" s="77" t="s">
        <v>85</v>
      </c>
      <c r="L79" s="77" t="s">
        <v>113</v>
      </c>
      <c r="M79" s="77">
        <v>393</v>
      </c>
      <c r="N79" s="21" t="s">
        <v>86</v>
      </c>
      <c r="O79" s="77" t="s">
        <v>87</v>
      </c>
      <c r="P79" s="23" t="s">
        <v>88</v>
      </c>
      <c r="Q79" s="23" t="s">
        <v>89</v>
      </c>
      <c r="R79" s="23" t="s">
        <v>90</v>
      </c>
      <c r="S79" s="23" t="s">
        <v>170</v>
      </c>
      <c r="T79" s="90">
        <f>U79</f>
        <v>1096950</v>
      </c>
      <c r="U79" s="36">
        <f>V79+Y79</f>
        <v>1096950</v>
      </c>
      <c r="V79" s="28">
        <v>731300</v>
      </c>
      <c r="W79" s="29"/>
      <c r="X79" s="29"/>
      <c r="Y79" s="28">
        <v>365650</v>
      </c>
      <c r="Z79" s="29"/>
      <c r="AA79" s="29"/>
      <c r="AB79" s="28">
        <v>365650</v>
      </c>
      <c r="AC79" s="24" t="s">
        <v>92</v>
      </c>
      <c r="AD79" s="28">
        <f>U79</f>
        <v>1096950</v>
      </c>
      <c r="AE79" s="61"/>
      <c r="AF79" s="61"/>
      <c r="AG79" s="61"/>
      <c r="AH79" s="78" t="s">
        <v>224</v>
      </c>
      <c r="AI79" s="78" t="s">
        <v>225</v>
      </c>
      <c r="AJ79" s="249">
        <v>45644</v>
      </c>
      <c r="AK79" s="296" t="s">
        <v>873</v>
      </c>
    </row>
    <row r="80" spans="2:37" ht="67.5" customHeight="1" x14ac:dyDescent="0.25">
      <c r="B80" s="33" t="s">
        <v>226</v>
      </c>
      <c r="C80" s="77"/>
      <c r="D80" s="77"/>
      <c r="E80" s="77"/>
      <c r="F80" s="77"/>
      <c r="G80" s="77"/>
      <c r="H80" s="77"/>
      <c r="I80" s="77"/>
      <c r="J80" s="77" t="s">
        <v>207</v>
      </c>
      <c r="K80" s="77" t="s">
        <v>200</v>
      </c>
      <c r="L80" s="77" t="s">
        <v>93</v>
      </c>
      <c r="M80" s="77">
        <v>14.97</v>
      </c>
      <c r="N80" s="77"/>
      <c r="O80" s="77"/>
      <c r="P80" s="77"/>
      <c r="Q80" s="77"/>
      <c r="R80" s="77"/>
      <c r="S80" s="77"/>
      <c r="T80" s="61"/>
      <c r="U80" s="61"/>
      <c r="V80" s="61"/>
      <c r="W80" s="61"/>
      <c r="X80" s="61"/>
      <c r="Y80" s="61"/>
      <c r="Z80" s="61"/>
      <c r="AA80" s="61"/>
      <c r="AB80" s="61"/>
      <c r="AC80" s="61"/>
      <c r="AD80" s="61"/>
      <c r="AE80" s="61"/>
      <c r="AF80" s="61"/>
      <c r="AG80" s="61"/>
      <c r="AH80" s="78"/>
      <c r="AI80" s="78"/>
      <c r="AJ80" s="61"/>
      <c r="AK80" s="15"/>
    </row>
    <row r="81" spans="1:37" ht="36" customHeight="1" x14ac:dyDescent="0.25">
      <c r="B81" s="33" t="s">
        <v>226</v>
      </c>
      <c r="C81" s="77"/>
      <c r="D81" s="77"/>
      <c r="E81" s="77"/>
      <c r="F81" s="77"/>
      <c r="G81" s="77"/>
      <c r="H81" s="77"/>
      <c r="I81" s="77"/>
      <c r="J81" s="77" t="s">
        <v>190</v>
      </c>
      <c r="K81" s="77" t="s">
        <v>191</v>
      </c>
      <c r="L81" s="77" t="s">
        <v>115</v>
      </c>
      <c r="M81" s="77">
        <v>393</v>
      </c>
      <c r="N81" s="77"/>
      <c r="O81" s="77"/>
      <c r="P81" s="77"/>
      <c r="Q81" s="77"/>
      <c r="R81" s="77"/>
      <c r="S81" s="77"/>
      <c r="T81" s="61"/>
      <c r="U81" s="61"/>
      <c r="V81" s="61"/>
      <c r="W81" s="61"/>
      <c r="X81" s="61"/>
      <c r="Y81" s="61"/>
      <c r="Z81" s="61"/>
      <c r="AA81" s="61"/>
      <c r="AB81" s="61"/>
      <c r="AC81" s="61"/>
      <c r="AD81" s="61"/>
      <c r="AE81" s="61"/>
      <c r="AF81" s="61"/>
      <c r="AG81" s="61"/>
      <c r="AH81" s="78"/>
      <c r="AI81" s="78"/>
      <c r="AJ81" s="61"/>
      <c r="AK81" s="15"/>
    </row>
    <row r="82" spans="1:37" ht="64.5" customHeight="1" x14ac:dyDescent="0.25">
      <c r="B82" s="39" t="s">
        <v>226</v>
      </c>
      <c r="C82" s="80"/>
      <c r="D82" s="80"/>
      <c r="E82" s="80"/>
      <c r="F82" s="80"/>
      <c r="G82" s="80"/>
      <c r="H82" s="80"/>
      <c r="I82" s="80"/>
      <c r="J82" s="18" t="s">
        <v>202</v>
      </c>
      <c r="K82" s="80" t="s">
        <v>203</v>
      </c>
      <c r="L82" s="80" t="s">
        <v>116</v>
      </c>
      <c r="M82" s="80">
        <v>1</v>
      </c>
      <c r="N82" s="80"/>
      <c r="O82" s="80"/>
      <c r="P82" s="80"/>
      <c r="Q82" s="80"/>
      <c r="R82" s="80"/>
      <c r="S82" s="80"/>
      <c r="T82" s="65"/>
      <c r="U82" s="65"/>
      <c r="V82" s="65"/>
      <c r="W82" s="65"/>
      <c r="X82" s="65"/>
      <c r="Y82" s="65"/>
      <c r="Z82" s="65"/>
      <c r="AA82" s="65"/>
      <c r="AB82" s="65"/>
      <c r="AC82" s="65"/>
      <c r="AD82" s="65"/>
      <c r="AE82" s="65"/>
      <c r="AF82" s="65"/>
      <c r="AG82" s="65"/>
      <c r="AH82" s="89"/>
      <c r="AI82" s="89"/>
      <c r="AJ82" s="65"/>
      <c r="AK82" s="15"/>
    </row>
    <row r="83" spans="1:37" ht="105" customHeight="1" x14ac:dyDescent="0.25">
      <c r="B83" s="88" t="s">
        <v>228</v>
      </c>
      <c r="C83" s="77" t="s">
        <v>229</v>
      </c>
      <c r="D83" s="23" t="s">
        <v>198</v>
      </c>
      <c r="E83" s="52" t="s">
        <v>82</v>
      </c>
      <c r="F83" s="77" t="s">
        <v>342</v>
      </c>
      <c r="G83" s="23" t="s">
        <v>186</v>
      </c>
      <c r="H83" s="23" t="s">
        <v>83</v>
      </c>
      <c r="I83" s="23" t="s">
        <v>83</v>
      </c>
      <c r="J83" s="35" t="s">
        <v>201</v>
      </c>
      <c r="K83" s="34" t="s">
        <v>106</v>
      </c>
      <c r="L83" s="35" t="s">
        <v>113</v>
      </c>
      <c r="M83" s="77">
        <v>0</v>
      </c>
      <c r="N83" s="21" t="s">
        <v>86</v>
      </c>
      <c r="O83" s="77" t="s">
        <v>118</v>
      </c>
      <c r="P83" s="23" t="s">
        <v>88</v>
      </c>
      <c r="Q83" s="23" t="s">
        <v>89</v>
      </c>
      <c r="R83" s="23" t="s">
        <v>90</v>
      </c>
      <c r="S83" s="23" t="s">
        <v>170</v>
      </c>
      <c r="T83" s="85" t="s">
        <v>455</v>
      </c>
      <c r="U83" s="27" t="s">
        <v>455</v>
      </c>
      <c r="V83" s="250" t="s">
        <v>874</v>
      </c>
      <c r="W83" s="251"/>
      <c r="X83" s="251"/>
      <c r="Y83" s="250" t="s">
        <v>874</v>
      </c>
      <c r="Z83" s="251"/>
      <c r="AA83" s="251"/>
      <c r="AB83" s="250" t="s">
        <v>875</v>
      </c>
      <c r="AC83" s="24" t="s">
        <v>92</v>
      </c>
      <c r="AD83" s="28" t="str">
        <f>U83</f>
        <v xml:space="preserve"> - </v>
      </c>
      <c r="AE83" s="61"/>
      <c r="AF83" s="61"/>
      <c r="AG83" s="61"/>
      <c r="AH83" s="77" t="s">
        <v>876</v>
      </c>
      <c r="AI83" s="262" t="s">
        <v>875</v>
      </c>
      <c r="AJ83" s="17" t="s">
        <v>877</v>
      </c>
      <c r="AK83" s="15"/>
    </row>
    <row r="84" spans="1:37" ht="45" x14ac:dyDescent="0.25">
      <c r="B84" s="33" t="s">
        <v>228</v>
      </c>
      <c r="C84" s="77"/>
      <c r="D84" s="77"/>
      <c r="E84" s="77"/>
      <c r="F84" s="77"/>
      <c r="G84" s="77"/>
      <c r="H84" s="77"/>
      <c r="I84" s="77"/>
      <c r="J84" s="77" t="s">
        <v>204</v>
      </c>
      <c r="K84" s="77" t="s">
        <v>107</v>
      </c>
      <c r="L84" s="77" t="s">
        <v>115</v>
      </c>
      <c r="M84" s="77">
        <v>0</v>
      </c>
      <c r="N84" s="77"/>
      <c r="O84" s="77"/>
      <c r="P84" s="77"/>
      <c r="Q84" s="77"/>
      <c r="R84" s="77"/>
      <c r="S84" s="77"/>
      <c r="T84" s="61"/>
      <c r="U84" s="61"/>
      <c r="V84" s="61"/>
      <c r="W84" s="61"/>
      <c r="X84" s="61"/>
      <c r="Y84" s="61"/>
      <c r="Z84" s="61"/>
      <c r="AA84" s="61"/>
      <c r="AB84" s="61"/>
      <c r="AC84" s="61"/>
      <c r="AD84" s="61"/>
      <c r="AE84" s="61"/>
      <c r="AF84" s="61"/>
      <c r="AG84" s="61"/>
      <c r="AH84" s="78"/>
      <c r="AI84" s="78"/>
      <c r="AJ84" s="61"/>
      <c r="AK84" s="15"/>
    </row>
    <row r="85" spans="1:37" ht="45" x14ac:dyDescent="0.25">
      <c r="B85" s="39" t="s">
        <v>228</v>
      </c>
      <c r="C85" s="80"/>
      <c r="D85" s="80"/>
      <c r="E85" s="80"/>
      <c r="F85" s="80"/>
      <c r="G85" s="80"/>
      <c r="H85" s="80"/>
      <c r="I85" s="80"/>
      <c r="J85" s="80" t="s">
        <v>205</v>
      </c>
      <c r="K85" s="80" t="s">
        <v>108</v>
      </c>
      <c r="L85" s="80" t="s">
        <v>116</v>
      </c>
      <c r="M85" s="80">
        <v>0</v>
      </c>
      <c r="N85" s="80"/>
      <c r="O85" s="80"/>
      <c r="P85" s="80"/>
      <c r="Q85" s="80"/>
      <c r="R85" s="80"/>
      <c r="S85" s="80"/>
      <c r="T85" s="65"/>
      <c r="U85" s="65"/>
      <c r="V85" s="65"/>
      <c r="W85" s="65"/>
      <c r="X85" s="65"/>
      <c r="Y85" s="65"/>
      <c r="Z85" s="65"/>
      <c r="AA85" s="65"/>
      <c r="AB85" s="65"/>
      <c r="AC85" s="65"/>
      <c r="AD85" s="65"/>
      <c r="AE85" s="65"/>
      <c r="AF85" s="65"/>
      <c r="AG85" s="65"/>
      <c r="AH85" s="89"/>
      <c r="AI85" s="89"/>
      <c r="AJ85" s="65"/>
      <c r="AK85" s="15"/>
    </row>
    <row r="86" spans="1:37" s="57" customFormat="1" ht="115.5" customHeight="1" x14ac:dyDescent="0.25">
      <c r="B86" s="81" t="s">
        <v>343</v>
      </c>
      <c r="C86" s="77" t="s">
        <v>344</v>
      </c>
      <c r="D86" s="23" t="s">
        <v>198</v>
      </c>
      <c r="E86" s="52" t="s">
        <v>82</v>
      </c>
      <c r="F86" s="77" t="s">
        <v>345</v>
      </c>
      <c r="G86" s="23" t="s">
        <v>186</v>
      </c>
      <c r="H86" s="24" t="s">
        <v>83</v>
      </c>
      <c r="I86" s="24" t="s">
        <v>83</v>
      </c>
      <c r="J86" s="77" t="s">
        <v>94</v>
      </c>
      <c r="K86" s="77" t="s">
        <v>95</v>
      </c>
      <c r="L86" s="77" t="s">
        <v>96</v>
      </c>
      <c r="M86" s="77">
        <v>57</v>
      </c>
      <c r="N86" s="25" t="s">
        <v>86</v>
      </c>
      <c r="O86" s="77" t="s">
        <v>121</v>
      </c>
      <c r="P86" s="21" t="s">
        <v>88</v>
      </c>
      <c r="Q86" s="21" t="s">
        <v>89</v>
      </c>
      <c r="R86" s="21" t="s">
        <v>90</v>
      </c>
      <c r="S86" s="21" t="s">
        <v>170</v>
      </c>
      <c r="T86" s="85">
        <f>U86</f>
        <v>576300</v>
      </c>
      <c r="U86" s="182">
        <f>V86+Y86</f>
        <v>576300</v>
      </c>
      <c r="V86" s="183">
        <v>339000</v>
      </c>
      <c r="W86" s="182"/>
      <c r="X86" s="182"/>
      <c r="Y86" s="183">
        <v>237300</v>
      </c>
      <c r="Z86" s="182"/>
      <c r="AA86" s="182"/>
      <c r="AB86" s="183">
        <v>101700</v>
      </c>
      <c r="AC86" s="140" t="s">
        <v>92</v>
      </c>
      <c r="AD86" s="183">
        <f>U86</f>
        <v>576300</v>
      </c>
      <c r="AE86" s="77"/>
      <c r="AF86" s="77"/>
      <c r="AG86" s="77"/>
      <c r="AH86" s="123" t="s">
        <v>304</v>
      </c>
      <c r="AI86" s="123" t="s">
        <v>346</v>
      </c>
      <c r="AJ86" s="225">
        <v>45504</v>
      </c>
      <c r="AK86" s="57" t="s">
        <v>872</v>
      </c>
    </row>
    <row r="87" spans="1:37" s="57" customFormat="1" ht="15.75" x14ac:dyDescent="0.25">
      <c r="B87" s="39" t="s">
        <v>343</v>
      </c>
      <c r="C87" s="80"/>
      <c r="D87" s="80"/>
      <c r="E87" s="80"/>
      <c r="F87" s="80"/>
      <c r="G87" s="80"/>
      <c r="H87" s="80"/>
      <c r="I87" s="80"/>
      <c r="J87" s="80" t="s">
        <v>98</v>
      </c>
      <c r="K87" s="80" t="s">
        <v>99</v>
      </c>
      <c r="L87" s="80" t="s">
        <v>97</v>
      </c>
      <c r="M87" s="80">
        <v>3</v>
      </c>
      <c r="N87" s="80"/>
      <c r="O87" s="80"/>
      <c r="P87" s="80"/>
      <c r="Q87" s="80"/>
      <c r="R87" s="80"/>
      <c r="S87" s="80"/>
      <c r="T87" s="80"/>
      <c r="U87" s="80"/>
      <c r="V87" s="80"/>
      <c r="W87" s="80"/>
      <c r="X87" s="80"/>
      <c r="Y87" s="80"/>
      <c r="Z87" s="80"/>
      <c r="AA87" s="80"/>
      <c r="AB87" s="80"/>
      <c r="AC87" s="80"/>
      <c r="AD87" s="80"/>
      <c r="AE87" s="80"/>
      <c r="AF87" s="80"/>
      <c r="AG87" s="80"/>
      <c r="AH87" s="80"/>
      <c r="AI87" s="80"/>
      <c r="AJ87" s="80"/>
    </row>
    <row r="88" spans="1:37" s="15" customFormat="1" ht="180" x14ac:dyDescent="0.25">
      <c r="A88" s="263"/>
      <c r="B88" s="264" t="s">
        <v>806</v>
      </c>
      <c r="C88" s="265" t="s">
        <v>807</v>
      </c>
      <c r="D88" s="266" t="s">
        <v>185</v>
      </c>
      <c r="E88" s="23" t="s">
        <v>101</v>
      </c>
      <c r="F88" s="267" t="s">
        <v>808</v>
      </c>
      <c r="G88" s="268" t="s">
        <v>186</v>
      </c>
      <c r="H88" s="269" t="s">
        <v>83</v>
      </c>
      <c r="I88" s="269" t="s">
        <v>83</v>
      </c>
      <c r="J88" s="21" t="s">
        <v>187</v>
      </c>
      <c r="K88" s="25" t="s">
        <v>85</v>
      </c>
      <c r="L88" s="21" t="s">
        <v>113</v>
      </c>
      <c r="M88" s="270">
        <v>290</v>
      </c>
      <c r="N88" s="25" t="s">
        <v>86</v>
      </c>
      <c r="O88" s="58" t="s">
        <v>114</v>
      </c>
      <c r="P88" s="21" t="s">
        <v>88</v>
      </c>
      <c r="Q88" s="21" t="s">
        <v>89</v>
      </c>
      <c r="R88" s="21" t="s">
        <v>90</v>
      </c>
      <c r="S88" s="21" t="s">
        <v>170</v>
      </c>
      <c r="T88" s="118">
        <f>U88</f>
        <v>591060.42999999993</v>
      </c>
      <c r="U88" s="118">
        <f>V88+Y88</f>
        <v>591060.42999999993</v>
      </c>
      <c r="V88" s="118">
        <v>347682.61</v>
      </c>
      <c r="W88" s="118"/>
      <c r="X88" s="118"/>
      <c r="Y88" s="118">
        <v>243377.82</v>
      </c>
      <c r="Z88" s="118"/>
      <c r="AA88" s="118"/>
      <c r="AB88" s="118">
        <v>104304.79</v>
      </c>
      <c r="AC88" s="140" t="s">
        <v>92</v>
      </c>
      <c r="AD88" s="118">
        <f>U88</f>
        <v>591060.42999999993</v>
      </c>
      <c r="AE88" s="270"/>
      <c r="AF88" s="270"/>
      <c r="AG88" s="270"/>
      <c r="AH88" s="78" t="s">
        <v>213</v>
      </c>
      <c r="AI88" s="144" t="s">
        <v>809</v>
      </c>
      <c r="AJ88" s="121">
        <v>45734</v>
      </c>
      <c r="AK88" s="57" t="s">
        <v>872</v>
      </c>
    </row>
    <row r="89" spans="1:37" s="15" customFormat="1" ht="45" x14ac:dyDescent="0.25">
      <c r="B89" s="271" t="s">
        <v>806</v>
      </c>
      <c r="C89" s="263"/>
      <c r="D89" s="263"/>
      <c r="E89" s="263"/>
      <c r="F89" s="263"/>
      <c r="G89" s="263"/>
      <c r="H89" s="263"/>
      <c r="J89" s="35" t="s">
        <v>189</v>
      </c>
      <c r="K89" s="34" t="s">
        <v>103</v>
      </c>
      <c r="L89" s="35" t="s">
        <v>96</v>
      </c>
      <c r="M89" s="17">
        <v>80</v>
      </c>
      <c r="N89" s="17"/>
      <c r="O89" s="17"/>
      <c r="P89" s="17"/>
      <c r="Q89" s="17"/>
      <c r="R89" s="17"/>
      <c r="S89" s="17"/>
      <c r="T89" s="17"/>
      <c r="U89" s="17"/>
      <c r="V89" s="272"/>
      <c r="W89" s="17"/>
      <c r="X89" s="17"/>
      <c r="Y89" s="17"/>
      <c r="Z89" s="17"/>
      <c r="AA89" s="17"/>
      <c r="AB89" s="17"/>
      <c r="AC89" s="17"/>
      <c r="AD89" s="17"/>
      <c r="AE89" s="17"/>
      <c r="AF89" s="17"/>
      <c r="AG89" s="17"/>
      <c r="AH89" s="17"/>
      <c r="AI89" s="17"/>
      <c r="AJ89" s="17"/>
    </row>
    <row r="90" spans="1:37" s="15" customFormat="1" ht="45" x14ac:dyDescent="0.25">
      <c r="A90" s="263"/>
      <c r="B90" s="273" t="s">
        <v>806</v>
      </c>
      <c r="C90" s="274"/>
      <c r="D90" s="274"/>
      <c r="E90" s="274"/>
      <c r="F90" s="274"/>
      <c r="G90" s="274"/>
      <c r="H90" s="274"/>
      <c r="I90" s="275"/>
      <c r="J90" s="41" t="s">
        <v>190</v>
      </c>
      <c r="K90" s="40" t="s">
        <v>191</v>
      </c>
      <c r="L90" s="40" t="s">
        <v>115</v>
      </c>
      <c r="M90" s="18">
        <v>290</v>
      </c>
      <c r="N90" s="18"/>
      <c r="O90" s="18"/>
      <c r="P90" s="18"/>
      <c r="Q90" s="18"/>
      <c r="R90" s="18"/>
      <c r="S90" s="18"/>
      <c r="T90" s="18"/>
      <c r="U90" s="18"/>
      <c r="V90" s="18"/>
      <c r="W90" s="18"/>
      <c r="X90" s="18"/>
      <c r="Y90" s="18"/>
      <c r="Z90" s="18"/>
      <c r="AA90" s="18"/>
      <c r="AB90" s="18"/>
      <c r="AC90" s="18"/>
      <c r="AD90" s="18"/>
      <c r="AE90" s="18"/>
      <c r="AF90" s="18"/>
      <c r="AG90" s="18"/>
      <c r="AH90" s="18"/>
      <c r="AI90" s="18"/>
      <c r="AJ90" s="18"/>
    </row>
    <row r="91" spans="1:37" s="15" customFormat="1" x14ac:dyDescent="0.25">
      <c r="V91" s="276"/>
    </row>
    <row r="92" spans="1:37" s="15" customFormat="1" x14ac:dyDescent="0.25"/>
    <row r="93" spans="1:37" s="15" customFormat="1" x14ac:dyDescent="0.25"/>
    <row r="94" spans="1:37" s="15" customFormat="1" x14ac:dyDescent="0.25"/>
  </sheetData>
  <mergeCells count="26">
    <mergeCell ref="AG2:AG3"/>
    <mergeCell ref="AH2:AH3"/>
    <mergeCell ref="AI2:AI3"/>
    <mergeCell ref="AJ2:AJ3"/>
    <mergeCell ref="T2:T3"/>
    <mergeCell ref="U2:U3"/>
    <mergeCell ref="V2:AA2"/>
    <mergeCell ref="AB2:AB3"/>
    <mergeCell ref="AC2:AC3"/>
    <mergeCell ref="AD2:AF2"/>
    <mergeCell ref="S2:S3"/>
    <mergeCell ref="B1:AI1"/>
    <mergeCell ref="B2:B3"/>
    <mergeCell ref="C2:C3"/>
    <mergeCell ref="D2:D3"/>
    <mergeCell ref="E2:E3"/>
    <mergeCell ref="F2:F3"/>
    <mergeCell ref="G2:G3"/>
    <mergeCell ref="H2:H3"/>
    <mergeCell ref="I2:I3"/>
    <mergeCell ref="J2:M2"/>
    <mergeCell ref="N2:N3"/>
    <mergeCell ref="O2:O3"/>
    <mergeCell ref="P2:P3"/>
    <mergeCell ref="Q2:Q3"/>
    <mergeCell ref="R2:R3"/>
  </mergeCells>
  <pageMargins left="0.25" right="0.25" top="0.75" bottom="0.75" header="0.3" footer="0.3"/>
  <pageSetup paperSize="8" scale="56"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E3FAA-F9A5-471C-A8BD-50ECE7B3E5EF}">
  <dimension ref="A1:AK20"/>
  <sheetViews>
    <sheetView zoomScale="80" zoomScaleNormal="80" workbookViewId="0">
      <selection activeCell="F3" sqref="F3:F4"/>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26.85546875" customWidth="1"/>
    <col min="11" max="11" width="12.42578125" customWidth="1"/>
    <col min="12" max="12" width="12" customWidth="1"/>
    <col min="13" max="14" width="10.5703125" customWidth="1"/>
    <col min="15" max="16" width="15.5703125" customWidth="1"/>
    <col min="17" max="17" width="18.5703125" customWidth="1"/>
    <col min="18" max="18" width="15.5703125" customWidth="1"/>
    <col min="19" max="21" width="14" customWidth="1"/>
    <col min="22" max="22" width="17.5703125" customWidth="1"/>
    <col min="23" max="23" width="11.42578125" customWidth="1"/>
    <col min="24" max="24" width="10" customWidth="1"/>
    <col min="25" max="25" width="11.5703125" customWidth="1"/>
    <col min="26" max="27" width="12.42578125" customWidth="1"/>
    <col min="28" max="28" width="19.5703125" customWidth="1"/>
    <col min="29" max="29" width="11.42578125" customWidth="1"/>
    <col min="30" max="30" width="18.5703125" customWidth="1"/>
    <col min="31" max="33" width="11.42578125" customWidth="1"/>
    <col min="34" max="34" width="24.42578125" customWidth="1"/>
    <col min="35" max="35" width="19.42578125" customWidth="1"/>
    <col min="36" max="36" width="13.42578125" customWidth="1"/>
    <col min="37" max="37" width="24.140625" customWidth="1"/>
  </cols>
  <sheetData>
    <row r="1" spans="1:37"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341" t="s">
        <v>0</v>
      </c>
      <c r="C3" s="341" t="s">
        <v>1</v>
      </c>
      <c r="D3" s="341" t="s">
        <v>28</v>
      </c>
      <c r="E3" s="341" t="s">
        <v>29</v>
      </c>
      <c r="F3" s="341" t="s">
        <v>30</v>
      </c>
      <c r="G3" s="341" t="s">
        <v>3</v>
      </c>
      <c r="H3" s="341" t="s">
        <v>4</v>
      </c>
      <c r="I3" s="341" t="s">
        <v>5</v>
      </c>
      <c r="J3" s="342" t="s">
        <v>6</v>
      </c>
      <c r="K3" s="342"/>
      <c r="L3" s="342"/>
      <c r="M3" s="342"/>
      <c r="N3" s="343" t="s">
        <v>47</v>
      </c>
      <c r="O3" s="341" t="s">
        <v>31</v>
      </c>
      <c r="P3" s="351" t="s">
        <v>42</v>
      </c>
      <c r="Q3" s="351" t="s">
        <v>32</v>
      </c>
      <c r="R3" s="351" t="s">
        <v>37</v>
      </c>
      <c r="S3" s="351" t="s">
        <v>33</v>
      </c>
      <c r="T3" s="341" t="s">
        <v>55</v>
      </c>
      <c r="U3" s="341" t="s">
        <v>57</v>
      </c>
      <c r="V3" s="342" t="s">
        <v>59</v>
      </c>
      <c r="W3" s="342"/>
      <c r="X3" s="342"/>
      <c r="Y3" s="342"/>
      <c r="Z3" s="342"/>
      <c r="AA3" s="342"/>
      <c r="AB3" s="341" t="s">
        <v>69</v>
      </c>
      <c r="AC3" s="346" t="s">
        <v>75</v>
      </c>
      <c r="AD3" s="348" t="s">
        <v>77</v>
      </c>
      <c r="AE3" s="349"/>
      <c r="AF3" s="350"/>
      <c r="AG3" s="343" t="s">
        <v>27</v>
      </c>
      <c r="AH3" s="343" t="s">
        <v>36</v>
      </c>
      <c r="AI3" s="341" t="s">
        <v>34</v>
      </c>
      <c r="AJ3" s="343" t="s">
        <v>35</v>
      </c>
      <c r="AK3" s="341" t="s">
        <v>664</v>
      </c>
    </row>
    <row r="4" spans="1:37" ht="169.35" customHeight="1" x14ac:dyDescent="0.25">
      <c r="A4" s="1"/>
      <c r="B4" s="341"/>
      <c r="C4" s="341"/>
      <c r="D4" s="341"/>
      <c r="E4" s="341"/>
      <c r="F4" s="341"/>
      <c r="G4" s="341"/>
      <c r="H4" s="341"/>
      <c r="I4" s="341"/>
      <c r="J4" s="3" t="s">
        <v>7</v>
      </c>
      <c r="K4" s="3" t="s">
        <v>8</v>
      </c>
      <c r="L4" s="3" t="s">
        <v>9</v>
      </c>
      <c r="M4" s="11" t="s">
        <v>10</v>
      </c>
      <c r="N4" s="344"/>
      <c r="O4" s="341"/>
      <c r="P4" s="351"/>
      <c r="Q4" s="351"/>
      <c r="R4" s="351"/>
      <c r="S4" s="351"/>
      <c r="T4" s="341"/>
      <c r="U4" s="341"/>
      <c r="V4" s="3" t="s">
        <v>61</v>
      </c>
      <c r="W4" s="3" t="s">
        <v>62</v>
      </c>
      <c r="X4" s="3" t="s">
        <v>15</v>
      </c>
      <c r="Y4" s="3" t="s">
        <v>63</v>
      </c>
      <c r="Z4" s="3" t="s">
        <v>60</v>
      </c>
      <c r="AA4" s="3" t="s">
        <v>25</v>
      </c>
      <c r="AB4" s="341"/>
      <c r="AC4" s="347"/>
      <c r="AD4" s="3" t="s">
        <v>16</v>
      </c>
      <c r="AE4" s="3" t="s">
        <v>17</v>
      </c>
      <c r="AF4" s="3" t="s">
        <v>26</v>
      </c>
      <c r="AG4" s="344"/>
      <c r="AH4" s="344"/>
      <c r="AI4" s="341"/>
      <c r="AJ4" s="344"/>
      <c r="AK4" s="341"/>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11">
        <v>36</v>
      </c>
    </row>
    <row r="6" spans="1:37" ht="75.75" customHeight="1" x14ac:dyDescent="0.25">
      <c r="A6" s="1"/>
      <c r="B6" s="345" t="s">
        <v>665</v>
      </c>
      <c r="C6" s="345" t="s">
        <v>666</v>
      </c>
      <c r="D6" s="345" t="s">
        <v>667</v>
      </c>
      <c r="E6" s="345" t="s">
        <v>668</v>
      </c>
      <c r="F6" s="345" t="s">
        <v>669</v>
      </c>
      <c r="G6" s="354" t="s">
        <v>891</v>
      </c>
      <c r="H6" s="355"/>
      <c r="I6" s="355"/>
      <c r="J6" s="355"/>
      <c r="K6" s="355"/>
      <c r="L6" s="355"/>
      <c r="M6" s="355"/>
      <c r="N6" s="355"/>
      <c r="O6" s="355"/>
      <c r="P6" s="355"/>
      <c r="Q6" s="355"/>
      <c r="R6" s="355"/>
      <c r="S6" s="355"/>
      <c r="T6" s="355"/>
      <c r="U6" s="355"/>
      <c r="V6" s="355"/>
      <c r="W6" s="355"/>
      <c r="X6" s="355"/>
      <c r="Y6" s="355"/>
      <c r="Z6" s="355"/>
      <c r="AA6" s="355"/>
      <c r="AB6" s="355"/>
      <c r="AC6" s="355"/>
      <c r="AD6" s="355"/>
      <c r="AE6" s="355"/>
      <c r="AF6" s="355"/>
      <c r="AG6" s="355"/>
      <c r="AH6" s="355"/>
      <c r="AI6" s="355"/>
      <c r="AJ6" s="355"/>
      <c r="AK6" s="356"/>
    </row>
    <row r="7" spans="1:37" ht="69" customHeight="1" x14ac:dyDescent="0.25">
      <c r="A7" s="1"/>
      <c r="B7" s="345"/>
      <c r="C7" s="345"/>
      <c r="D7" s="345"/>
      <c r="E7" s="345"/>
      <c r="F7" s="345"/>
      <c r="G7" s="357"/>
      <c r="H7" s="358"/>
      <c r="I7" s="358"/>
      <c r="J7" s="358"/>
      <c r="K7" s="358"/>
      <c r="L7" s="358"/>
      <c r="M7" s="358"/>
      <c r="N7" s="358"/>
      <c r="O7" s="358"/>
      <c r="P7" s="358"/>
      <c r="Q7" s="358"/>
      <c r="R7" s="358"/>
      <c r="S7" s="358"/>
      <c r="T7" s="358"/>
      <c r="U7" s="358"/>
      <c r="V7" s="358"/>
      <c r="W7" s="358"/>
      <c r="X7" s="358"/>
      <c r="Y7" s="358"/>
      <c r="Z7" s="358"/>
      <c r="AA7" s="358"/>
      <c r="AB7" s="358"/>
      <c r="AC7" s="358"/>
      <c r="AD7" s="358"/>
      <c r="AE7" s="358"/>
      <c r="AF7" s="358"/>
      <c r="AG7" s="358"/>
      <c r="AH7" s="358"/>
      <c r="AI7" s="358"/>
      <c r="AJ7" s="358"/>
      <c r="AK7" s="359"/>
    </row>
    <row r="8" spans="1:37" ht="63" customHeight="1" x14ac:dyDescent="0.25">
      <c r="A8" s="1"/>
      <c r="B8" s="345"/>
      <c r="C8" s="345"/>
      <c r="D8" s="345"/>
      <c r="E8" s="345"/>
      <c r="F8" s="345"/>
      <c r="G8" s="360"/>
      <c r="H8" s="361"/>
      <c r="I8" s="361"/>
      <c r="J8" s="361"/>
      <c r="K8" s="361"/>
      <c r="L8" s="361"/>
      <c r="M8" s="361"/>
      <c r="N8" s="361"/>
      <c r="O8" s="361"/>
      <c r="P8" s="361"/>
      <c r="Q8" s="361"/>
      <c r="R8" s="361"/>
      <c r="S8" s="361"/>
      <c r="T8" s="361"/>
      <c r="U8" s="361"/>
      <c r="V8" s="361"/>
      <c r="W8" s="361"/>
      <c r="X8" s="361"/>
      <c r="Y8" s="361"/>
      <c r="Z8" s="361"/>
      <c r="AA8" s="361"/>
      <c r="AB8" s="361"/>
      <c r="AC8" s="361"/>
      <c r="AD8" s="361"/>
      <c r="AE8" s="361"/>
      <c r="AF8" s="361"/>
      <c r="AG8" s="361"/>
      <c r="AH8" s="361"/>
      <c r="AI8" s="361"/>
      <c r="AJ8" s="361"/>
      <c r="AK8" s="362"/>
    </row>
    <row r="9" spans="1:37" ht="154.5" customHeight="1" x14ac:dyDescent="0.25">
      <c r="A9" s="9"/>
      <c r="B9" s="212" t="s">
        <v>680</v>
      </c>
      <c r="C9" s="212" t="s">
        <v>681</v>
      </c>
      <c r="D9" s="212" t="s">
        <v>667</v>
      </c>
      <c r="E9" s="212" t="s">
        <v>668</v>
      </c>
      <c r="F9" s="212" t="s">
        <v>682</v>
      </c>
      <c r="G9" s="213" t="s">
        <v>670</v>
      </c>
      <c r="H9" s="212" t="s">
        <v>83</v>
      </c>
      <c r="I9" s="212" t="s">
        <v>171</v>
      </c>
      <c r="J9" s="213" t="s">
        <v>683</v>
      </c>
      <c r="K9" s="213" t="s">
        <v>684</v>
      </c>
      <c r="L9" s="213" t="s">
        <v>97</v>
      </c>
      <c r="M9" s="212">
        <v>1</v>
      </c>
      <c r="N9" s="212" t="s">
        <v>86</v>
      </c>
      <c r="O9" s="212" t="s">
        <v>87</v>
      </c>
      <c r="P9" s="213" t="s">
        <v>673</v>
      </c>
      <c r="Q9" s="213" t="s">
        <v>89</v>
      </c>
      <c r="R9" s="213" t="s">
        <v>90</v>
      </c>
      <c r="S9" s="213" t="s">
        <v>170</v>
      </c>
      <c r="T9" s="215">
        <v>2983500</v>
      </c>
      <c r="U9" s="212" t="s">
        <v>171</v>
      </c>
      <c r="V9" s="215">
        <v>2983500</v>
      </c>
      <c r="W9" s="212" t="s">
        <v>171</v>
      </c>
      <c r="X9" s="212" t="s">
        <v>171</v>
      </c>
      <c r="Y9" s="212" t="s">
        <v>171</v>
      </c>
      <c r="Z9" s="212" t="s">
        <v>171</v>
      </c>
      <c r="AA9" s="216" t="s">
        <v>171</v>
      </c>
      <c r="AB9" s="215">
        <v>526500</v>
      </c>
      <c r="AC9" s="213" t="s">
        <v>172</v>
      </c>
      <c r="AD9" s="215">
        <v>2983500</v>
      </c>
      <c r="AE9" s="213" t="s">
        <v>171</v>
      </c>
      <c r="AF9" s="213" t="s">
        <v>171</v>
      </c>
      <c r="AG9" s="213" t="s">
        <v>171</v>
      </c>
      <c r="AH9" s="212" t="s">
        <v>685</v>
      </c>
      <c r="AI9" s="212" t="s">
        <v>686</v>
      </c>
      <c r="AJ9" s="213"/>
      <c r="AK9" s="213" t="s">
        <v>674</v>
      </c>
    </row>
    <row r="10" spans="1:37" ht="89.25" customHeight="1" x14ac:dyDescent="0.25">
      <c r="A10" s="14"/>
      <c r="B10" s="345" t="s">
        <v>687</v>
      </c>
      <c r="C10" s="345" t="s">
        <v>688</v>
      </c>
      <c r="D10" s="345" t="s">
        <v>667</v>
      </c>
      <c r="E10" s="345" t="s">
        <v>668</v>
      </c>
      <c r="F10" s="345" t="s">
        <v>689</v>
      </c>
      <c r="G10" s="352" t="s">
        <v>670</v>
      </c>
      <c r="H10" s="345" t="s">
        <v>83</v>
      </c>
      <c r="I10" s="345" t="s">
        <v>171</v>
      </c>
      <c r="J10" s="213" t="s">
        <v>690</v>
      </c>
      <c r="K10" s="213" t="s">
        <v>691</v>
      </c>
      <c r="L10" s="213" t="s">
        <v>243</v>
      </c>
      <c r="M10" s="212">
        <v>138700</v>
      </c>
      <c r="N10" s="345" t="s">
        <v>86</v>
      </c>
      <c r="O10" s="345" t="s">
        <v>87</v>
      </c>
      <c r="P10" s="352" t="s">
        <v>673</v>
      </c>
      <c r="Q10" s="352" t="s">
        <v>89</v>
      </c>
      <c r="R10" s="352" t="s">
        <v>90</v>
      </c>
      <c r="S10" s="352" t="s">
        <v>170</v>
      </c>
      <c r="T10" s="353">
        <v>2167500</v>
      </c>
      <c r="U10" s="345" t="s">
        <v>171</v>
      </c>
      <c r="V10" s="353">
        <v>2167500</v>
      </c>
      <c r="W10" s="345" t="s">
        <v>171</v>
      </c>
      <c r="X10" s="345" t="s">
        <v>171</v>
      </c>
      <c r="Y10" s="345" t="s">
        <v>171</v>
      </c>
      <c r="Z10" s="345" t="s">
        <v>171</v>
      </c>
      <c r="AA10" s="365" t="s">
        <v>171</v>
      </c>
      <c r="AB10" s="353">
        <v>382500</v>
      </c>
      <c r="AC10" s="352" t="s">
        <v>172</v>
      </c>
      <c r="AD10" s="353">
        <v>2167500</v>
      </c>
      <c r="AE10" s="352" t="s">
        <v>171</v>
      </c>
      <c r="AF10" s="352" t="s">
        <v>171</v>
      </c>
      <c r="AG10" s="352" t="s">
        <v>171</v>
      </c>
      <c r="AH10" s="363" t="s">
        <v>692</v>
      </c>
      <c r="AI10" s="363" t="s">
        <v>693</v>
      </c>
      <c r="AJ10" s="352"/>
      <c r="AK10" s="352" t="s">
        <v>674</v>
      </c>
    </row>
    <row r="11" spans="1:37" ht="75.75" customHeight="1" x14ac:dyDescent="0.25">
      <c r="A11" s="1"/>
      <c r="B11" s="345"/>
      <c r="C11" s="345"/>
      <c r="D11" s="345"/>
      <c r="E11" s="345"/>
      <c r="F11" s="345"/>
      <c r="G11" s="352"/>
      <c r="H11" s="345"/>
      <c r="I11" s="345"/>
      <c r="J11" s="213" t="s">
        <v>694</v>
      </c>
      <c r="K11" s="213" t="s">
        <v>448</v>
      </c>
      <c r="L11" s="213" t="s">
        <v>695</v>
      </c>
      <c r="M11" s="212">
        <v>2.4</v>
      </c>
      <c r="N11" s="345"/>
      <c r="O11" s="345"/>
      <c r="P11" s="352"/>
      <c r="Q11" s="352"/>
      <c r="R11" s="352"/>
      <c r="S11" s="352"/>
      <c r="T11" s="345"/>
      <c r="U11" s="345"/>
      <c r="V11" s="345"/>
      <c r="W11" s="345"/>
      <c r="X11" s="345"/>
      <c r="Y11" s="345"/>
      <c r="Z11" s="345"/>
      <c r="AA11" s="365"/>
      <c r="AB11" s="345"/>
      <c r="AC11" s="352"/>
      <c r="AD11" s="345"/>
      <c r="AE11" s="352"/>
      <c r="AF11" s="352"/>
      <c r="AG11" s="352"/>
      <c r="AH11" s="364"/>
      <c r="AI11" s="364"/>
      <c r="AJ11" s="352"/>
      <c r="AK11" s="352"/>
    </row>
    <row r="12" spans="1:37" ht="80.25" customHeight="1" x14ac:dyDescent="0.25">
      <c r="A12" s="1"/>
      <c r="B12" s="345" t="s">
        <v>696</v>
      </c>
      <c r="C12" s="345" t="s">
        <v>697</v>
      </c>
      <c r="D12" s="345" t="s">
        <v>667</v>
      </c>
      <c r="E12" s="345" t="s">
        <v>668</v>
      </c>
      <c r="F12" s="345" t="s">
        <v>698</v>
      </c>
      <c r="G12" s="352" t="s">
        <v>670</v>
      </c>
      <c r="H12" s="345" t="s">
        <v>83</v>
      </c>
      <c r="I12" s="345" t="s">
        <v>171</v>
      </c>
      <c r="J12" s="212" t="s">
        <v>690</v>
      </c>
      <c r="K12" s="212" t="s">
        <v>691</v>
      </c>
      <c r="L12" s="212" t="s">
        <v>243</v>
      </c>
      <c r="M12" s="212">
        <v>14600</v>
      </c>
      <c r="N12" s="345" t="s">
        <v>86</v>
      </c>
      <c r="O12" s="345" t="s">
        <v>87</v>
      </c>
      <c r="P12" s="352" t="s">
        <v>673</v>
      </c>
      <c r="Q12" s="352" t="s">
        <v>89</v>
      </c>
      <c r="R12" s="352" t="s">
        <v>90</v>
      </c>
      <c r="S12" s="352" t="s">
        <v>170</v>
      </c>
      <c r="T12" s="353">
        <v>1432978.83</v>
      </c>
      <c r="U12" s="345" t="s">
        <v>171</v>
      </c>
      <c r="V12" s="353">
        <v>1432978.83</v>
      </c>
      <c r="W12" s="345" t="s">
        <v>171</v>
      </c>
      <c r="X12" s="345" t="s">
        <v>171</v>
      </c>
      <c r="Y12" s="345" t="s">
        <v>171</v>
      </c>
      <c r="Z12" s="345" t="s">
        <v>171</v>
      </c>
      <c r="AA12" s="365" t="s">
        <v>171</v>
      </c>
      <c r="AB12" s="353">
        <v>252878.62</v>
      </c>
      <c r="AC12" s="352" t="s">
        <v>172</v>
      </c>
      <c r="AD12" s="353">
        <v>1432978.83</v>
      </c>
      <c r="AE12" s="352" t="s">
        <v>171</v>
      </c>
      <c r="AF12" s="352" t="s">
        <v>171</v>
      </c>
      <c r="AG12" s="352" t="s">
        <v>171</v>
      </c>
      <c r="AH12" s="345" t="s">
        <v>699</v>
      </c>
      <c r="AI12" s="345" t="s">
        <v>700</v>
      </c>
      <c r="AJ12" s="366">
        <v>45930</v>
      </c>
      <c r="AK12" s="352" t="s">
        <v>674</v>
      </c>
    </row>
    <row r="13" spans="1:37" ht="82.5" customHeight="1" x14ac:dyDescent="0.25">
      <c r="A13" s="1"/>
      <c r="B13" s="345"/>
      <c r="C13" s="345"/>
      <c r="D13" s="345"/>
      <c r="E13" s="345"/>
      <c r="F13" s="345"/>
      <c r="G13" s="352"/>
      <c r="H13" s="345"/>
      <c r="I13" s="345"/>
      <c r="J13" s="212" t="s">
        <v>694</v>
      </c>
      <c r="K13" s="212" t="s">
        <v>448</v>
      </c>
      <c r="L13" s="212" t="s">
        <v>695</v>
      </c>
      <c r="M13" s="212">
        <v>2.6</v>
      </c>
      <c r="N13" s="345"/>
      <c r="O13" s="345"/>
      <c r="P13" s="352"/>
      <c r="Q13" s="352"/>
      <c r="R13" s="352"/>
      <c r="S13" s="352"/>
      <c r="T13" s="345"/>
      <c r="U13" s="345"/>
      <c r="V13" s="345"/>
      <c r="W13" s="345"/>
      <c r="X13" s="345"/>
      <c r="Y13" s="345"/>
      <c r="Z13" s="345"/>
      <c r="AA13" s="365"/>
      <c r="AB13" s="345"/>
      <c r="AC13" s="352"/>
      <c r="AD13" s="345"/>
      <c r="AE13" s="352"/>
      <c r="AF13" s="352"/>
      <c r="AG13" s="352"/>
      <c r="AH13" s="345"/>
      <c r="AI13" s="345"/>
      <c r="AJ13" s="352"/>
      <c r="AK13" s="352"/>
    </row>
    <row r="14" spans="1:37" ht="66" customHeight="1" x14ac:dyDescent="0.25">
      <c r="A14" s="1"/>
      <c r="B14" s="345" t="s">
        <v>701</v>
      </c>
      <c r="C14" s="345" t="s">
        <v>702</v>
      </c>
      <c r="D14" s="345" t="s">
        <v>667</v>
      </c>
      <c r="E14" s="345" t="s">
        <v>668</v>
      </c>
      <c r="F14" s="345" t="s">
        <v>703</v>
      </c>
      <c r="G14" s="352" t="s">
        <v>670</v>
      </c>
      <c r="H14" s="345" t="s">
        <v>83</v>
      </c>
      <c r="I14" s="345" t="s">
        <v>171</v>
      </c>
      <c r="J14" s="212" t="s">
        <v>690</v>
      </c>
      <c r="K14" s="212" t="s">
        <v>691</v>
      </c>
      <c r="L14" s="212" t="s">
        <v>243</v>
      </c>
      <c r="M14" s="212">
        <v>153300</v>
      </c>
      <c r="N14" s="345" t="s">
        <v>86</v>
      </c>
      <c r="O14" s="345" t="s">
        <v>87</v>
      </c>
      <c r="P14" s="352" t="s">
        <v>673</v>
      </c>
      <c r="Q14" s="352" t="s">
        <v>89</v>
      </c>
      <c r="R14" s="352" t="s">
        <v>90</v>
      </c>
      <c r="S14" s="352" t="s">
        <v>170</v>
      </c>
      <c r="T14" s="353">
        <v>1537521.17</v>
      </c>
      <c r="U14" s="345" t="s">
        <v>171</v>
      </c>
      <c r="V14" s="353">
        <v>1537521.17</v>
      </c>
      <c r="W14" s="345" t="s">
        <v>171</v>
      </c>
      <c r="X14" s="345" t="s">
        <v>171</v>
      </c>
      <c r="Y14" s="345" t="s">
        <v>171</v>
      </c>
      <c r="Z14" s="345" t="s">
        <v>171</v>
      </c>
      <c r="AA14" s="365" t="s">
        <v>171</v>
      </c>
      <c r="AB14" s="353">
        <v>271327.38</v>
      </c>
      <c r="AC14" s="352" t="s">
        <v>172</v>
      </c>
      <c r="AD14" s="353">
        <v>1537521.17</v>
      </c>
      <c r="AE14" s="352" t="s">
        <v>171</v>
      </c>
      <c r="AF14" s="352" t="s">
        <v>171</v>
      </c>
      <c r="AG14" s="352" t="s">
        <v>171</v>
      </c>
      <c r="AH14" s="363" t="s">
        <v>692</v>
      </c>
      <c r="AI14" s="363" t="s">
        <v>693</v>
      </c>
      <c r="AJ14" s="352"/>
      <c r="AK14" s="352" t="s">
        <v>674</v>
      </c>
    </row>
    <row r="15" spans="1:37" ht="87.75" customHeight="1" x14ac:dyDescent="0.25">
      <c r="B15" s="345"/>
      <c r="C15" s="345"/>
      <c r="D15" s="345"/>
      <c r="E15" s="345"/>
      <c r="F15" s="345"/>
      <c r="G15" s="352"/>
      <c r="H15" s="345"/>
      <c r="I15" s="345"/>
      <c r="J15" s="212" t="s">
        <v>694</v>
      </c>
      <c r="K15" s="212" t="s">
        <v>448</v>
      </c>
      <c r="L15" s="212" t="s">
        <v>695</v>
      </c>
      <c r="M15" s="212">
        <v>0.7</v>
      </c>
      <c r="N15" s="345"/>
      <c r="O15" s="345"/>
      <c r="P15" s="352"/>
      <c r="Q15" s="352"/>
      <c r="R15" s="352"/>
      <c r="S15" s="352"/>
      <c r="T15" s="345"/>
      <c r="U15" s="345"/>
      <c r="V15" s="345"/>
      <c r="W15" s="345"/>
      <c r="X15" s="345"/>
      <c r="Y15" s="345"/>
      <c r="Z15" s="345"/>
      <c r="AA15" s="365"/>
      <c r="AB15" s="345"/>
      <c r="AC15" s="352"/>
      <c r="AD15" s="345"/>
      <c r="AE15" s="352"/>
      <c r="AF15" s="352"/>
      <c r="AG15" s="352"/>
      <c r="AH15" s="364"/>
      <c r="AI15" s="364"/>
      <c r="AJ15" s="352"/>
      <c r="AK15" s="352"/>
    </row>
    <row r="16" spans="1:37" ht="65.25" customHeight="1" x14ac:dyDescent="0.25">
      <c r="B16" s="345" t="s">
        <v>704</v>
      </c>
      <c r="C16" s="345" t="s">
        <v>705</v>
      </c>
      <c r="D16" s="345" t="s">
        <v>667</v>
      </c>
      <c r="E16" s="345" t="s">
        <v>668</v>
      </c>
      <c r="F16" s="345" t="s">
        <v>706</v>
      </c>
      <c r="G16" s="352" t="s">
        <v>670</v>
      </c>
      <c r="H16" s="345" t="s">
        <v>83</v>
      </c>
      <c r="I16" s="345" t="s">
        <v>171</v>
      </c>
      <c r="J16" s="212" t="s">
        <v>690</v>
      </c>
      <c r="K16" s="212" t="s">
        <v>691</v>
      </c>
      <c r="L16" s="212" t="s">
        <v>243</v>
      </c>
      <c r="M16" s="212">
        <v>25550</v>
      </c>
      <c r="N16" s="345" t="s">
        <v>86</v>
      </c>
      <c r="O16" s="345" t="s">
        <v>87</v>
      </c>
      <c r="P16" s="352" t="s">
        <v>673</v>
      </c>
      <c r="Q16" s="352" t="s">
        <v>89</v>
      </c>
      <c r="R16" s="352" t="s">
        <v>90</v>
      </c>
      <c r="S16" s="352" t="s">
        <v>170</v>
      </c>
      <c r="T16" s="353">
        <v>1878500</v>
      </c>
      <c r="U16" s="345" t="s">
        <v>171</v>
      </c>
      <c r="V16" s="353">
        <v>1878500</v>
      </c>
      <c r="W16" s="345" t="s">
        <v>171</v>
      </c>
      <c r="X16" s="345" t="s">
        <v>171</v>
      </c>
      <c r="Y16" s="345" t="s">
        <v>171</v>
      </c>
      <c r="Z16" s="345" t="s">
        <v>171</v>
      </c>
      <c r="AA16" s="365" t="s">
        <v>171</v>
      </c>
      <c r="AB16" s="353">
        <v>331500</v>
      </c>
      <c r="AC16" s="352" t="s">
        <v>172</v>
      </c>
      <c r="AD16" s="353">
        <v>1878500</v>
      </c>
      <c r="AE16" s="352" t="s">
        <v>171</v>
      </c>
      <c r="AF16" s="352" t="s">
        <v>171</v>
      </c>
      <c r="AG16" s="352" t="s">
        <v>171</v>
      </c>
      <c r="AH16" s="345" t="s">
        <v>707</v>
      </c>
      <c r="AI16" s="345" t="s">
        <v>708</v>
      </c>
      <c r="AJ16" s="352"/>
      <c r="AK16" s="352" t="s">
        <v>674</v>
      </c>
    </row>
    <row r="17" spans="2:37" ht="97.5" customHeight="1" x14ac:dyDescent="0.25">
      <c r="B17" s="345"/>
      <c r="C17" s="345"/>
      <c r="D17" s="345"/>
      <c r="E17" s="345"/>
      <c r="F17" s="345"/>
      <c r="G17" s="352"/>
      <c r="H17" s="345"/>
      <c r="I17" s="345"/>
      <c r="J17" s="212" t="s">
        <v>694</v>
      </c>
      <c r="K17" s="212" t="s">
        <v>448</v>
      </c>
      <c r="L17" s="212" t="s">
        <v>695</v>
      </c>
      <c r="M17" s="212">
        <v>2.1800000000000002</v>
      </c>
      <c r="N17" s="345"/>
      <c r="O17" s="345"/>
      <c r="P17" s="352"/>
      <c r="Q17" s="352"/>
      <c r="R17" s="352"/>
      <c r="S17" s="352"/>
      <c r="T17" s="345"/>
      <c r="U17" s="345"/>
      <c r="V17" s="345"/>
      <c r="W17" s="345"/>
      <c r="X17" s="345"/>
      <c r="Y17" s="345"/>
      <c r="Z17" s="345"/>
      <c r="AA17" s="365"/>
      <c r="AB17" s="345"/>
      <c r="AC17" s="352"/>
      <c r="AD17" s="345"/>
      <c r="AE17" s="352"/>
      <c r="AF17" s="352"/>
      <c r="AG17" s="352"/>
      <c r="AH17" s="345"/>
      <c r="AI17" s="345"/>
      <c r="AJ17" s="352"/>
      <c r="AK17" s="352"/>
    </row>
    <row r="18" spans="2:37" ht="60" customHeight="1" x14ac:dyDescent="0.25">
      <c r="B18" s="345" t="s">
        <v>892</v>
      </c>
      <c r="C18" s="352" t="s">
        <v>893</v>
      </c>
      <c r="D18" s="352" t="s">
        <v>667</v>
      </c>
      <c r="E18" s="352" t="s">
        <v>668</v>
      </c>
      <c r="F18" s="352" t="s">
        <v>894</v>
      </c>
      <c r="G18" s="352" t="s">
        <v>670</v>
      </c>
      <c r="H18" s="345" t="s">
        <v>83</v>
      </c>
      <c r="I18" s="345" t="s">
        <v>171</v>
      </c>
      <c r="J18" s="213" t="s">
        <v>671</v>
      </c>
      <c r="K18" s="213" t="s">
        <v>672</v>
      </c>
      <c r="L18" s="213" t="s">
        <v>243</v>
      </c>
      <c r="M18" s="214">
        <v>7500000</v>
      </c>
      <c r="N18" s="345" t="s">
        <v>264</v>
      </c>
      <c r="O18" s="345" t="s">
        <v>895</v>
      </c>
      <c r="P18" s="352" t="s">
        <v>673</v>
      </c>
      <c r="Q18" s="352" t="s">
        <v>89</v>
      </c>
      <c r="R18" s="352" t="s">
        <v>90</v>
      </c>
      <c r="S18" s="352" t="s">
        <v>170</v>
      </c>
      <c r="T18" s="353">
        <v>13400000</v>
      </c>
      <c r="U18" s="353" t="s">
        <v>171</v>
      </c>
      <c r="V18" s="353">
        <v>13400000</v>
      </c>
      <c r="W18" s="367" t="s">
        <v>171</v>
      </c>
      <c r="X18" s="367" t="s">
        <v>171</v>
      </c>
      <c r="Y18" s="367" t="s">
        <v>171</v>
      </c>
      <c r="Z18" s="367" t="s">
        <v>171</v>
      </c>
      <c r="AA18" s="368" t="s">
        <v>171</v>
      </c>
      <c r="AB18" s="353">
        <v>57600000</v>
      </c>
      <c r="AC18" s="352" t="s">
        <v>172</v>
      </c>
      <c r="AD18" s="353">
        <v>13400000</v>
      </c>
      <c r="AE18" s="368" t="s">
        <v>171</v>
      </c>
      <c r="AF18" s="368" t="s">
        <v>171</v>
      </c>
      <c r="AG18" s="368" t="s">
        <v>171</v>
      </c>
      <c r="AH18" s="345" t="s">
        <v>896</v>
      </c>
      <c r="AI18" s="345" t="s">
        <v>897</v>
      </c>
      <c r="AJ18" s="369"/>
      <c r="AK18" s="352" t="s">
        <v>674</v>
      </c>
    </row>
    <row r="19" spans="2:37" ht="60" x14ac:dyDescent="0.25">
      <c r="B19" s="345"/>
      <c r="C19" s="352"/>
      <c r="D19" s="352"/>
      <c r="E19" s="352"/>
      <c r="F19" s="352"/>
      <c r="G19" s="352"/>
      <c r="H19" s="345"/>
      <c r="I19" s="345"/>
      <c r="J19" s="213" t="s">
        <v>675</v>
      </c>
      <c r="K19" s="213" t="s">
        <v>676</v>
      </c>
      <c r="L19" s="213" t="s">
        <v>677</v>
      </c>
      <c r="M19" s="214">
        <v>8000</v>
      </c>
      <c r="N19" s="345"/>
      <c r="O19" s="345"/>
      <c r="P19" s="352"/>
      <c r="Q19" s="352"/>
      <c r="R19" s="352"/>
      <c r="S19" s="352"/>
      <c r="T19" s="353"/>
      <c r="U19" s="353"/>
      <c r="V19" s="353"/>
      <c r="W19" s="367"/>
      <c r="X19" s="367"/>
      <c r="Y19" s="367"/>
      <c r="Z19" s="367"/>
      <c r="AA19" s="368"/>
      <c r="AB19" s="353"/>
      <c r="AC19" s="352"/>
      <c r="AD19" s="353"/>
      <c r="AE19" s="368"/>
      <c r="AF19" s="368"/>
      <c r="AG19" s="368"/>
      <c r="AH19" s="345"/>
      <c r="AI19" s="345"/>
      <c r="AJ19" s="368"/>
      <c r="AK19" s="352"/>
    </row>
    <row r="20" spans="2:37" ht="45" x14ac:dyDescent="0.25">
      <c r="B20" s="345"/>
      <c r="C20" s="352"/>
      <c r="D20" s="352"/>
      <c r="E20" s="352"/>
      <c r="F20" s="352"/>
      <c r="G20" s="352"/>
      <c r="H20" s="345"/>
      <c r="I20" s="345"/>
      <c r="J20" s="213" t="s">
        <v>678</v>
      </c>
      <c r="K20" s="213" t="s">
        <v>679</v>
      </c>
      <c r="L20" s="213" t="s">
        <v>97</v>
      </c>
      <c r="M20" s="214">
        <v>107</v>
      </c>
      <c r="N20" s="345"/>
      <c r="O20" s="345"/>
      <c r="P20" s="352"/>
      <c r="Q20" s="352"/>
      <c r="R20" s="352"/>
      <c r="S20" s="352"/>
      <c r="T20" s="353"/>
      <c r="U20" s="353"/>
      <c r="V20" s="353"/>
      <c r="W20" s="367"/>
      <c r="X20" s="367"/>
      <c r="Y20" s="367"/>
      <c r="Z20" s="367"/>
      <c r="AA20" s="368"/>
      <c r="AB20" s="353"/>
      <c r="AC20" s="352"/>
      <c r="AD20" s="353"/>
      <c r="AE20" s="368"/>
      <c r="AF20" s="368"/>
      <c r="AG20" s="368"/>
      <c r="AH20" s="345"/>
      <c r="AI20" s="345"/>
      <c r="AJ20" s="368"/>
      <c r="AK20" s="352"/>
    </row>
  </sheetData>
  <mergeCells count="193">
    <mergeCell ref="AJ18:AJ20"/>
    <mergeCell ref="AK18:AK20"/>
    <mergeCell ref="AC18:AC20"/>
    <mergeCell ref="AD18:AD20"/>
    <mergeCell ref="AE18:AE20"/>
    <mergeCell ref="AF18:AF20"/>
    <mergeCell ref="AG18:AG20"/>
    <mergeCell ref="AH18:AH20"/>
    <mergeCell ref="G18:G20"/>
    <mergeCell ref="H18:H20"/>
    <mergeCell ref="I18:I20"/>
    <mergeCell ref="N18:N20"/>
    <mergeCell ref="O18:O20"/>
    <mergeCell ref="P18:P20"/>
    <mergeCell ref="AG16:AG17"/>
    <mergeCell ref="AH16:AH17"/>
    <mergeCell ref="AI16:AI17"/>
    <mergeCell ref="T16:T17"/>
    <mergeCell ref="W18:W20"/>
    <mergeCell ref="X18:X20"/>
    <mergeCell ref="Y18:Y20"/>
    <mergeCell ref="Z18:Z20"/>
    <mergeCell ref="AA18:AA20"/>
    <mergeCell ref="AB18:AB20"/>
    <mergeCell ref="Q18:Q20"/>
    <mergeCell ref="R18:R20"/>
    <mergeCell ref="S18:S20"/>
    <mergeCell ref="T18:T20"/>
    <mergeCell ref="U18:U20"/>
    <mergeCell ref="V18:V20"/>
    <mergeCell ref="AI18:AI20"/>
    <mergeCell ref="AJ16:AJ17"/>
    <mergeCell ref="AK16:AK17"/>
    <mergeCell ref="B18:B20"/>
    <mergeCell ref="C18:C20"/>
    <mergeCell ref="D18:D20"/>
    <mergeCell ref="E18:E20"/>
    <mergeCell ref="F18:F20"/>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Q16:Q17"/>
    <mergeCell ref="R16:R17"/>
    <mergeCell ref="S16:S17"/>
    <mergeCell ref="AK14:AK15"/>
    <mergeCell ref="B16:B17"/>
    <mergeCell ref="C16:C17"/>
    <mergeCell ref="D16:D17"/>
    <mergeCell ref="E16:E17"/>
    <mergeCell ref="F16:F17"/>
    <mergeCell ref="G16:G17"/>
    <mergeCell ref="H16:H17"/>
    <mergeCell ref="I16:I17"/>
    <mergeCell ref="N16:N17"/>
    <mergeCell ref="AE14:AE15"/>
    <mergeCell ref="AF14:AF15"/>
    <mergeCell ref="AG14:AG15"/>
    <mergeCell ref="AH14:AH15"/>
    <mergeCell ref="AI14:AI15"/>
    <mergeCell ref="AJ14:AJ15"/>
    <mergeCell ref="Y14:Y15"/>
    <mergeCell ref="Z14:Z15"/>
    <mergeCell ref="AA14:AA15"/>
    <mergeCell ref="AB14:AB15"/>
    <mergeCell ref="AC14:AC15"/>
    <mergeCell ref="AD14:AD15"/>
    <mergeCell ref="S14:S15"/>
    <mergeCell ref="T14:T15"/>
    <mergeCell ref="AB12:AB13"/>
    <mergeCell ref="Q12:Q13"/>
    <mergeCell ref="R12:R13"/>
    <mergeCell ref="U14:U15"/>
    <mergeCell ref="V14:V15"/>
    <mergeCell ref="W14:W15"/>
    <mergeCell ref="X14:X15"/>
    <mergeCell ref="I14:I15"/>
    <mergeCell ref="N14:N15"/>
    <mergeCell ref="O14:O15"/>
    <mergeCell ref="P14:P15"/>
    <mergeCell ref="Q14:Q15"/>
    <mergeCell ref="R14:R15"/>
    <mergeCell ref="N12:N13"/>
    <mergeCell ref="O12:O13"/>
    <mergeCell ref="P12:P13"/>
    <mergeCell ref="AI12:AI13"/>
    <mergeCell ref="AJ12:AJ13"/>
    <mergeCell ref="AK12:AK13"/>
    <mergeCell ref="B14:B15"/>
    <mergeCell ref="C14:C15"/>
    <mergeCell ref="D14:D15"/>
    <mergeCell ref="E14:E15"/>
    <mergeCell ref="F14:F15"/>
    <mergeCell ref="G14:G15"/>
    <mergeCell ref="H14:H15"/>
    <mergeCell ref="AC12:AC13"/>
    <mergeCell ref="AD12:AD13"/>
    <mergeCell ref="AE12:AE13"/>
    <mergeCell ref="AF12:AF13"/>
    <mergeCell ref="AG12:AG13"/>
    <mergeCell ref="AH12:AH13"/>
    <mergeCell ref="W12:W13"/>
    <mergeCell ref="X12:X13"/>
    <mergeCell ref="Y12:Y13"/>
    <mergeCell ref="Z12:Z13"/>
    <mergeCell ref="AA12:AA13"/>
    <mergeCell ref="B12:B13"/>
    <mergeCell ref="C12:C13"/>
    <mergeCell ref="D12:D13"/>
    <mergeCell ref="E12:E13"/>
    <mergeCell ref="F12:F13"/>
    <mergeCell ref="AA10:AA11"/>
    <mergeCell ref="AB10:AB11"/>
    <mergeCell ref="AC10:AC11"/>
    <mergeCell ref="AD10:AD11"/>
    <mergeCell ref="U10:U11"/>
    <mergeCell ref="V10:V11"/>
    <mergeCell ref="W10:W11"/>
    <mergeCell ref="X10:X11"/>
    <mergeCell ref="Y10:Y11"/>
    <mergeCell ref="Z10:Z11"/>
    <mergeCell ref="O10:O11"/>
    <mergeCell ref="P10:P11"/>
    <mergeCell ref="S12:S13"/>
    <mergeCell ref="T12:T13"/>
    <mergeCell ref="U12:U13"/>
    <mergeCell ref="V12:V13"/>
    <mergeCell ref="G12:G13"/>
    <mergeCell ref="H12:H13"/>
    <mergeCell ref="I12:I13"/>
    <mergeCell ref="Q10:Q11"/>
    <mergeCell ref="R10:R11"/>
    <mergeCell ref="S10:S11"/>
    <mergeCell ref="T10:T11"/>
    <mergeCell ref="G6:AK8"/>
    <mergeCell ref="B10:B11"/>
    <mergeCell ref="C10:C11"/>
    <mergeCell ref="D10:D11"/>
    <mergeCell ref="E10:E11"/>
    <mergeCell ref="F10:F11"/>
    <mergeCell ref="G10:G11"/>
    <mergeCell ref="H10:H11"/>
    <mergeCell ref="I10:I11"/>
    <mergeCell ref="N10:N11"/>
    <mergeCell ref="AG10:AG11"/>
    <mergeCell ref="AH10:AH11"/>
    <mergeCell ref="AI10:AI11"/>
    <mergeCell ref="AJ10:AJ11"/>
    <mergeCell ref="AK10:AK11"/>
    <mergeCell ref="AE10:AE11"/>
    <mergeCell ref="AF10:AF11"/>
    <mergeCell ref="AJ3:AJ4"/>
    <mergeCell ref="AK3:AK4"/>
    <mergeCell ref="B6:B8"/>
    <mergeCell ref="C6:C8"/>
    <mergeCell ref="D6:D8"/>
    <mergeCell ref="E6:E8"/>
    <mergeCell ref="F6:F8"/>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85754-3554-4EFF-A8F1-F53DFD8BC246}">
  <dimension ref="A1:AJ102"/>
  <sheetViews>
    <sheetView tabSelected="1" topLeftCell="P1" zoomScale="70" zoomScaleNormal="70" workbookViewId="0">
      <selection activeCell="AH95" sqref="AH95:AH96"/>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19" width="14" style="155" customWidth="1"/>
    <col min="20" max="21" width="14" customWidth="1"/>
    <col min="22" max="22" width="11.5703125"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7.85546875" customWidth="1"/>
  </cols>
  <sheetData>
    <row r="1" spans="1:36"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1"/>
    </row>
    <row r="2" spans="1:36" x14ac:dyDescent="0.25">
      <c r="A2" s="1"/>
      <c r="B2" s="1"/>
      <c r="C2" s="1"/>
      <c r="D2" s="1"/>
      <c r="E2" s="1"/>
      <c r="F2" s="1"/>
      <c r="G2" s="1"/>
      <c r="H2" s="1"/>
      <c r="I2" s="1"/>
      <c r="J2" s="1"/>
      <c r="K2" s="1"/>
      <c r="L2" s="1"/>
      <c r="M2" s="1"/>
      <c r="N2" s="1"/>
      <c r="O2" s="1"/>
      <c r="P2" s="1"/>
      <c r="Q2" s="1"/>
      <c r="R2" s="1"/>
      <c r="S2" s="145"/>
      <c r="T2" s="1"/>
      <c r="U2" s="1"/>
      <c r="V2" s="1"/>
      <c r="W2" s="1"/>
      <c r="X2" s="1"/>
      <c r="Y2" s="1"/>
      <c r="Z2" s="1"/>
      <c r="AA2" s="1"/>
      <c r="AB2" s="1"/>
      <c r="AC2" s="1"/>
      <c r="AD2" s="1"/>
      <c r="AE2" s="1"/>
      <c r="AF2" s="1"/>
      <c r="AG2" s="1"/>
      <c r="AH2" s="1"/>
      <c r="AI2" s="1"/>
      <c r="AJ2" s="1"/>
    </row>
    <row r="3" spans="1:36" ht="14.85" customHeight="1" x14ac:dyDescent="0.25">
      <c r="A3" s="1"/>
      <c r="B3" s="341" t="s">
        <v>0</v>
      </c>
      <c r="C3" s="341" t="s">
        <v>1</v>
      </c>
      <c r="D3" s="341" t="s">
        <v>28</v>
      </c>
      <c r="E3" s="341" t="s">
        <v>29</v>
      </c>
      <c r="F3" s="341" t="s">
        <v>30</v>
      </c>
      <c r="G3" s="341" t="s">
        <v>3</v>
      </c>
      <c r="H3" s="341" t="s">
        <v>4</v>
      </c>
      <c r="I3" s="341" t="s">
        <v>5</v>
      </c>
      <c r="J3" s="342" t="s">
        <v>6</v>
      </c>
      <c r="K3" s="342"/>
      <c r="L3" s="342"/>
      <c r="M3" s="342"/>
      <c r="N3" s="343" t="s">
        <v>47</v>
      </c>
      <c r="O3" s="341" t="s">
        <v>31</v>
      </c>
      <c r="P3" s="351" t="s">
        <v>42</v>
      </c>
      <c r="Q3" s="351" t="s">
        <v>32</v>
      </c>
      <c r="R3" s="351" t="s">
        <v>37</v>
      </c>
      <c r="S3" s="469" t="s">
        <v>33</v>
      </c>
      <c r="T3" s="341" t="s">
        <v>55</v>
      </c>
      <c r="U3" s="341" t="s">
        <v>57</v>
      </c>
      <c r="V3" s="342" t="s">
        <v>59</v>
      </c>
      <c r="W3" s="342"/>
      <c r="X3" s="342"/>
      <c r="Y3" s="342"/>
      <c r="Z3" s="342"/>
      <c r="AA3" s="342"/>
      <c r="AB3" s="341" t="s">
        <v>69</v>
      </c>
      <c r="AC3" s="346" t="s">
        <v>75</v>
      </c>
      <c r="AD3" s="348" t="s">
        <v>77</v>
      </c>
      <c r="AE3" s="349"/>
      <c r="AF3" s="350"/>
      <c r="AG3" s="343" t="s">
        <v>27</v>
      </c>
      <c r="AH3" s="343" t="s">
        <v>36</v>
      </c>
      <c r="AI3" s="341" t="s">
        <v>34</v>
      </c>
      <c r="AJ3" s="343" t="s">
        <v>35</v>
      </c>
    </row>
    <row r="4" spans="1:36" ht="169.35" customHeight="1" x14ac:dyDescent="0.25">
      <c r="A4" s="1"/>
      <c r="B4" s="341"/>
      <c r="C4" s="341"/>
      <c r="D4" s="341"/>
      <c r="E4" s="341"/>
      <c r="F4" s="341"/>
      <c r="G4" s="341"/>
      <c r="H4" s="341"/>
      <c r="I4" s="341"/>
      <c r="J4" s="3" t="s">
        <v>7</v>
      </c>
      <c r="K4" s="3" t="s">
        <v>8</v>
      </c>
      <c r="L4" s="3" t="s">
        <v>9</v>
      </c>
      <c r="M4" s="11" t="s">
        <v>10</v>
      </c>
      <c r="N4" s="344"/>
      <c r="O4" s="341"/>
      <c r="P4" s="351"/>
      <c r="Q4" s="351"/>
      <c r="R4" s="351"/>
      <c r="S4" s="469"/>
      <c r="T4" s="341"/>
      <c r="U4" s="341"/>
      <c r="V4" s="3" t="s">
        <v>61</v>
      </c>
      <c r="W4" s="3" t="s">
        <v>62</v>
      </c>
      <c r="X4" s="3" t="s">
        <v>15</v>
      </c>
      <c r="Y4" s="3" t="s">
        <v>63</v>
      </c>
      <c r="Z4" s="3" t="s">
        <v>60</v>
      </c>
      <c r="AA4" s="3" t="s">
        <v>25</v>
      </c>
      <c r="AB4" s="341"/>
      <c r="AC4" s="347"/>
      <c r="AD4" s="3" t="s">
        <v>16</v>
      </c>
      <c r="AE4" s="3" t="s">
        <v>17</v>
      </c>
      <c r="AF4" s="3" t="s">
        <v>26</v>
      </c>
      <c r="AG4" s="344"/>
      <c r="AH4" s="344"/>
      <c r="AI4" s="341"/>
      <c r="AJ4" s="34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46">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25">
      <c r="A6" s="1"/>
      <c r="B6" s="397" t="s">
        <v>361</v>
      </c>
      <c r="C6" s="409" t="s">
        <v>362</v>
      </c>
      <c r="D6" s="409" t="s">
        <v>363</v>
      </c>
      <c r="E6" s="409" t="s">
        <v>364</v>
      </c>
      <c r="F6" s="409" t="s">
        <v>365</v>
      </c>
      <c r="G6" s="409" t="s">
        <v>366</v>
      </c>
      <c r="H6" s="409" t="s">
        <v>83</v>
      </c>
      <c r="I6" s="409" t="s">
        <v>83</v>
      </c>
      <c r="J6" s="463" t="s">
        <v>171</v>
      </c>
      <c r="K6" s="464"/>
      <c r="L6" s="464"/>
      <c r="M6" s="465"/>
      <c r="N6" s="409" t="s">
        <v>171</v>
      </c>
      <c r="O6" s="409" t="s">
        <v>171</v>
      </c>
      <c r="P6" s="397" t="s">
        <v>171</v>
      </c>
      <c r="Q6" s="397" t="s">
        <v>171</v>
      </c>
      <c r="R6" s="397" t="s">
        <v>171</v>
      </c>
      <c r="S6" s="460" t="s">
        <v>171</v>
      </c>
      <c r="T6" s="394" t="s">
        <v>171</v>
      </c>
      <c r="U6" s="394" t="s">
        <v>171</v>
      </c>
      <c r="V6" s="394" t="s">
        <v>171</v>
      </c>
      <c r="W6" s="409" t="s">
        <v>171</v>
      </c>
      <c r="X6" s="409" t="s">
        <v>171</v>
      </c>
      <c r="Y6" s="409" t="s">
        <v>171</v>
      </c>
      <c r="Z6" s="409" t="s">
        <v>171</v>
      </c>
      <c r="AA6" s="412" t="s">
        <v>171</v>
      </c>
      <c r="AB6" s="394" t="s">
        <v>171</v>
      </c>
      <c r="AC6" s="397" t="s">
        <v>171</v>
      </c>
      <c r="AD6" s="397" t="s">
        <v>171</v>
      </c>
      <c r="AE6" s="397" t="s">
        <v>171</v>
      </c>
      <c r="AF6" s="394" t="s">
        <v>171</v>
      </c>
      <c r="AG6" s="397" t="s">
        <v>171</v>
      </c>
      <c r="AH6" s="400" t="s">
        <v>171</v>
      </c>
      <c r="AI6" s="400" t="s">
        <v>171</v>
      </c>
      <c r="AJ6" s="397"/>
    </row>
    <row r="7" spans="1:36" ht="53.1" customHeight="1" x14ac:dyDescent="0.25">
      <c r="A7" s="1"/>
      <c r="B7" s="399"/>
      <c r="C7" s="411"/>
      <c r="D7" s="411"/>
      <c r="E7" s="411"/>
      <c r="F7" s="411"/>
      <c r="G7" s="411"/>
      <c r="H7" s="411"/>
      <c r="I7" s="411"/>
      <c r="J7" s="466"/>
      <c r="K7" s="467"/>
      <c r="L7" s="467"/>
      <c r="M7" s="468"/>
      <c r="N7" s="411"/>
      <c r="O7" s="411"/>
      <c r="P7" s="399"/>
      <c r="Q7" s="399"/>
      <c r="R7" s="399"/>
      <c r="S7" s="461"/>
      <c r="T7" s="396"/>
      <c r="U7" s="396"/>
      <c r="V7" s="396"/>
      <c r="W7" s="411"/>
      <c r="X7" s="411"/>
      <c r="Y7" s="411"/>
      <c r="Z7" s="411"/>
      <c r="AA7" s="414"/>
      <c r="AB7" s="396"/>
      <c r="AC7" s="399"/>
      <c r="AD7" s="399"/>
      <c r="AE7" s="399"/>
      <c r="AF7" s="396"/>
      <c r="AG7" s="399"/>
      <c r="AH7" s="402"/>
      <c r="AI7" s="402"/>
      <c r="AJ7" s="399"/>
    </row>
    <row r="8" spans="1:36" ht="53.1" customHeight="1" x14ac:dyDescent="0.25">
      <c r="A8" s="1"/>
      <c r="B8" s="372" t="s">
        <v>256</v>
      </c>
      <c r="C8" s="378" t="s">
        <v>257</v>
      </c>
      <c r="D8" s="378" t="s">
        <v>258</v>
      </c>
      <c r="E8" s="378" t="s">
        <v>259</v>
      </c>
      <c r="F8" s="378" t="s">
        <v>257</v>
      </c>
      <c r="G8" s="378" t="s">
        <v>260</v>
      </c>
      <c r="H8" s="378" t="s">
        <v>83</v>
      </c>
      <c r="I8" s="378" t="s">
        <v>83</v>
      </c>
      <c r="J8" s="124" t="s">
        <v>261</v>
      </c>
      <c r="K8" s="124" t="s">
        <v>262</v>
      </c>
      <c r="L8" s="124" t="s">
        <v>263</v>
      </c>
      <c r="M8" s="124">
        <v>4.5999999999999996</v>
      </c>
      <c r="N8" s="378" t="s">
        <v>264</v>
      </c>
      <c r="O8" s="378" t="s">
        <v>265</v>
      </c>
      <c r="P8" s="372" t="s">
        <v>169</v>
      </c>
      <c r="Q8" s="372" t="s">
        <v>89</v>
      </c>
      <c r="R8" s="372" t="s">
        <v>90</v>
      </c>
      <c r="S8" s="380" t="s">
        <v>170</v>
      </c>
      <c r="T8" s="374">
        <v>3753190</v>
      </c>
      <c r="U8" s="374">
        <v>3753190</v>
      </c>
      <c r="V8" s="374">
        <v>3753190</v>
      </c>
      <c r="W8" s="378" t="s">
        <v>171</v>
      </c>
      <c r="X8" s="378" t="s">
        <v>171</v>
      </c>
      <c r="Y8" s="378" t="s">
        <v>171</v>
      </c>
      <c r="Z8" s="378" t="s">
        <v>171</v>
      </c>
      <c r="AA8" s="372" t="s">
        <v>171</v>
      </c>
      <c r="AB8" s="374">
        <v>3753190</v>
      </c>
      <c r="AC8" s="372" t="s">
        <v>172</v>
      </c>
      <c r="AD8" s="372" t="s">
        <v>171</v>
      </c>
      <c r="AE8" s="372" t="s">
        <v>171</v>
      </c>
      <c r="AF8" s="374">
        <v>3753190</v>
      </c>
      <c r="AG8" s="372" t="s">
        <v>171</v>
      </c>
      <c r="AH8" s="125" t="s">
        <v>351</v>
      </c>
      <c r="AI8" s="125" t="s">
        <v>819</v>
      </c>
      <c r="AJ8" s="462">
        <v>45427</v>
      </c>
    </row>
    <row r="9" spans="1:36" ht="53.1" customHeight="1" x14ac:dyDescent="0.25">
      <c r="A9" s="1"/>
      <c r="B9" s="383"/>
      <c r="C9" s="385"/>
      <c r="D9" s="385"/>
      <c r="E9" s="385"/>
      <c r="F9" s="385"/>
      <c r="G9" s="385"/>
      <c r="H9" s="385"/>
      <c r="I9" s="385"/>
      <c r="J9" s="124" t="s">
        <v>266</v>
      </c>
      <c r="K9" s="124" t="s">
        <v>267</v>
      </c>
      <c r="L9" s="124" t="s">
        <v>263</v>
      </c>
      <c r="M9" s="124">
        <v>19.510000000000002</v>
      </c>
      <c r="N9" s="385"/>
      <c r="O9" s="385"/>
      <c r="P9" s="383"/>
      <c r="Q9" s="383"/>
      <c r="R9" s="383"/>
      <c r="S9" s="386"/>
      <c r="T9" s="382"/>
      <c r="U9" s="382"/>
      <c r="V9" s="382"/>
      <c r="W9" s="385"/>
      <c r="X9" s="385"/>
      <c r="Y9" s="385"/>
      <c r="Z9" s="385"/>
      <c r="AA9" s="383"/>
      <c r="AB9" s="382"/>
      <c r="AC9" s="383"/>
      <c r="AD9" s="383"/>
      <c r="AE9" s="383"/>
      <c r="AF9" s="382"/>
      <c r="AG9" s="383"/>
      <c r="AH9" s="126"/>
      <c r="AI9" s="126"/>
      <c r="AJ9" s="462"/>
    </row>
    <row r="10" spans="1:36" ht="53.1" customHeight="1" x14ac:dyDescent="0.25">
      <c r="A10" s="1"/>
      <c r="B10" s="383"/>
      <c r="C10" s="385"/>
      <c r="D10" s="385"/>
      <c r="E10" s="385"/>
      <c r="F10" s="385"/>
      <c r="G10" s="385"/>
      <c r="H10" s="385"/>
      <c r="I10" s="385"/>
      <c r="J10" s="124" t="s">
        <v>268</v>
      </c>
      <c r="K10" s="124" t="s">
        <v>269</v>
      </c>
      <c r="L10" s="124" t="s">
        <v>270</v>
      </c>
      <c r="M10" s="124">
        <v>541</v>
      </c>
      <c r="N10" s="385"/>
      <c r="O10" s="385"/>
      <c r="P10" s="383"/>
      <c r="Q10" s="383"/>
      <c r="R10" s="383"/>
      <c r="S10" s="386"/>
      <c r="T10" s="382"/>
      <c r="U10" s="382"/>
      <c r="V10" s="382"/>
      <c r="W10" s="385"/>
      <c r="X10" s="385"/>
      <c r="Y10" s="385"/>
      <c r="Z10" s="385"/>
      <c r="AA10" s="383"/>
      <c r="AB10" s="382"/>
      <c r="AC10" s="383"/>
      <c r="AD10" s="383"/>
      <c r="AE10" s="383"/>
      <c r="AF10" s="382"/>
      <c r="AG10" s="383"/>
      <c r="AH10" s="126"/>
      <c r="AI10" s="126"/>
      <c r="AJ10" s="462"/>
    </row>
    <row r="11" spans="1:36" ht="53.1" customHeight="1" x14ac:dyDescent="0.25">
      <c r="A11" s="1"/>
      <c r="B11" s="383"/>
      <c r="C11" s="385"/>
      <c r="D11" s="385"/>
      <c r="E11" s="385"/>
      <c r="F11" s="385"/>
      <c r="G11" s="385"/>
      <c r="H11" s="385"/>
      <c r="I11" s="385"/>
      <c r="J11" s="124" t="s">
        <v>271</v>
      </c>
      <c r="K11" s="124" t="s">
        <v>272</v>
      </c>
      <c r="L11" s="124" t="s">
        <v>238</v>
      </c>
      <c r="M11" s="124">
        <v>89</v>
      </c>
      <c r="N11" s="385"/>
      <c r="O11" s="385"/>
      <c r="P11" s="383"/>
      <c r="Q11" s="383"/>
      <c r="R11" s="383"/>
      <c r="S11" s="386"/>
      <c r="T11" s="382"/>
      <c r="U11" s="382"/>
      <c r="V11" s="382"/>
      <c r="W11" s="385"/>
      <c r="X11" s="385"/>
      <c r="Y11" s="385"/>
      <c r="Z11" s="385"/>
      <c r="AA11" s="383"/>
      <c r="AB11" s="382"/>
      <c r="AC11" s="383"/>
      <c r="AD11" s="383"/>
      <c r="AE11" s="383"/>
      <c r="AF11" s="382"/>
      <c r="AG11" s="383"/>
      <c r="AH11" s="126"/>
      <c r="AI11" s="126"/>
      <c r="AJ11" s="462"/>
    </row>
    <row r="12" spans="1:36" ht="53.1" customHeight="1" x14ac:dyDescent="0.25">
      <c r="A12" s="1"/>
      <c r="B12" s="373"/>
      <c r="C12" s="379"/>
      <c r="D12" s="379"/>
      <c r="E12" s="379"/>
      <c r="F12" s="379"/>
      <c r="G12" s="379"/>
      <c r="H12" s="379"/>
      <c r="I12" s="379"/>
      <c r="J12" s="124" t="s">
        <v>273</v>
      </c>
      <c r="K12" s="124" t="s">
        <v>274</v>
      </c>
      <c r="L12" s="124" t="s">
        <v>238</v>
      </c>
      <c r="M12" s="124">
        <v>674</v>
      </c>
      <c r="N12" s="379"/>
      <c r="O12" s="379"/>
      <c r="P12" s="373"/>
      <c r="Q12" s="373"/>
      <c r="R12" s="373"/>
      <c r="S12" s="381"/>
      <c r="T12" s="375"/>
      <c r="U12" s="375"/>
      <c r="V12" s="375"/>
      <c r="W12" s="379"/>
      <c r="X12" s="379"/>
      <c r="Y12" s="379"/>
      <c r="Z12" s="379"/>
      <c r="AA12" s="373"/>
      <c r="AB12" s="375"/>
      <c r="AC12" s="373"/>
      <c r="AD12" s="373"/>
      <c r="AE12" s="373"/>
      <c r="AF12" s="375"/>
      <c r="AG12" s="373"/>
      <c r="AH12" s="127"/>
      <c r="AI12" s="127"/>
      <c r="AJ12" s="462"/>
    </row>
    <row r="13" spans="1:36" ht="53.1" customHeight="1" x14ac:dyDescent="0.25">
      <c r="A13" s="1"/>
      <c r="B13" s="372" t="s">
        <v>275</v>
      </c>
      <c r="C13" s="378" t="s">
        <v>276</v>
      </c>
      <c r="D13" s="378" t="s">
        <v>258</v>
      </c>
      <c r="E13" s="378" t="s">
        <v>259</v>
      </c>
      <c r="F13" s="378" t="s">
        <v>276</v>
      </c>
      <c r="G13" s="378" t="s">
        <v>260</v>
      </c>
      <c r="H13" s="378" t="s">
        <v>83</v>
      </c>
      <c r="I13" s="378" t="s">
        <v>83</v>
      </c>
      <c r="J13" s="124" t="s">
        <v>261</v>
      </c>
      <c r="K13" s="124" t="s">
        <v>262</v>
      </c>
      <c r="L13" s="124" t="s">
        <v>263</v>
      </c>
      <c r="M13" s="124">
        <v>1.26</v>
      </c>
      <c r="N13" s="378" t="s">
        <v>264</v>
      </c>
      <c r="O13" s="378" t="s">
        <v>277</v>
      </c>
      <c r="P13" s="372" t="s">
        <v>169</v>
      </c>
      <c r="Q13" s="372" t="s">
        <v>89</v>
      </c>
      <c r="R13" s="372" t="s">
        <v>90</v>
      </c>
      <c r="S13" s="380" t="s">
        <v>170</v>
      </c>
      <c r="T13" s="374">
        <v>1708663</v>
      </c>
      <c r="U13" s="374">
        <v>1708663</v>
      </c>
      <c r="V13" s="374">
        <v>1708663</v>
      </c>
      <c r="W13" s="378" t="s">
        <v>171</v>
      </c>
      <c r="X13" s="378" t="s">
        <v>171</v>
      </c>
      <c r="Y13" s="378" t="s">
        <v>171</v>
      </c>
      <c r="Z13" s="378" t="s">
        <v>171</v>
      </c>
      <c r="AA13" s="372" t="s">
        <v>171</v>
      </c>
      <c r="AB13" s="374">
        <v>1708663</v>
      </c>
      <c r="AC13" s="372" t="s">
        <v>172</v>
      </c>
      <c r="AD13" s="372" t="s">
        <v>171</v>
      </c>
      <c r="AE13" s="372" t="s">
        <v>171</v>
      </c>
      <c r="AF13" s="374">
        <v>1708663</v>
      </c>
      <c r="AG13" s="372" t="s">
        <v>171</v>
      </c>
      <c r="AH13" s="457" t="s">
        <v>322</v>
      </c>
      <c r="AI13" s="457" t="s">
        <v>417</v>
      </c>
      <c r="AJ13" s="279">
        <v>45747</v>
      </c>
    </row>
    <row r="14" spans="1:36" ht="53.1" customHeight="1" x14ac:dyDescent="0.25">
      <c r="A14" s="1"/>
      <c r="B14" s="383"/>
      <c r="C14" s="385"/>
      <c r="D14" s="385"/>
      <c r="E14" s="385"/>
      <c r="F14" s="385"/>
      <c r="G14" s="385"/>
      <c r="H14" s="385"/>
      <c r="I14" s="385"/>
      <c r="J14" s="124" t="s">
        <v>266</v>
      </c>
      <c r="K14" s="124" t="s">
        <v>267</v>
      </c>
      <c r="L14" s="124" t="s">
        <v>263</v>
      </c>
      <c r="M14" s="124">
        <v>4.5999999999999996</v>
      </c>
      <c r="N14" s="385"/>
      <c r="O14" s="385"/>
      <c r="P14" s="383"/>
      <c r="Q14" s="383"/>
      <c r="R14" s="383"/>
      <c r="S14" s="386"/>
      <c r="T14" s="382"/>
      <c r="U14" s="382"/>
      <c r="V14" s="382"/>
      <c r="W14" s="385"/>
      <c r="X14" s="385"/>
      <c r="Y14" s="385"/>
      <c r="Z14" s="385"/>
      <c r="AA14" s="383"/>
      <c r="AB14" s="382"/>
      <c r="AC14" s="383"/>
      <c r="AD14" s="383"/>
      <c r="AE14" s="383"/>
      <c r="AF14" s="382"/>
      <c r="AG14" s="383"/>
      <c r="AH14" s="458"/>
      <c r="AI14" s="458"/>
      <c r="AJ14" s="277"/>
    </row>
    <row r="15" spans="1:36" ht="53.1" customHeight="1" x14ac:dyDescent="0.25">
      <c r="A15" s="1"/>
      <c r="B15" s="383"/>
      <c r="C15" s="385"/>
      <c r="D15" s="385"/>
      <c r="E15" s="385"/>
      <c r="F15" s="385"/>
      <c r="G15" s="385"/>
      <c r="H15" s="385"/>
      <c r="I15" s="385"/>
      <c r="J15" s="124" t="s">
        <v>268</v>
      </c>
      <c r="K15" s="124" t="s">
        <v>269</v>
      </c>
      <c r="L15" s="124" t="s">
        <v>270</v>
      </c>
      <c r="M15" s="128">
        <v>2160</v>
      </c>
      <c r="N15" s="385"/>
      <c r="O15" s="385"/>
      <c r="P15" s="383"/>
      <c r="Q15" s="383"/>
      <c r="R15" s="383"/>
      <c r="S15" s="386"/>
      <c r="T15" s="382"/>
      <c r="U15" s="382"/>
      <c r="V15" s="382"/>
      <c r="W15" s="385"/>
      <c r="X15" s="385"/>
      <c r="Y15" s="385"/>
      <c r="Z15" s="385"/>
      <c r="AA15" s="383"/>
      <c r="AB15" s="382"/>
      <c r="AC15" s="383"/>
      <c r="AD15" s="383"/>
      <c r="AE15" s="383"/>
      <c r="AF15" s="382"/>
      <c r="AG15" s="383"/>
      <c r="AH15" s="458"/>
      <c r="AI15" s="458"/>
      <c r="AJ15" s="277"/>
    </row>
    <row r="16" spans="1:36" ht="53.1" customHeight="1" x14ac:dyDescent="0.25">
      <c r="A16" s="1"/>
      <c r="B16" s="383"/>
      <c r="C16" s="385"/>
      <c r="D16" s="385"/>
      <c r="E16" s="385"/>
      <c r="F16" s="385"/>
      <c r="G16" s="385"/>
      <c r="H16" s="385"/>
      <c r="I16" s="385"/>
      <c r="J16" s="124" t="s">
        <v>271</v>
      </c>
      <c r="K16" s="124" t="s">
        <v>272</v>
      </c>
      <c r="L16" s="124" t="s">
        <v>238</v>
      </c>
      <c r="M16" s="128">
        <v>19702</v>
      </c>
      <c r="N16" s="385"/>
      <c r="O16" s="385"/>
      <c r="P16" s="383"/>
      <c r="Q16" s="383"/>
      <c r="R16" s="383"/>
      <c r="S16" s="386"/>
      <c r="T16" s="382"/>
      <c r="U16" s="382"/>
      <c r="V16" s="382"/>
      <c r="W16" s="385"/>
      <c r="X16" s="385"/>
      <c r="Y16" s="385"/>
      <c r="Z16" s="385"/>
      <c r="AA16" s="383"/>
      <c r="AB16" s="382"/>
      <c r="AC16" s="383"/>
      <c r="AD16" s="383"/>
      <c r="AE16" s="383"/>
      <c r="AF16" s="382"/>
      <c r="AG16" s="383"/>
      <c r="AH16" s="458"/>
      <c r="AI16" s="458"/>
      <c r="AJ16" s="277"/>
    </row>
    <row r="17" spans="1:36" ht="53.1" customHeight="1" x14ac:dyDescent="0.25">
      <c r="A17" s="1"/>
      <c r="B17" s="383"/>
      <c r="C17" s="385"/>
      <c r="D17" s="385"/>
      <c r="E17" s="385"/>
      <c r="F17" s="385"/>
      <c r="G17" s="385"/>
      <c r="H17" s="385"/>
      <c r="I17" s="385"/>
      <c r="J17" s="124" t="s">
        <v>273</v>
      </c>
      <c r="K17" s="124" t="s">
        <v>274</v>
      </c>
      <c r="L17" s="124" t="s">
        <v>238</v>
      </c>
      <c r="M17" s="128">
        <v>1573</v>
      </c>
      <c r="N17" s="385"/>
      <c r="O17" s="385"/>
      <c r="P17" s="383"/>
      <c r="Q17" s="383"/>
      <c r="R17" s="383"/>
      <c r="S17" s="386"/>
      <c r="T17" s="382"/>
      <c r="U17" s="382"/>
      <c r="V17" s="382"/>
      <c r="W17" s="385"/>
      <c r="X17" s="385"/>
      <c r="Y17" s="385"/>
      <c r="Z17" s="385"/>
      <c r="AA17" s="383"/>
      <c r="AB17" s="382"/>
      <c r="AC17" s="383"/>
      <c r="AD17" s="383"/>
      <c r="AE17" s="383"/>
      <c r="AF17" s="382"/>
      <c r="AG17" s="383"/>
      <c r="AH17" s="458"/>
      <c r="AI17" s="458"/>
      <c r="AJ17" s="277"/>
    </row>
    <row r="18" spans="1:36" ht="53.1" customHeight="1" x14ac:dyDescent="0.25">
      <c r="A18" s="1"/>
      <c r="B18" s="373"/>
      <c r="C18" s="379"/>
      <c r="D18" s="379"/>
      <c r="E18" s="379"/>
      <c r="F18" s="379"/>
      <c r="G18" s="379"/>
      <c r="H18" s="379"/>
      <c r="I18" s="379"/>
      <c r="J18" s="124" t="s">
        <v>279</v>
      </c>
      <c r="K18" s="124" t="s">
        <v>280</v>
      </c>
      <c r="L18" s="124" t="s">
        <v>281</v>
      </c>
      <c r="M18" s="128">
        <v>6672</v>
      </c>
      <c r="N18" s="379"/>
      <c r="O18" s="379"/>
      <c r="P18" s="373"/>
      <c r="Q18" s="373"/>
      <c r="R18" s="373"/>
      <c r="S18" s="381"/>
      <c r="T18" s="375"/>
      <c r="U18" s="375"/>
      <c r="V18" s="375"/>
      <c r="W18" s="379"/>
      <c r="X18" s="379"/>
      <c r="Y18" s="379"/>
      <c r="Z18" s="379"/>
      <c r="AA18" s="373"/>
      <c r="AB18" s="375"/>
      <c r="AC18" s="373"/>
      <c r="AD18" s="373"/>
      <c r="AE18" s="373"/>
      <c r="AF18" s="375"/>
      <c r="AG18" s="373"/>
      <c r="AH18" s="459"/>
      <c r="AI18" s="459"/>
      <c r="AJ18" s="278"/>
    </row>
    <row r="19" spans="1:36" ht="53.1" customHeight="1" x14ac:dyDescent="0.25">
      <c r="A19" s="1"/>
      <c r="B19" s="372" t="s">
        <v>282</v>
      </c>
      <c r="C19" s="378" t="s">
        <v>283</v>
      </c>
      <c r="D19" s="378" t="s">
        <v>258</v>
      </c>
      <c r="E19" s="378" t="s">
        <v>259</v>
      </c>
      <c r="F19" s="378" t="s">
        <v>283</v>
      </c>
      <c r="G19" s="378" t="s">
        <v>260</v>
      </c>
      <c r="H19" s="378" t="s">
        <v>83</v>
      </c>
      <c r="I19" s="378" t="s">
        <v>83</v>
      </c>
      <c r="J19" s="124" t="s">
        <v>266</v>
      </c>
      <c r="K19" s="124" t="s">
        <v>267</v>
      </c>
      <c r="L19" s="124" t="s">
        <v>263</v>
      </c>
      <c r="M19" s="124">
        <v>27.001999999999999</v>
      </c>
      <c r="N19" s="378" t="s">
        <v>264</v>
      </c>
      <c r="O19" s="378" t="s">
        <v>284</v>
      </c>
      <c r="P19" s="372" t="s">
        <v>169</v>
      </c>
      <c r="Q19" s="372" t="s">
        <v>89</v>
      </c>
      <c r="R19" s="372" t="s">
        <v>90</v>
      </c>
      <c r="S19" s="380" t="s">
        <v>170</v>
      </c>
      <c r="T19" s="374">
        <v>3210096</v>
      </c>
      <c r="U19" s="374">
        <v>3210096</v>
      </c>
      <c r="V19" s="374">
        <v>3210096.0018128599</v>
      </c>
      <c r="W19" s="378" t="s">
        <v>171</v>
      </c>
      <c r="X19" s="378" t="s">
        <v>171</v>
      </c>
      <c r="Y19" s="378" t="s">
        <v>171</v>
      </c>
      <c r="Z19" s="378" t="s">
        <v>171</v>
      </c>
      <c r="AA19" s="372" t="s">
        <v>171</v>
      </c>
      <c r="AB19" s="374">
        <v>3210096</v>
      </c>
      <c r="AC19" s="372" t="s">
        <v>172</v>
      </c>
      <c r="AD19" s="372" t="s">
        <v>171</v>
      </c>
      <c r="AE19" s="372" t="s">
        <v>171</v>
      </c>
      <c r="AF19" s="374">
        <v>3210096</v>
      </c>
      <c r="AG19" s="372" t="s">
        <v>171</v>
      </c>
      <c r="AH19" s="376" t="s">
        <v>418</v>
      </c>
      <c r="AI19" s="376" t="s">
        <v>460</v>
      </c>
      <c r="AJ19" s="426">
        <v>45869</v>
      </c>
    </row>
    <row r="20" spans="1:36" ht="53.1" customHeight="1" x14ac:dyDescent="0.25">
      <c r="A20" s="1"/>
      <c r="B20" s="383"/>
      <c r="C20" s="385"/>
      <c r="D20" s="385"/>
      <c r="E20" s="385"/>
      <c r="F20" s="385"/>
      <c r="G20" s="385"/>
      <c r="H20" s="385"/>
      <c r="I20" s="385"/>
      <c r="J20" s="124" t="s">
        <v>268</v>
      </c>
      <c r="K20" s="124" t="s">
        <v>269</v>
      </c>
      <c r="L20" s="124" t="s">
        <v>270</v>
      </c>
      <c r="M20" s="128">
        <v>1520</v>
      </c>
      <c r="N20" s="385"/>
      <c r="O20" s="385"/>
      <c r="P20" s="383"/>
      <c r="Q20" s="383"/>
      <c r="R20" s="383"/>
      <c r="S20" s="386"/>
      <c r="T20" s="382"/>
      <c r="U20" s="382"/>
      <c r="V20" s="382"/>
      <c r="W20" s="385"/>
      <c r="X20" s="385"/>
      <c r="Y20" s="385"/>
      <c r="Z20" s="385"/>
      <c r="AA20" s="383"/>
      <c r="AB20" s="382"/>
      <c r="AC20" s="383"/>
      <c r="AD20" s="383"/>
      <c r="AE20" s="383"/>
      <c r="AF20" s="382"/>
      <c r="AG20" s="383"/>
      <c r="AH20" s="384"/>
      <c r="AI20" s="384"/>
      <c r="AJ20" s="391"/>
    </row>
    <row r="21" spans="1:36" ht="53.1" customHeight="1" x14ac:dyDescent="0.25">
      <c r="A21" s="1"/>
      <c r="B21" s="383"/>
      <c r="C21" s="385"/>
      <c r="D21" s="385"/>
      <c r="E21" s="385"/>
      <c r="F21" s="385"/>
      <c r="G21" s="385"/>
      <c r="H21" s="385"/>
      <c r="I21" s="385"/>
      <c r="J21" s="124" t="s">
        <v>271</v>
      </c>
      <c r="K21" s="124" t="s">
        <v>272</v>
      </c>
      <c r="L21" s="124" t="s">
        <v>238</v>
      </c>
      <c r="M21" s="128">
        <v>3278</v>
      </c>
      <c r="N21" s="385"/>
      <c r="O21" s="385"/>
      <c r="P21" s="383"/>
      <c r="Q21" s="383"/>
      <c r="R21" s="383"/>
      <c r="S21" s="386"/>
      <c r="T21" s="382"/>
      <c r="U21" s="382"/>
      <c r="V21" s="382"/>
      <c r="W21" s="385"/>
      <c r="X21" s="385"/>
      <c r="Y21" s="385"/>
      <c r="Z21" s="385"/>
      <c r="AA21" s="383"/>
      <c r="AB21" s="382"/>
      <c r="AC21" s="383"/>
      <c r="AD21" s="383"/>
      <c r="AE21" s="383"/>
      <c r="AF21" s="382"/>
      <c r="AG21" s="383"/>
      <c r="AH21" s="384"/>
      <c r="AI21" s="384"/>
      <c r="AJ21" s="391"/>
    </row>
    <row r="22" spans="1:36" ht="53.1" customHeight="1" x14ac:dyDescent="0.25">
      <c r="A22" s="1"/>
      <c r="B22" s="383"/>
      <c r="C22" s="385"/>
      <c r="D22" s="385"/>
      <c r="E22" s="385"/>
      <c r="F22" s="385"/>
      <c r="G22" s="385"/>
      <c r="H22" s="385"/>
      <c r="I22" s="385"/>
      <c r="J22" s="124" t="s">
        <v>273</v>
      </c>
      <c r="K22" s="124" t="s">
        <v>274</v>
      </c>
      <c r="L22" s="124" t="s">
        <v>238</v>
      </c>
      <c r="M22" s="128">
        <v>654</v>
      </c>
      <c r="N22" s="385"/>
      <c r="O22" s="385"/>
      <c r="P22" s="383"/>
      <c r="Q22" s="383"/>
      <c r="R22" s="383"/>
      <c r="S22" s="386"/>
      <c r="T22" s="382"/>
      <c r="U22" s="382"/>
      <c r="V22" s="382"/>
      <c r="W22" s="385"/>
      <c r="X22" s="385"/>
      <c r="Y22" s="385"/>
      <c r="Z22" s="385"/>
      <c r="AA22" s="383"/>
      <c r="AB22" s="382"/>
      <c r="AC22" s="383"/>
      <c r="AD22" s="383"/>
      <c r="AE22" s="383"/>
      <c r="AF22" s="382"/>
      <c r="AG22" s="383"/>
      <c r="AH22" s="384"/>
      <c r="AI22" s="384"/>
      <c r="AJ22" s="391"/>
    </row>
    <row r="23" spans="1:36" ht="53.1" customHeight="1" x14ac:dyDescent="0.25">
      <c r="A23" s="1"/>
      <c r="B23" s="383"/>
      <c r="C23" s="379"/>
      <c r="D23" s="379"/>
      <c r="E23" s="379"/>
      <c r="F23" s="379"/>
      <c r="G23" s="379"/>
      <c r="H23" s="379"/>
      <c r="I23" s="379"/>
      <c r="J23" s="124" t="s">
        <v>279</v>
      </c>
      <c r="K23" s="124" t="s">
        <v>280</v>
      </c>
      <c r="L23" s="124" t="s">
        <v>281</v>
      </c>
      <c r="M23" s="128">
        <v>730</v>
      </c>
      <c r="N23" s="379"/>
      <c r="O23" s="379"/>
      <c r="P23" s="373"/>
      <c r="Q23" s="373"/>
      <c r="R23" s="373"/>
      <c r="S23" s="381"/>
      <c r="T23" s="382"/>
      <c r="U23" s="375"/>
      <c r="V23" s="375"/>
      <c r="W23" s="379"/>
      <c r="X23" s="379"/>
      <c r="Y23" s="379"/>
      <c r="Z23" s="379"/>
      <c r="AA23" s="373"/>
      <c r="AB23" s="375"/>
      <c r="AC23" s="373"/>
      <c r="AD23" s="373"/>
      <c r="AE23" s="373"/>
      <c r="AF23" s="375"/>
      <c r="AG23" s="373"/>
      <c r="AH23" s="384"/>
      <c r="AI23" s="384"/>
      <c r="AJ23" s="391"/>
    </row>
    <row r="24" spans="1:36" ht="53.1" customHeight="1" x14ac:dyDescent="0.25">
      <c r="A24" s="1"/>
      <c r="B24" s="372" t="s">
        <v>287</v>
      </c>
      <c r="C24" s="378" t="s">
        <v>288</v>
      </c>
      <c r="D24" s="378" t="s">
        <v>258</v>
      </c>
      <c r="E24" s="378" t="s">
        <v>259</v>
      </c>
      <c r="F24" s="378" t="s">
        <v>288</v>
      </c>
      <c r="G24" s="378" t="s">
        <v>260</v>
      </c>
      <c r="H24" s="378" t="s">
        <v>83</v>
      </c>
      <c r="I24" s="378" t="s">
        <v>83</v>
      </c>
      <c r="J24" s="124" t="s">
        <v>261</v>
      </c>
      <c r="K24" s="124" t="s">
        <v>262</v>
      </c>
      <c r="L24" s="124" t="s">
        <v>263</v>
      </c>
      <c r="M24" s="124">
        <v>2.68</v>
      </c>
      <c r="N24" s="378" t="s">
        <v>264</v>
      </c>
      <c r="O24" s="378" t="s">
        <v>289</v>
      </c>
      <c r="P24" s="372" t="s">
        <v>169</v>
      </c>
      <c r="Q24" s="372" t="s">
        <v>89</v>
      </c>
      <c r="R24" s="372" t="s">
        <v>90</v>
      </c>
      <c r="S24" s="380" t="s">
        <v>170</v>
      </c>
      <c r="T24" s="374">
        <v>1127156</v>
      </c>
      <c r="U24" s="374">
        <v>1127156</v>
      </c>
      <c r="V24" s="374">
        <v>1127156</v>
      </c>
      <c r="W24" s="378" t="s">
        <v>171</v>
      </c>
      <c r="X24" s="378" t="s">
        <v>171</v>
      </c>
      <c r="Y24" s="378" t="s">
        <v>171</v>
      </c>
      <c r="Z24" s="378" t="s">
        <v>171</v>
      </c>
      <c r="AA24" s="372" t="s">
        <v>171</v>
      </c>
      <c r="AB24" s="374">
        <v>1127156</v>
      </c>
      <c r="AC24" s="372" t="s">
        <v>172</v>
      </c>
      <c r="AD24" s="372" t="s">
        <v>171</v>
      </c>
      <c r="AE24" s="372" t="s">
        <v>171</v>
      </c>
      <c r="AF24" s="374">
        <v>1127156</v>
      </c>
      <c r="AG24" s="372" t="s">
        <v>171</v>
      </c>
      <c r="AH24" s="376" t="s">
        <v>290</v>
      </c>
      <c r="AI24" s="376" t="s">
        <v>291</v>
      </c>
      <c r="AJ24" s="426">
        <v>45716</v>
      </c>
    </row>
    <row r="25" spans="1:36" ht="53.1" customHeight="1" x14ac:dyDescent="0.25">
      <c r="A25" s="1"/>
      <c r="B25" s="383"/>
      <c r="C25" s="385"/>
      <c r="D25" s="385"/>
      <c r="E25" s="385"/>
      <c r="F25" s="385"/>
      <c r="G25" s="385"/>
      <c r="H25" s="385"/>
      <c r="I25" s="385"/>
      <c r="J25" s="124" t="s">
        <v>266</v>
      </c>
      <c r="K25" s="124" t="s">
        <v>267</v>
      </c>
      <c r="L25" s="124" t="s">
        <v>263</v>
      </c>
      <c r="M25" s="124">
        <v>3.56</v>
      </c>
      <c r="N25" s="385"/>
      <c r="O25" s="385"/>
      <c r="P25" s="383"/>
      <c r="Q25" s="383"/>
      <c r="R25" s="383"/>
      <c r="S25" s="386"/>
      <c r="T25" s="382"/>
      <c r="U25" s="382"/>
      <c r="V25" s="382"/>
      <c r="W25" s="385"/>
      <c r="X25" s="385"/>
      <c r="Y25" s="385"/>
      <c r="Z25" s="385"/>
      <c r="AA25" s="383"/>
      <c r="AB25" s="382"/>
      <c r="AC25" s="383"/>
      <c r="AD25" s="383"/>
      <c r="AE25" s="383"/>
      <c r="AF25" s="382"/>
      <c r="AG25" s="383"/>
      <c r="AH25" s="384"/>
      <c r="AI25" s="384"/>
      <c r="AJ25" s="391"/>
    </row>
    <row r="26" spans="1:36" ht="53.1" customHeight="1" x14ac:dyDescent="0.25">
      <c r="A26" s="1"/>
      <c r="B26" s="383"/>
      <c r="C26" s="385"/>
      <c r="D26" s="385"/>
      <c r="E26" s="385"/>
      <c r="F26" s="385"/>
      <c r="G26" s="385"/>
      <c r="H26" s="385"/>
      <c r="I26" s="385"/>
      <c r="J26" s="124" t="s">
        <v>268</v>
      </c>
      <c r="K26" s="124" t="s">
        <v>269</v>
      </c>
      <c r="L26" s="124" t="s">
        <v>270</v>
      </c>
      <c r="M26" s="124">
        <v>473</v>
      </c>
      <c r="N26" s="385"/>
      <c r="O26" s="385"/>
      <c r="P26" s="383"/>
      <c r="Q26" s="383"/>
      <c r="R26" s="383"/>
      <c r="S26" s="386"/>
      <c r="T26" s="382"/>
      <c r="U26" s="382"/>
      <c r="V26" s="382"/>
      <c r="W26" s="385"/>
      <c r="X26" s="385"/>
      <c r="Y26" s="385"/>
      <c r="Z26" s="385"/>
      <c r="AA26" s="383"/>
      <c r="AB26" s="382"/>
      <c r="AC26" s="383"/>
      <c r="AD26" s="383"/>
      <c r="AE26" s="383"/>
      <c r="AF26" s="382"/>
      <c r="AG26" s="383"/>
      <c r="AH26" s="384"/>
      <c r="AI26" s="384"/>
      <c r="AJ26" s="391"/>
    </row>
    <row r="27" spans="1:36" ht="53.1" customHeight="1" x14ac:dyDescent="0.25">
      <c r="A27" s="1"/>
      <c r="B27" s="383"/>
      <c r="C27" s="385"/>
      <c r="D27" s="385"/>
      <c r="E27" s="385"/>
      <c r="F27" s="385"/>
      <c r="G27" s="385"/>
      <c r="H27" s="385"/>
      <c r="I27" s="385"/>
      <c r="J27" s="124" t="s">
        <v>271</v>
      </c>
      <c r="K27" s="124" t="s">
        <v>272</v>
      </c>
      <c r="L27" s="124" t="s">
        <v>238</v>
      </c>
      <c r="M27" s="128">
        <v>66</v>
      </c>
      <c r="N27" s="385"/>
      <c r="O27" s="385"/>
      <c r="P27" s="383"/>
      <c r="Q27" s="383"/>
      <c r="R27" s="383"/>
      <c r="S27" s="386"/>
      <c r="T27" s="382"/>
      <c r="U27" s="382"/>
      <c r="V27" s="382"/>
      <c r="W27" s="385"/>
      <c r="X27" s="385"/>
      <c r="Y27" s="385"/>
      <c r="Z27" s="385"/>
      <c r="AA27" s="383"/>
      <c r="AB27" s="382"/>
      <c r="AC27" s="383"/>
      <c r="AD27" s="383"/>
      <c r="AE27" s="383"/>
      <c r="AF27" s="382"/>
      <c r="AG27" s="383"/>
      <c r="AH27" s="384"/>
      <c r="AI27" s="384"/>
      <c r="AJ27" s="391"/>
    </row>
    <row r="28" spans="1:36" ht="53.1" customHeight="1" x14ac:dyDescent="0.25">
      <c r="A28" s="1"/>
      <c r="B28" s="383"/>
      <c r="C28" s="379"/>
      <c r="D28" s="379"/>
      <c r="E28" s="379"/>
      <c r="F28" s="379"/>
      <c r="G28" s="379"/>
      <c r="H28" s="379"/>
      <c r="I28" s="379"/>
      <c r="J28" s="124" t="s">
        <v>273</v>
      </c>
      <c r="K28" s="124" t="s">
        <v>274</v>
      </c>
      <c r="L28" s="124" t="s">
        <v>238</v>
      </c>
      <c r="M28" s="128">
        <v>229</v>
      </c>
      <c r="N28" s="379"/>
      <c r="O28" s="379"/>
      <c r="P28" s="373"/>
      <c r="Q28" s="373"/>
      <c r="R28" s="373"/>
      <c r="S28" s="381"/>
      <c r="T28" s="382"/>
      <c r="U28" s="375"/>
      <c r="V28" s="375"/>
      <c r="W28" s="379"/>
      <c r="X28" s="379"/>
      <c r="Y28" s="379"/>
      <c r="Z28" s="379"/>
      <c r="AA28" s="373"/>
      <c r="AB28" s="375"/>
      <c r="AC28" s="373"/>
      <c r="AD28" s="373"/>
      <c r="AE28" s="373"/>
      <c r="AF28" s="375"/>
      <c r="AG28" s="373"/>
      <c r="AH28" s="384"/>
      <c r="AI28" s="384"/>
      <c r="AJ28" s="391"/>
    </row>
    <row r="29" spans="1:36" ht="53.1" customHeight="1" x14ac:dyDescent="0.25">
      <c r="A29" s="1"/>
      <c r="B29" s="372" t="s">
        <v>293</v>
      </c>
      <c r="C29" s="378" t="s">
        <v>294</v>
      </c>
      <c r="D29" s="378" t="s">
        <v>258</v>
      </c>
      <c r="E29" s="378" t="s">
        <v>259</v>
      </c>
      <c r="F29" s="378" t="s">
        <v>294</v>
      </c>
      <c r="G29" s="378" t="s">
        <v>260</v>
      </c>
      <c r="H29" s="378" t="s">
        <v>83</v>
      </c>
      <c r="I29" s="378" t="s">
        <v>83</v>
      </c>
      <c r="J29" s="124" t="s">
        <v>261</v>
      </c>
      <c r="K29" s="124" t="s">
        <v>262</v>
      </c>
      <c r="L29" s="124" t="s">
        <v>263</v>
      </c>
      <c r="M29" s="124">
        <v>12.53</v>
      </c>
      <c r="N29" s="378" t="s">
        <v>264</v>
      </c>
      <c r="O29" s="378" t="s">
        <v>295</v>
      </c>
      <c r="P29" s="372" t="s">
        <v>169</v>
      </c>
      <c r="Q29" s="372" t="s">
        <v>89</v>
      </c>
      <c r="R29" s="372" t="s">
        <v>90</v>
      </c>
      <c r="S29" s="390" t="s">
        <v>170</v>
      </c>
      <c r="T29" s="374">
        <v>4500000</v>
      </c>
      <c r="U29" s="374">
        <v>4500000</v>
      </c>
      <c r="V29" s="374">
        <v>4500000</v>
      </c>
      <c r="W29" s="378" t="s">
        <v>171</v>
      </c>
      <c r="X29" s="378" t="s">
        <v>171</v>
      </c>
      <c r="Y29" s="378" t="s">
        <v>171</v>
      </c>
      <c r="Z29" s="378" t="s">
        <v>171</v>
      </c>
      <c r="AA29" s="372" t="s">
        <v>171</v>
      </c>
      <c r="AB29" s="374">
        <v>5175000</v>
      </c>
      <c r="AC29" s="372" t="s">
        <v>172</v>
      </c>
      <c r="AD29" s="372" t="s">
        <v>171</v>
      </c>
      <c r="AE29" s="372" t="s">
        <v>171</v>
      </c>
      <c r="AF29" s="374">
        <v>4500000</v>
      </c>
      <c r="AG29" s="372" t="s">
        <v>171</v>
      </c>
      <c r="AH29" s="376" t="s">
        <v>301</v>
      </c>
      <c r="AI29" s="376" t="s">
        <v>322</v>
      </c>
      <c r="AJ29" s="426">
        <v>45688</v>
      </c>
    </row>
    <row r="30" spans="1:36" ht="53.1" customHeight="1" x14ac:dyDescent="0.25">
      <c r="A30" s="1"/>
      <c r="B30" s="383"/>
      <c r="C30" s="385"/>
      <c r="D30" s="385"/>
      <c r="E30" s="385"/>
      <c r="F30" s="385"/>
      <c r="G30" s="385"/>
      <c r="H30" s="385"/>
      <c r="I30" s="385"/>
      <c r="J30" s="124" t="s">
        <v>266</v>
      </c>
      <c r="K30" s="124" t="s">
        <v>267</v>
      </c>
      <c r="L30" s="124" t="s">
        <v>263</v>
      </c>
      <c r="M30" s="124">
        <v>19.11</v>
      </c>
      <c r="N30" s="385"/>
      <c r="O30" s="385"/>
      <c r="P30" s="383"/>
      <c r="Q30" s="383"/>
      <c r="R30" s="383"/>
      <c r="S30" s="391"/>
      <c r="T30" s="382"/>
      <c r="U30" s="382"/>
      <c r="V30" s="382"/>
      <c r="W30" s="385"/>
      <c r="X30" s="385"/>
      <c r="Y30" s="385"/>
      <c r="Z30" s="385"/>
      <c r="AA30" s="383"/>
      <c r="AB30" s="382"/>
      <c r="AC30" s="383"/>
      <c r="AD30" s="383"/>
      <c r="AE30" s="383"/>
      <c r="AF30" s="382"/>
      <c r="AG30" s="383"/>
      <c r="AH30" s="384"/>
      <c r="AI30" s="384"/>
      <c r="AJ30" s="391"/>
    </row>
    <row r="31" spans="1:36" ht="53.1" customHeight="1" x14ac:dyDescent="0.25">
      <c r="A31" s="1"/>
      <c r="B31" s="383"/>
      <c r="C31" s="385"/>
      <c r="D31" s="385"/>
      <c r="E31" s="385"/>
      <c r="F31" s="385"/>
      <c r="G31" s="385"/>
      <c r="H31" s="385"/>
      <c r="I31" s="385"/>
      <c r="J31" s="124" t="s">
        <v>268</v>
      </c>
      <c r="K31" s="124" t="s">
        <v>269</v>
      </c>
      <c r="L31" s="124" t="s">
        <v>270</v>
      </c>
      <c r="M31" s="124">
        <v>236</v>
      </c>
      <c r="N31" s="385"/>
      <c r="O31" s="385"/>
      <c r="P31" s="383"/>
      <c r="Q31" s="383"/>
      <c r="R31" s="383"/>
      <c r="S31" s="391"/>
      <c r="T31" s="382"/>
      <c r="U31" s="382"/>
      <c r="V31" s="382"/>
      <c r="W31" s="385"/>
      <c r="X31" s="385"/>
      <c r="Y31" s="385"/>
      <c r="Z31" s="385"/>
      <c r="AA31" s="383"/>
      <c r="AB31" s="382"/>
      <c r="AC31" s="383"/>
      <c r="AD31" s="383"/>
      <c r="AE31" s="383"/>
      <c r="AF31" s="382"/>
      <c r="AG31" s="383"/>
      <c r="AH31" s="384"/>
      <c r="AI31" s="384"/>
      <c r="AJ31" s="391"/>
    </row>
    <row r="32" spans="1:36" ht="53.1" customHeight="1" x14ac:dyDescent="0.25">
      <c r="A32" s="1"/>
      <c r="B32" s="383"/>
      <c r="C32" s="385"/>
      <c r="D32" s="385"/>
      <c r="E32" s="385"/>
      <c r="F32" s="385"/>
      <c r="G32" s="385"/>
      <c r="H32" s="385"/>
      <c r="I32" s="385"/>
      <c r="J32" s="124" t="s">
        <v>271</v>
      </c>
      <c r="K32" s="124" t="s">
        <v>272</v>
      </c>
      <c r="L32" s="124" t="s">
        <v>238</v>
      </c>
      <c r="M32" s="128">
        <v>566</v>
      </c>
      <c r="N32" s="385"/>
      <c r="O32" s="385"/>
      <c r="P32" s="383"/>
      <c r="Q32" s="383"/>
      <c r="R32" s="383"/>
      <c r="S32" s="391"/>
      <c r="T32" s="382"/>
      <c r="U32" s="382"/>
      <c r="V32" s="382"/>
      <c r="W32" s="385"/>
      <c r="X32" s="385"/>
      <c r="Y32" s="385"/>
      <c r="Z32" s="385"/>
      <c r="AA32" s="383"/>
      <c r="AB32" s="382"/>
      <c r="AC32" s="383"/>
      <c r="AD32" s="383"/>
      <c r="AE32" s="383"/>
      <c r="AF32" s="382"/>
      <c r="AG32" s="383"/>
      <c r="AH32" s="384"/>
      <c r="AI32" s="384"/>
      <c r="AJ32" s="391"/>
    </row>
    <row r="33" spans="1:36" ht="53.1" customHeight="1" x14ac:dyDescent="0.25">
      <c r="A33" s="1"/>
      <c r="B33" s="383"/>
      <c r="C33" s="385"/>
      <c r="D33" s="385"/>
      <c r="E33" s="385"/>
      <c r="F33" s="385"/>
      <c r="G33" s="385"/>
      <c r="H33" s="385"/>
      <c r="I33" s="385"/>
      <c r="J33" s="124" t="s">
        <v>273</v>
      </c>
      <c r="K33" s="124" t="s">
        <v>274</v>
      </c>
      <c r="L33" s="124" t="s">
        <v>238</v>
      </c>
      <c r="M33" s="128">
        <v>595</v>
      </c>
      <c r="N33" s="385"/>
      <c r="O33" s="385"/>
      <c r="P33" s="383"/>
      <c r="Q33" s="383"/>
      <c r="R33" s="383"/>
      <c r="S33" s="391"/>
      <c r="T33" s="382"/>
      <c r="U33" s="382"/>
      <c r="V33" s="382"/>
      <c r="W33" s="385"/>
      <c r="X33" s="385"/>
      <c r="Y33" s="385"/>
      <c r="Z33" s="385"/>
      <c r="AA33" s="383"/>
      <c r="AB33" s="382"/>
      <c r="AC33" s="383"/>
      <c r="AD33" s="383"/>
      <c r="AE33" s="383"/>
      <c r="AF33" s="382"/>
      <c r="AG33" s="383"/>
      <c r="AH33" s="384"/>
      <c r="AI33" s="384"/>
      <c r="AJ33" s="391"/>
    </row>
    <row r="34" spans="1:36" ht="53.1" customHeight="1" x14ac:dyDescent="0.25">
      <c r="A34" s="1"/>
      <c r="B34" s="373"/>
      <c r="C34" s="379"/>
      <c r="D34" s="379"/>
      <c r="E34" s="379"/>
      <c r="F34" s="379"/>
      <c r="G34" s="379"/>
      <c r="H34" s="379"/>
      <c r="I34" s="379"/>
      <c r="J34" s="124" t="s">
        <v>279</v>
      </c>
      <c r="K34" s="124" t="s">
        <v>280</v>
      </c>
      <c r="L34" s="124" t="s">
        <v>281</v>
      </c>
      <c r="M34" s="128">
        <v>70</v>
      </c>
      <c r="N34" s="379"/>
      <c r="O34" s="379"/>
      <c r="P34" s="373"/>
      <c r="Q34" s="373"/>
      <c r="R34" s="373"/>
      <c r="S34" s="392"/>
      <c r="T34" s="375"/>
      <c r="U34" s="375"/>
      <c r="V34" s="375"/>
      <c r="W34" s="379"/>
      <c r="X34" s="379"/>
      <c r="Y34" s="379"/>
      <c r="Z34" s="379"/>
      <c r="AA34" s="373"/>
      <c r="AB34" s="375"/>
      <c r="AC34" s="373"/>
      <c r="AD34" s="373"/>
      <c r="AE34" s="373"/>
      <c r="AF34" s="375"/>
      <c r="AG34" s="373"/>
      <c r="AH34" s="377"/>
      <c r="AI34" s="377"/>
      <c r="AJ34" s="392"/>
    </row>
    <row r="35" spans="1:36" ht="53.1" customHeight="1" x14ac:dyDescent="0.25">
      <c r="A35" s="1"/>
      <c r="B35" s="372" t="s">
        <v>296</v>
      </c>
      <c r="C35" s="454" t="s">
        <v>354</v>
      </c>
      <c r="D35" s="378" t="s">
        <v>258</v>
      </c>
      <c r="E35" s="378" t="s">
        <v>259</v>
      </c>
      <c r="F35" s="378" t="s">
        <v>354</v>
      </c>
      <c r="G35" s="378" t="s">
        <v>260</v>
      </c>
      <c r="H35" s="378" t="s">
        <v>83</v>
      </c>
      <c r="I35" s="378" t="s">
        <v>83</v>
      </c>
      <c r="J35" s="124" t="s">
        <v>261</v>
      </c>
      <c r="K35" s="124" t="s">
        <v>262</v>
      </c>
      <c r="L35" s="124" t="s">
        <v>263</v>
      </c>
      <c r="M35" s="124">
        <v>10.64</v>
      </c>
      <c r="N35" s="378" t="s">
        <v>264</v>
      </c>
      <c r="O35" s="378" t="s">
        <v>297</v>
      </c>
      <c r="P35" s="372" t="s">
        <v>169</v>
      </c>
      <c r="Q35" s="372" t="s">
        <v>89</v>
      </c>
      <c r="R35" s="372" t="s">
        <v>90</v>
      </c>
      <c r="S35" s="390" t="s">
        <v>170</v>
      </c>
      <c r="T35" s="374">
        <f>U35+U41</f>
        <v>7996058.7200000007</v>
      </c>
      <c r="U35" s="374">
        <v>5110706</v>
      </c>
      <c r="V35" s="374">
        <v>5110706</v>
      </c>
      <c r="W35" s="378" t="s">
        <v>171</v>
      </c>
      <c r="X35" s="378" t="s">
        <v>171</v>
      </c>
      <c r="Y35" s="378" t="s">
        <v>171</v>
      </c>
      <c r="Z35" s="378" t="s">
        <v>171</v>
      </c>
      <c r="AA35" s="372" t="s">
        <v>171</v>
      </c>
      <c r="AB35" s="374">
        <v>5233084</v>
      </c>
      <c r="AC35" s="372" t="s">
        <v>172</v>
      </c>
      <c r="AD35" s="372" t="s">
        <v>171</v>
      </c>
      <c r="AE35" s="372" t="s">
        <v>171</v>
      </c>
      <c r="AF35" s="374">
        <v>5110706</v>
      </c>
      <c r="AG35" s="372" t="s">
        <v>171</v>
      </c>
      <c r="AH35" s="376" t="s">
        <v>298</v>
      </c>
      <c r="AI35" s="376" t="s">
        <v>163</v>
      </c>
      <c r="AJ35" s="453">
        <v>45394</v>
      </c>
    </row>
    <row r="36" spans="1:36" ht="53.1" customHeight="1" x14ac:dyDescent="0.25">
      <c r="A36" s="1"/>
      <c r="B36" s="383"/>
      <c r="C36" s="455"/>
      <c r="D36" s="385"/>
      <c r="E36" s="385"/>
      <c r="F36" s="385"/>
      <c r="G36" s="385"/>
      <c r="H36" s="385"/>
      <c r="I36" s="385"/>
      <c r="J36" s="124" t="s">
        <v>266</v>
      </c>
      <c r="K36" s="124" t="s">
        <v>267</v>
      </c>
      <c r="L36" s="124" t="s">
        <v>263</v>
      </c>
      <c r="M36" s="124">
        <v>20.239999999999998</v>
      </c>
      <c r="N36" s="385"/>
      <c r="O36" s="385"/>
      <c r="P36" s="383"/>
      <c r="Q36" s="383"/>
      <c r="R36" s="383"/>
      <c r="S36" s="391"/>
      <c r="T36" s="382"/>
      <c r="U36" s="382"/>
      <c r="V36" s="382"/>
      <c r="W36" s="385"/>
      <c r="X36" s="385"/>
      <c r="Y36" s="385"/>
      <c r="Z36" s="385"/>
      <c r="AA36" s="383"/>
      <c r="AB36" s="382"/>
      <c r="AC36" s="383"/>
      <c r="AD36" s="383"/>
      <c r="AE36" s="383"/>
      <c r="AF36" s="382"/>
      <c r="AG36" s="383"/>
      <c r="AH36" s="384"/>
      <c r="AI36" s="384"/>
      <c r="AJ36" s="386"/>
    </row>
    <row r="37" spans="1:36" ht="53.1" customHeight="1" x14ac:dyDescent="0.25">
      <c r="A37" s="1"/>
      <c r="B37" s="383"/>
      <c r="C37" s="455"/>
      <c r="D37" s="385"/>
      <c r="E37" s="385"/>
      <c r="F37" s="385"/>
      <c r="G37" s="385"/>
      <c r="H37" s="385"/>
      <c r="I37" s="385"/>
      <c r="J37" s="124" t="s">
        <v>268</v>
      </c>
      <c r="K37" s="124" t="s">
        <v>269</v>
      </c>
      <c r="L37" s="124" t="s">
        <v>270</v>
      </c>
      <c r="M37" s="128">
        <v>1615</v>
      </c>
      <c r="N37" s="385"/>
      <c r="O37" s="385"/>
      <c r="P37" s="383"/>
      <c r="Q37" s="383"/>
      <c r="R37" s="383"/>
      <c r="S37" s="391"/>
      <c r="T37" s="382"/>
      <c r="U37" s="382"/>
      <c r="V37" s="382"/>
      <c r="W37" s="385"/>
      <c r="X37" s="385"/>
      <c r="Y37" s="385"/>
      <c r="Z37" s="385"/>
      <c r="AA37" s="383"/>
      <c r="AB37" s="382"/>
      <c r="AC37" s="383"/>
      <c r="AD37" s="383"/>
      <c r="AE37" s="383"/>
      <c r="AF37" s="382"/>
      <c r="AG37" s="383"/>
      <c r="AH37" s="384"/>
      <c r="AI37" s="384"/>
      <c r="AJ37" s="386"/>
    </row>
    <row r="38" spans="1:36" ht="53.1" customHeight="1" x14ac:dyDescent="0.25">
      <c r="A38" s="1"/>
      <c r="B38" s="383"/>
      <c r="C38" s="455"/>
      <c r="D38" s="385"/>
      <c r="E38" s="385"/>
      <c r="F38" s="385"/>
      <c r="G38" s="385"/>
      <c r="H38" s="385"/>
      <c r="I38" s="385"/>
      <c r="J38" s="124" t="s">
        <v>271</v>
      </c>
      <c r="K38" s="124" t="s">
        <v>272</v>
      </c>
      <c r="L38" s="124" t="s">
        <v>238</v>
      </c>
      <c r="M38" s="128">
        <v>3055</v>
      </c>
      <c r="N38" s="385"/>
      <c r="O38" s="385"/>
      <c r="P38" s="383"/>
      <c r="Q38" s="383"/>
      <c r="R38" s="383"/>
      <c r="S38" s="391"/>
      <c r="T38" s="382"/>
      <c r="U38" s="382"/>
      <c r="V38" s="382"/>
      <c r="W38" s="385"/>
      <c r="X38" s="385"/>
      <c r="Y38" s="385"/>
      <c r="Z38" s="385"/>
      <c r="AA38" s="383"/>
      <c r="AB38" s="382"/>
      <c r="AC38" s="383"/>
      <c r="AD38" s="383"/>
      <c r="AE38" s="383"/>
      <c r="AF38" s="382"/>
      <c r="AG38" s="383"/>
      <c r="AH38" s="384"/>
      <c r="AI38" s="384"/>
      <c r="AJ38" s="386"/>
    </row>
    <row r="39" spans="1:36" ht="53.1" customHeight="1" x14ac:dyDescent="0.25">
      <c r="A39" s="1"/>
      <c r="B39" s="383"/>
      <c r="C39" s="455"/>
      <c r="D39" s="385"/>
      <c r="E39" s="385"/>
      <c r="F39" s="385"/>
      <c r="G39" s="385"/>
      <c r="H39" s="385"/>
      <c r="I39" s="385"/>
      <c r="J39" s="124" t="s">
        <v>273</v>
      </c>
      <c r="K39" s="124" t="s">
        <v>274</v>
      </c>
      <c r="L39" s="124" t="s">
        <v>238</v>
      </c>
      <c r="M39" s="128">
        <v>838</v>
      </c>
      <c r="N39" s="385"/>
      <c r="O39" s="385"/>
      <c r="P39" s="383"/>
      <c r="Q39" s="383"/>
      <c r="R39" s="383"/>
      <c r="S39" s="391"/>
      <c r="T39" s="382"/>
      <c r="U39" s="382"/>
      <c r="V39" s="382"/>
      <c r="W39" s="385"/>
      <c r="X39" s="385"/>
      <c r="Y39" s="385"/>
      <c r="Z39" s="385"/>
      <c r="AA39" s="383"/>
      <c r="AB39" s="382"/>
      <c r="AC39" s="383"/>
      <c r="AD39" s="383"/>
      <c r="AE39" s="383"/>
      <c r="AF39" s="382"/>
      <c r="AG39" s="383"/>
      <c r="AH39" s="384"/>
      <c r="AI39" s="384"/>
      <c r="AJ39" s="386"/>
    </row>
    <row r="40" spans="1:36" ht="53.1" customHeight="1" x14ac:dyDescent="0.25">
      <c r="A40" s="1"/>
      <c r="B40" s="383"/>
      <c r="C40" s="456"/>
      <c r="D40" s="379"/>
      <c r="E40" s="379"/>
      <c r="F40" s="379"/>
      <c r="G40" s="379"/>
      <c r="H40" s="379"/>
      <c r="I40" s="379"/>
      <c r="J40" s="124" t="s">
        <v>279</v>
      </c>
      <c r="K40" s="124" t="s">
        <v>280</v>
      </c>
      <c r="L40" s="124" t="s">
        <v>281</v>
      </c>
      <c r="M40" s="128">
        <v>760</v>
      </c>
      <c r="N40" s="379"/>
      <c r="O40" s="379"/>
      <c r="P40" s="373"/>
      <c r="Q40" s="373"/>
      <c r="R40" s="373"/>
      <c r="S40" s="392"/>
      <c r="T40" s="382"/>
      <c r="U40" s="375"/>
      <c r="V40" s="375"/>
      <c r="W40" s="379"/>
      <c r="X40" s="379"/>
      <c r="Y40" s="379"/>
      <c r="Z40" s="379"/>
      <c r="AA40" s="373"/>
      <c r="AB40" s="375"/>
      <c r="AC40" s="373"/>
      <c r="AD40" s="373"/>
      <c r="AE40" s="373"/>
      <c r="AF40" s="375"/>
      <c r="AG40" s="373"/>
      <c r="AH40" s="384"/>
      <c r="AI40" s="384"/>
      <c r="AJ40" s="386"/>
    </row>
    <row r="41" spans="1:36" s="219" customFormat="1" ht="53.1" customHeight="1" x14ac:dyDescent="0.25">
      <c r="A41" s="218"/>
      <c r="B41" s="383"/>
      <c r="C41" s="454" t="s">
        <v>299</v>
      </c>
      <c r="D41" s="378" t="s">
        <v>258</v>
      </c>
      <c r="E41" s="378" t="s">
        <v>259</v>
      </c>
      <c r="F41" s="378" t="s">
        <v>299</v>
      </c>
      <c r="G41" s="378" t="s">
        <v>260</v>
      </c>
      <c r="H41" s="378" t="s">
        <v>83</v>
      </c>
      <c r="I41" s="378" t="s">
        <v>83</v>
      </c>
      <c r="J41" s="124" t="s">
        <v>261</v>
      </c>
      <c r="K41" s="124" t="s">
        <v>262</v>
      </c>
      <c r="L41" s="124" t="s">
        <v>263</v>
      </c>
      <c r="M41" s="124">
        <v>16.22</v>
      </c>
      <c r="N41" s="378" t="s">
        <v>264</v>
      </c>
      <c r="O41" s="378" t="s">
        <v>300</v>
      </c>
      <c r="P41" s="372" t="s">
        <v>169</v>
      </c>
      <c r="Q41" s="372" t="s">
        <v>89</v>
      </c>
      <c r="R41" s="372" t="s">
        <v>90</v>
      </c>
      <c r="S41" s="390" t="s">
        <v>170</v>
      </c>
      <c r="T41" s="382"/>
      <c r="U41" s="374">
        <v>2885352.72</v>
      </c>
      <c r="V41" s="374">
        <v>2885352.72</v>
      </c>
      <c r="W41" s="378" t="s">
        <v>171</v>
      </c>
      <c r="X41" s="378" t="s">
        <v>171</v>
      </c>
      <c r="Y41" s="378" t="s">
        <v>171</v>
      </c>
      <c r="Z41" s="378" t="s">
        <v>171</v>
      </c>
      <c r="AA41" s="372" t="s">
        <v>171</v>
      </c>
      <c r="AB41" s="374">
        <v>2902207.42</v>
      </c>
      <c r="AC41" s="372" t="s">
        <v>172</v>
      </c>
      <c r="AD41" s="372" t="s">
        <v>171</v>
      </c>
      <c r="AE41" s="372" t="s">
        <v>171</v>
      </c>
      <c r="AF41" s="374">
        <v>2885352.72</v>
      </c>
      <c r="AG41" s="372" t="s">
        <v>171</v>
      </c>
      <c r="AH41" s="384"/>
      <c r="AI41" s="384"/>
      <c r="AJ41" s="386"/>
    </row>
    <row r="42" spans="1:36" ht="53.1" customHeight="1" x14ac:dyDescent="0.25">
      <c r="A42" s="1"/>
      <c r="B42" s="383"/>
      <c r="C42" s="455"/>
      <c r="D42" s="385"/>
      <c r="E42" s="385"/>
      <c r="F42" s="385"/>
      <c r="G42" s="385"/>
      <c r="H42" s="385"/>
      <c r="I42" s="385"/>
      <c r="J42" s="124" t="s">
        <v>266</v>
      </c>
      <c r="K42" s="124" t="s">
        <v>267</v>
      </c>
      <c r="L42" s="124" t="s">
        <v>263</v>
      </c>
      <c r="M42" s="124">
        <v>20.149999999999999</v>
      </c>
      <c r="N42" s="385"/>
      <c r="O42" s="385"/>
      <c r="P42" s="383"/>
      <c r="Q42" s="383"/>
      <c r="R42" s="383"/>
      <c r="S42" s="391"/>
      <c r="T42" s="382"/>
      <c r="U42" s="382"/>
      <c r="V42" s="382"/>
      <c r="W42" s="385"/>
      <c r="X42" s="385"/>
      <c r="Y42" s="385"/>
      <c r="Z42" s="385"/>
      <c r="AA42" s="383"/>
      <c r="AB42" s="382"/>
      <c r="AC42" s="383"/>
      <c r="AD42" s="383"/>
      <c r="AE42" s="383"/>
      <c r="AF42" s="382"/>
      <c r="AG42" s="383"/>
      <c r="AH42" s="384"/>
      <c r="AI42" s="384"/>
      <c r="AJ42" s="386"/>
    </row>
    <row r="43" spans="1:36" ht="53.1" customHeight="1" x14ac:dyDescent="0.25">
      <c r="A43" s="1"/>
      <c r="B43" s="383"/>
      <c r="C43" s="455"/>
      <c r="D43" s="385"/>
      <c r="E43" s="385"/>
      <c r="F43" s="385"/>
      <c r="G43" s="385"/>
      <c r="H43" s="385"/>
      <c r="I43" s="385"/>
      <c r="J43" s="124" t="s">
        <v>268</v>
      </c>
      <c r="K43" s="124" t="s">
        <v>269</v>
      </c>
      <c r="L43" s="124" t="s">
        <v>270</v>
      </c>
      <c r="M43" s="128">
        <v>430</v>
      </c>
      <c r="N43" s="385"/>
      <c r="O43" s="385"/>
      <c r="P43" s="383"/>
      <c r="Q43" s="383"/>
      <c r="R43" s="383"/>
      <c r="S43" s="391"/>
      <c r="T43" s="382"/>
      <c r="U43" s="382"/>
      <c r="V43" s="382"/>
      <c r="W43" s="385"/>
      <c r="X43" s="385"/>
      <c r="Y43" s="385"/>
      <c r="Z43" s="385"/>
      <c r="AA43" s="383"/>
      <c r="AB43" s="382"/>
      <c r="AC43" s="383"/>
      <c r="AD43" s="383"/>
      <c r="AE43" s="383"/>
      <c r="AF43" s="382"/>
      <c r="AG43" s="383"/>
      <c r="AH43" s="384"/>
      <c r="AI43" s="384"/>
      <c r="AJ43" s="386"/>
    </row>
    <row r="44" spans="1:36" ht="53.1" customHeight="1" x14ac:dyDescent="0.25">
      <c r="A44" s="1"/>
      <c r="B44" s="383"/>
      <c r="C44" s="455"/>
      <c r="D44" s="385"/>
      <c r="E44" s="385"/>
      <c r="F44" s="385"/>
      <c r="G44" s="385"/>
      <c r="H44" s="385"/>
      <c r="I44" s="385"/>
      <c r="J44" s="124" t="s">
        <v>271</v>
      </c>
      <c r="K44" s="124" t="s">
        <v>272</v>
      </c>
      <c r="L44" s="124" t="s">
        <v>238</v>
      </c>
      <c r="M44" s="128">
        <v>780</v>
      </c>
      <c r="N44" s="385"/>
      <c r="O44" s="385"/>
      <c r="P44" s="383"/>
      <c r="Q44" s="383"/>
      <c r="R44" s="383"/>
      <c r="S44" s="391"/>
      <c r="T44" s="382"/>
      <c r="U44" s="382"/>
      <c r="V44" s="382"/>
      <c r="W44" s="385"/>
      <c r="X44" s="385"/>
      <c r="Y44" s="385"/>
      <c r="Z44" s="385"/>
      <c r="AA44" s="383"/>
      <c r="AB44" s="382"/>
      <c r="AC44" s="383"/>
      <c r="AD44" s="383"/>
      <c r="AE44" s="383"/>
      <c r="AF44" s="382"/>
      <c r="AG44" s="383"/>
      <c r="AH44" s="384"/>
      <c r="AI44" s="384"/>
      <c r="AJ44" s="386"/>
    </row>
    <row r="45" spans="1:36" ht="53.1" customHeight="1" x14ac:dyDescent="0.25">
      <c r="A45" s="1"/>
      <c r="B45" s="373"/>
      <c r="C45" s="456"/>
      <c r="D45" s="379"/>
      <c r="E45" s="379"/>
      <c r="F45" s="379"/>
      <c r="G45" s="379"/>
      <c r="H45" s="379"/>
      <c r="I45" s="379"/>
      <c r="J45" s="124" t="s">
        <v>273</v>
      </c>
      <c r="K45" s="124" t="s">
        <v>274</v>
      </c>
      <c r="L45" s="124" t="s">
        <v>238</v>
      </c>
      <c r="M45" s="128">
        <v>780</v>
      </c>
      <c r="N45" s="379"/>
      <c r="O45" s="379"/>
      <c r="P45" s="373"/>
      <c r="Q45" s="373"/>
      <c r="R45" s="373"/>
      <c r="S45" s="392"/>
      <c r="T45" s="375"/>
      <c r="U45" s="375"/>
      <c r="V45" s="375"/>
      <c r="W45" s="379"/>
      <c r="X45" s="379"/>
      <c r="Y45" s="379"/>
      <c r="Z45" s="379"/>
      <c r="AA45" s="373"/>
      <c r="AB45" s="375"/>
      <c r="AC45" s="373"/>
      <c r="AD45" s="373"/>
      <c r="AE45" s="373"/>
      <c r="AF45" s="375"/>
      <c r="AG45" s="373"/>
      <c r="AH45" s="377"/>
      <c r="AI45" s="377"/>
      <c r="AJ45" s="381"/>
    </row>
    <row r="46" spans="1:36" ht="63.75" x14ac:dyDescent="0.25">
      <c r="A46" s="1"/>
      <c r="B46" s="427" t="s">
        <v>368</v>
      </c>
      <c r="C46" s="427" t="s">
        <v>369</v>
      </c>
      <c r="D46" s="409" t="s">
        <v>370</v>
      </c>
      <c r="E46" s="409" t="s">
        <v>371</v>
      </c>
      <c r="F46" s="412" t="s">
        <v>369</v>
      </c>
      <c r="G46" s="409" t="s">
        <v>372</v>
      </c>
      <c r="H46" s="409" t="s">
        <v>83</v>
      </c>
      <c r="I46" s="409" t="s">
        <v>83</v>
      </c>
      <c r="J46" s="147" t="s">
        <v>373</v>
      </c>
      <c r="K46" s="147" t="s">
        <v>374</v>
      </c>
      <c r="L46" s="147" t="s">
        <v>375</v>
      </c>
      <c r="M46" s="148">
        <v>787154</v>
      </c>
      <c r="N46" s="409" t="s">
        <v>86</v>
      </c>
      <c r="O46" s="409" t="s">
        <v>105</v>
      </c>
      <c r="P46" s="397" t="s">
        <v>169</v>
      </c>
      <c r="Q46" s="397" t="s">
        <v>89</v>
      </c>
      <c r="R46" s="397" t="s">
        <v>90</v>
      </c>
      <c r="S46" s="406" t="s">
        <v>170</v>
      </c>
      <c r="T46" s="394">
        <v>759577</v>
      </c>
      <c r="U46" s="394">
        <v>759577</v>
      </c>
      <c r="V46" s="394">
        <v>759577</v>
      </c>
      <c r="W46" s="409" t="s">
        <v>171</v>
      </c>
      <c r="X46" s="409" t="s">
        <v>171</v>
      </c>
      <c r="Y46" s="409" t="s">
        <v>171</v>
      </c>
      <c r="Z46" s="409" t="s">
        <v>171</v>
      </c>
      <c r="AA46" s="412" t="s">
        <v>171</v>
      </c>
      <c r="AB46" s="394">
        <v>134043</v>
      </c>
      <c r="AC46" s="397" t="s">
        <v>172</v>
      </c>
      <c r="AD46" s="397" t="s">
        <v>171</v>
      </c>
      <c r="AE46" s="397" t="s">
        <v>171</v>
      </c>
      <c r="AF46" s="394">
        <v>759577</v>
      </c>
      <c r="AG46" s="397" t="s">
        <v>171</v>
      </c>
      <c r="AH46" s="450" t="s">
        <v>164</v>
      </c>
      <c r="AI46" s="400" t="s">
        <v>301</v>
      </c>
      <c r="AJ46" s="403">
        <v>45532</v>
      </c>
    </row>
    <row r="47" spans="1:36" ht="51" x14ac:dyDescent="0.25">
      <c r="A47" s="1"/>
      <c r="B47" s="428"/>
      <c r="C47" s="428"/>
      <c r="D47" s="410"/>
      <c r="E47" s="410"/>
      <c r="F47" s="413"/>
      <c r="G47" s="410"/>
      <c r="H47" s="410"/>
      <c r="I47" s="410"/>
      <c r="J47" s="147" t="s">
        <v>376</v>
      </c>
      <c r="K47" s="147" t="s">
        <v>377</v>
      </c>
      <c r="L47" s="147" t="s">
        <v>378</v>
      </c>
      <c r="M47" s="147">
        <v>871</v>
      </c>
      <c r="N47" s="410"/>
      <c r="O47" s="410"/>
      <c r="P47" s="398"/>
      <c r="Q47" s="398"/>
      <c r="R47" s="398"/>
      <c r="S47" s="407"/>
      <c r="T47" s="395"/>
      <c r="U47" s="395"/>
      <c r="V47" s="395"/>
      <c r="W47" s="410"/>
      <c r="X47" s="410"/>
      <c r="Y47" s="410"/>
      <c r="Z47" s="410"/>
      <c r="AA47" s="413"/>
      <c r="AB47" s="395"/>
      <c r="AC47" s="398"/>
      <c r="AD47" s="398"/>
      <c r="AE47" s="398"/>
      <c r="AF47" s="395"/>
      <c r="AG47" s="398"/>
      <c r="AH47" s="451"/>
      <c r="AI47" s="401"/>
      <c r="AJ47" s="404"/>
    </row>
    <row r="48" spans="1:36" ht="89.25" x14ac:dyDescent="0.25">
      <c r="A48" s="1"/>
      <c r="B48" s="429"/>
      <c r="C48" s="429"/>
      <c r="D48" s="411"/>
      <c r="E48" s="411"/>
      <c r="F48" s="414"/>
      <c r="G48" s="411"/>
      <c r="H48" s="411"/>
      <c r="I48" s="411"/>
      <c r="J48" s="147" t="s">
        <v>379</v>
      </c>
      <c r="K48" s="147" t="s">
        <v>380</v>
      </c>
      <c r="L48" s="147" t="s">
        <v>97</v>
      </c>
      <c r="M48" s="147">
        <v>1</v>
      </c>
      <c r="N48" s="411"/>
      <c r="O48" s="411"/>
      <c r="P48" s="399"/>
      <c r="Q48" s="399"/>
      <c r="R48" s="399"/>
      <c r="S48" s="408"/>
      <c r="T48" s="396"/>
      <c r="U48" s="396"/>
      <c r="V48" s="396"/>
      <c r="W48" s="411"/>
      <c r="X48" s="411"/>
      <c r="Y48" s="411"/>
      <c r="Z48" s="411"/>
      <c r="AA48" s="414"/>
      <c r="AB48" s="396"/>
      <c r="AC48" s="399"/>
      <c r="AD48" s="399"/>
      <c r="AE48" s="399"/>
      <c r="AF48" s="396"/>
      <c r="AG48" s="399"/>
      <c r="AH48" s="452"/>
      <c r="AI48" s="402"/>
      <c r="AJ48" s="404"/>
    </row>
    <row r="49" spans="1:36" ht="62.45" customHeight="1" x14ac:dyDescent="0.25">
      <c r="A49" s="1"/>
      <c r="B49" s="412" t="s">
        <v>381</v>
      </c>
      <c r="C49" s="409" t="s">
        <v>382</v>
      </c>
      <c r="D49" s="409" t="s">
        <v>370</v>
      </c>
      <c r="E49" s="409" t="s">
        <v>371</v>
      </c>
      <c r="F49" s="409" t="s">
        <v>382</v>
      </c>
      <c r="G49" s="409" t="s">
        <v>372</v>
      </c>
      <c r="H49" s="409" t="s">
        <v>83</v>
      </c>
      <c r="I49" s="409" t="s">
        <v>83</v>
      </c>
      <c r="J49" s="147" t="s">
        <v>373</v>
      </c>
      <c r="K49" s="147" t="s">
        <v>374</v>
      </c>
      <c r="L49" s="147" t="s">
        <v>375</v>
      </c>
      <c r="M49" s="148">
        <v>80000</v>
      </c>
      <c r="N49" s="409" t="s">
        <v>86</v>
      </c>
      <c r="O49" s="409" t="s">
        <v>102</v>
      </c>
      <c r="P49" s="397" t="s">
        <v>169</v>
      </c>
      <c r="Q49" s="397" t="s">
        <v>89</v>
      </c>
      <c r="R49" s="397" t="s">
        <v>90</v>
      </c>
      <c r="S49" s="406" t="s">
        <v>170</v>
      </c>
      <c r="T49" s="394">
        <v>81855</v>
      </c>
      <c r="U49" s="394">
        <v>81855</v>
      </c>
      <c r="V49" s="394">
        <v>81855</v>
      </c>
      <c r="W49" s="409" t="s">
        <v>171</v>
      </c>
      <c r="X49" s="409" t="s">
        <v>171</v>
      </c>
      <c r="Y49" s="409" t="s">
        <v>171</v>
      </c>
      <c r="Z49" s="409" t="s">
        <v>171</v>
      </c>
      <c r="AA49" s="412" t="s">
        <v>171</v>
      </c>
      <c r="AB49" s="394">
        <v>14445</v>
      </c>
      <c r="AC49" s="397" t="s">
        <v>172</v>
      </c>
      <c r="AD49" s="397" t="s">
        <v>171</v>
      </c>
      <c r="AE49" s="397" t="s">
        <v>171</v>
      </c>
      <c r="AF49" s="394">
        <v>81855</v>
      </c>
      <c r="AG49" s="397" t="s">
        <v>171</v>
      </c>
      <c r="AH49" s="400" t="s">
        <v>383</v>
      </c>
      <c r="AI49" s="400" t="s">
        <v>301</v>
      </c>
      <c r="AJ49" s="403">
        <v>45597</v>
      </c>
    </row>
    <row r="50" spans="1:36" ht="51" x14ac:dyDescent="0.25">
      <c r="A50" s="1"/>
      <c r="B50" s="413"/>
      <c r="C50" s="410"/>
      <c r="D50" s="410"/>
      <c r="E50" s="410"/>
      <c r="F50" s="410"/>
      <c r="G50" s="410"/>
      <c r="H50" s="410"/>
      <c r="I50" s="410"/>
      <c r="J50" s="147" t="s">
        <v>376</v>
      </c>
      <c r="K50" s="147" t="s">
        <v>377</v>
      </c>
      <c r="L50" s="147" t="s">
        <v>378</v>
      </c>
      <c r="M50" s="149">
        <v>60</v>
      </c>
      <c r="N50" s="410"/>
      <c r="O50" s="410"/>
      <c r="P50" s="398"/>
      <c r="Q50" s="398"/>
      <c r="R50" s="398"/>
      <c r="S50" s="407"/>
      <c r="T50" s="395"/>
      <c r="U50" s="395"/>
      <c r="V50" s="395"/>
      <c r="W50" s="410"/>
      <c r="X50" s="410"/>
      <c r="Y50" s="410"/>
      <c r="Z50" s="410"/>
      <c r="AA50" s="413"/>
      <c r="AB50" s="395"/>
      <c r="AC50" s="398"/>
      <c r="AD50" s="398"/>
      <c r="AE50" s="398"/>
      <c r="AF50" s="395"/>
      <c r="AG50" s="398"/>
      <c r="AH50" s="401"/>
      <c r="AI50" s="401"/>
      <c r="AJ50" s="404"/>
    </row>
    <row r="51" spans="1:36" ht="89.25" x14ac:dyDescent="0.25">
      <c r="A51" s="1"/>
      <c r="B51" s="414"/>
      <c r="C51" s="411"/>
      <c r="D51" s="411"/>
      <c r="E51" s="411"/>
      <c r="F51" s="411"/>
      <c r="G51" s="411"/>
      <c r="H51" s="411"/>
      <c r="I51" s="411"/>
      <c r="J51" s="147" t="s">
        <v>379</v>
      </c>
      <c r="K51" s="147" t="s">
        <v>380</v>
      </c>
      <c r="L51" s="147" t="s">
        <v>97</v>
      </c>
      <c r="M51" s="147">
        <v>1</v>
      </c>
      <c r="N51" s="411"/>
      <c r="O51" s="411"/>
      <c r="P51" s="399"/>
      <c r="Q51" s="399"/>
      <c r="R51" s="399"/>
      <c r="S51" s="408"/>
      <c r="T51" s="396"/>
      <c r="U51" s="396"/>
      <c r="V51" s="396"/>
      <c r="W51" s="411"/>
      <c r="X51" s="411"/>
      <c r="Y51" s="411"/>
      <c r="Z51" s="411"/>
      <c r="AA51" s="414"/>
      <c r="AB51" s="396"/>
      <c r="AC51" s="399"/>
      <c r="AD51" s="399"/>
      <c r="AE51" s="399"/>
      <c r="AF51" s="396"/>
      <c r="AG51" s="399"/>
      <c r="AH51" s="402"/>
      <c r="AI51" s="402"/>
      <c r="AJ51" s="405"/>
    </row>
    <row r="52" spans="1:36" ht="63.75" x14ac:dyDescent="0.25">
      <c r="A52" s="1"/>
      <c r="B52" s="397" t="s">
        <v>384</v>
      </c>
      <c r="C52" s="409" t="s">
        <v>385</v>
      </c>
      <c r="D52" s="409" t="s">
        <v>370</v>
      </c>
      <c r="E52" s="409" t="s">
        <v>371</v>
      </c>
      <c r="F52" s="409" t="s">
        <v>385</v>
      </c>
      <c r="G52" s="409" t="s">
        <v>372</v>
      </c>
      <c r="H52" s="409" t="s">
        <v>83</v>
      </c>
      <c r="I52" s="409" t="s">
        <v>83</v>
      </c>
      <c r="J52" s="147" t="s">
        <v>373</v>
      </c>
      <c r="K52" s="147" t="s">
        <v>374</v>
      </c>
      <c r="L52" s="147" t="s">
        <v>375</v>
      </c>
      <c r="M52" s="148">
        <v>860000</v>
      </c>
      <c r="N52" s="409" t="s">
        <v>264</v>
      </c>
      <c r="O52" s="409" t="s">
        <v>386</v>
      </c>
      <c r="P52" s="397" t="s">
        <v>169</v>
      </c>
      <c r="Q52" s="397" t="s">
        <v>89</v>
      </c>
      <c r="R52" s="397" t="s">
        <v>90</v>
      </c>
      <c r="S52" s="406" t="s">
        <v>170</v>
      </c>
      <c r="T52" s="394">
        <v>765000</v>
      </c>
      <c r="U52" s="394">
        <v>765000</v>
      </c>
      <c r="V52" s="394">
        <v>765000</v>
      </c>
      <c r="W52" s="409" t="s">
        <v>171</v>
      </c>
      <c r="X52" s="409" t="s">
        <v>171</v>
      </c>
      <c r="Y52" s="409" t="s">
        <v>171</v>
      </c>
      <c r="Z52" s="409" t="s">
        <v>171</v>
      </c>
      <c r="AA52" s="412" t="s">
        <v>171</v>
      </c>
      <c r="AB52" s="394">
        <v>135000</v>
      </c>
      <c r="AC52" s="397" t="s">
        <v>172</v>
      </c>
      <c r="AD52" s="397" t="s">
        <v>171</v>
      </c>
      <c r="AE52" s="397" t="s">
        <v>171</v>
      </c>
      <c r="AF52" s="394">
        <v>765000</v>
      </c>
      <c r="AG52" s="397" t="s">
        <v>171</v>
      </c>
      <c r="AH52" s="450" t="s">
        <v>307</v>
      </c>
      <c r="AI52" s="450" t="s">
        <v>392</v>
      </c>
      <c r="AJ52" s="403">
        <v>45427</v>
      </c>
    </row>
    <row r="53" spans="1:36" ht="51" x14ac:dyDescent="0.25">
      <c r="A53" s="1"/>
      <c r="B53" s="398"/>
      <c r="C53" s="410"/>
      <c r="D53" s="410"/>
      <c r="E53" s="410"/>
      <c r="F53" s="410"/>
      <c r="G53" s="410"/>
      <c r="H53" s="410"/>
      <c r="I53" s="410"/>
      <c r="J53" s="147" t="s">
        <v>376</v>
      </c>
      <c r="K53" s="147" t="s">
        <v>377</v>
      </c>
      <c r="L53" s="147" t="s">
        <v>378</v>
      </c>
      <c r="M53" s="149">
        <v>200</v>
      </c>
      <c r="N53" s="410"/>
      <c r="O53" s="410"/>
      <c r="P53" s="398"/>
      <c r="Q53" s="398"/>
      <c r="R53" s="398"/>
      <c r="S53" s="407"/>
      <c r="T53" s="395"/>
      <c r="U53" s="395"/>
      <c r="V53" s="395"/>
      <c r="W53" s="410"/>
      <c r="X53" s="410"/>
      <c r="Y53" s="410"/>
      <c r="Z53" s="410"/>
      <c r="AA53" s="413"/>
      <c r="AB53" s="395"/>
      <c r="AC53" s="398"/>
      <c r="AD53" s="398"/>
      <c r="AE53" s="398"/>
      <c r="AF53" s="395"/>
      <c r="AG53" s="398"/>
      <c r="AH53" s="451"/>
      <c r="AI53" s="451"/>
      <c r="AJ53" s="404"/>
    </row>
    <row r="54" spans="1:36" ht="89.25" x14ac:dyDescent="0.25">
      <c r="A54" s="1"/>
      <c r="B54" s="399"/>
      <c r="C54" s="411"/>
      <c r="D54" s="411"/>
      <c r="E54" s="411"/>
      <c r="F54" s="411"/>
      <c r="G54" s="411"/>
      <c r="H54" s="411"/>
      <c r="I54" s="411"/>
      <c r="J54" s="147" t="s">
        <v>379</v>
      </c>
      <c r="K54" s="147" t="s">
        <v>380</v>
      </c>
      <c r="L54" s="147" t="s">
        <v>97</v>
      </c>
      <c r="M54" s="147">
        <v>1</v>
      </c>
      <c r="N54" s="411"/>
      <c r="O54" s="411"/>
      <c r="P54" s="399"/>
      <c r="Q54" s="399"/>
      <c r="R54" s="399"/>
      <c r="S54" s="408"/>
      <c r="T54" s="396"/>
      <c r="U54" s="396"/>
      <c r="V54" s="396"/>
      <c r="W54" s="411"/>
      <c r="X54" s="411"/>
      <c r="Y54" s="411"/>
      <c r="Z54" s="411"/>
      <c r="AA54" s="414"/>
      <c r="AB54" s="396"/>
      <c r="AC54" s="399"/>
      <c r="AD54" s="399"/>
      <c r="AE54" s="399"/>
      <c r="AF54" s="396"/>
      <c r="AG54" s="399"/>
      <c r="AH54" s="452"/>
      <c r="AI54" s="452"/>
      <c r="AJ54" s="405"/>
    </row>
    <row r="55" spans="1:36" ht="63.75" x14ac:dyDescent="0.25">
      <c r="A55" s="1"/>
      <c r="B55" s="412" t="s">
        <v>387</v>
      </c>
      <c r="C55" s="409" t="s">
        <v>388</v>
      </c>
      <c r="D55" s="409" t="s">
        <v>370</v>
      </c>
      <c r="E55" s="409" t="s">
        <v>371</v>
      </c>
      <c r="F55" s="409" t="s">
        <v>388</v>
      </c>
      <c r="G55" s="409" t="s">
        <v>372</v>
      </c>
      <c r="H55" s="409" t="s">
        <v>83</v>
      </c>
      <c r="I55" s="409" t="s">
        <v>83</v>
      </c>
      <c r="J55" s="147" t="s">
        <v>373</v>
      </c>
      <c r="K55" s="147" t="s">
        <v>374</v>
      </c>
      <c r="L55" s="147" t="s">
        <v>375</v>
      </c>
      <c r="M55" s="148">
        <v>928300</v>
      </c>
      <c r="N55" s="409" t="s">
        <v>86</v>
      </c>
      <c r="O55" s="409" t="s">
        <v>111</v>
      </c>
      <c r="P55" s="397" t="s">
        <v>169</v>
      </c>
      <c r="Q55" s="397" t="s">
        <v>89</v>
      </c>
      <c r="R55" s="397" t="s">
        <v>90</v>
      </c>
      <c r="S55" s="406" t="s">
        <v>170</v>
      </c>
      <c r="T55" s="394">
        <v>833000</v>
      </c>
      <c r="U55" s="394">
        <v>833000</v>
      </c>
      <c r="V55" s="394">
        <v>833000</v>
      </c>
      <c r="W55" s="409" t="s">
        <v>171</v>
      </c>
      <c r="X55" s="409" t="s">
        <v>171</v>
      </c>
      <c r="Y55" s="409" t="s">
        <v>171</v>
      </c>
      <c r="Z55" s="409" t="s">
        <v>171</v>
      </c>
      <c r="AA55" s="412" t="s">
        <v>171</v>
      </c>
      <c r="AB55" s="394">
        <v>147000</v>
      </c>
      <c r="AC55" s="397" t="s">
        <v>172</v>
      </c>
      <c r="AD55" s="397" t="s">
        <v>171</v>
      </c>
      <c r="AE55" s="397" t="s">
        <v>171</v>
      </c>
      <c r="AF55" s="394">
        <v>833000</v>
      </c>
      <c r="AG55" s="397" t="s">
        <v>171</v>
      </c>
      <c r="AH55" s="400" t="s">
        <v>290</v>
      </c>
      <c r="AI55" s="400" t="s">
        <v>422</v>
      </c>
      <c r="AJ55" s="403">
        <v>45716</v>
      </c>
    </row>
    <row r="56" spans="1:36" ht="51" x14ac:dyDescent="0.25">
      <c r="A56" s="1"/>
      <c r="B56" s="413"/>
      <c r="C56" s="410"/>
      <c r="D56" s="410"/>
      <c r="E56" s="410"/>
      <c r="F56" s="410"/>
      <c r="G56" s="410"/>
      <c r="H56" s="410"/>
      <c r="I56" s="410"/>
      <c r="J56" s="147" t="s">
        <v>376</v>
      </c>
      <c r="K56" s="147" t="s">
        <v>377</v>
      </c>
      <c r="L56" s="147" t="s">
        <v>378</v>
      </c>
      <c r="M56" s="149">
        <v>450</v>
      </c>
      <c r="N56" s="410"/>
      <c r="O56" s="410"/>
      <c r="P56" s="398"/>
      <c r="Q56" s="398"/>
      <c r="R56" s="398"/>
      <c r="S56" s="407"/>
      <c r="T56" s="395"/>
      <c r="U56" s="395"/>
      <c r="V56" s="395"/>
      <c r="W56" s="410"/>
      <c r="X56" s="410"/>
      <c r="Y56" s="410"/>
      <c r="Z56" s="410"/>
      <c r="AA56" s="413"/>
      <c r="AB56" s="395"/>
      <c r="AC56" s="398"/>
      <c r="AD56" s="398"/>
      <c r="AE56" s="398"/>
      <c r="AF56" s="395"/>
      <c r="AG56" s="398"/>
      <c r="AH56" s="401"/>
      <c r="AI56" s="401"/>
      <c r="AJ56" s="404"/>
    </row>
    <row r="57" spans="1:36" ht="89.25" x14ac:dyDescent="0.25">
      <c r="A57" s="1"/>
      <c r="B57" s="414"/>
      <c r="C57" s="411"/>
      <c r="D57" s="411"/>
      <c r="E57" s="411"/>
      <c r="F57" s="411"/>
      <c r="G57" s="411"/>
      <c r="H57" s="411"/>
      <c r="I57" s="411"/>
      <c r="J57" s="147" t="s">
        <v>379</v>
      </c>
      <c r="K57" s="147" t="s">
        <v>380</v>
      </c>
      <c r="L57" s="147" t="s">
        <v>97</v>
      </c>
      <c r="M57" s="147">
        <v>1</v>
      </c>
      <c r="N57" s="411"/>
      <c r="O57" s="411"/>
      <c r="P57" s="399"/>
      <c r="Q57" s="399"/>
      <c r="R57" s="399"/>
      <c r="S57" s="408"/>
      <c r="T57" s="396"/>
      <c r="U57" s="396"/>
      <c r="V57" s="396"/>
      <c r="W57" s="411"/>
      <c r="X57" s="411"/>
      <c r="Y57" s="411"/>
      <c r="Z57" s="411"/>
      <c r="AA57" s="414"/>
      <c r="AB57" s="396"/>
      <c r="AC57" s="399"/>
      <c r="AD57" s="399"/>
      <c r="AE57" s="399"/>
      <c r="AF57" s="396"/>
      <c r="AG57" s="399"/>
      <c r="AH57" s="402"/>
      <c r="AI57" s="402"/>
      <c r="AJ57" s="405"/>
    </row>
    <row r="58" spans="1:36" ht="63.75" x14ac:dyDescent="0.25">
      <c r="A58" s="1"/>
      <c r="B58" s="412" t="s">
        <v>389</v>
      </c>
      <c r="C58" s="409" t="s">
        <v>390</v>
      </c>
      <c r="D58" s="409" t="s">
        <v>370</v>
      </c>
      <c r="E58" s="409" t="s">
        <v>371</v>
      </c>
      <c r="F58" s="409" t="s">
        <v>390</v>
      </c>
      <c r="G58" s="409" t="s">
        <v>372</v>
      </c>
      <c r="H58" s="409" t="s">
        <v>83</v>
      </c>
      <c r="I58" s="409" t="s">
        <v>83</v>
      </c>
      <c r="J58" s="147" t="s">
        <v>373</v>
      </c>
      <c r="K58" s="147" t="s">
        <v>374</v>
      </c>
      <c r="L58" s="147" t="s">
        <v>375</v>
      </c>
      <c r="M58" s="148">
        <v>92517</v>
      </c>
      <c r="N58" s="409" t="s">
        <v>86</v>
      </c>
      <c r="O58" s="409" t="s">
        <v>123</v>
      </c>
      <c r="P58" s="397" t="s">
        <v>169</v>
      </c>
      <c r="Q58" s="397" t="s">
        <v>89</v>
      </c>
      <c r="R58" s="397" t="s">
        <v>90</v>
      </c>
      <c r="S58" s="406" t="s">
        <v>170</v>
      </c>
      <c r="T58" s="394">
        <v>80000</v>
      </c>
      <c r="U58" s="394">
        <v>80000</v>
      </c>
      <c r="V58" s="394">
        <v>80000</v>
      </c>
      <c r="W58" s="409" t="s">
        <v>171</v>
      </c>
      <c r="X58" s="409" t="s">
        <v>171</v>
      </c>
      <c r="Y58" s="409" t="s">
        <v>171</v>
      </c>
      <c r="Z58" s="409" t="s">
        <v>171</v>
      </c>
      <c r="AA58" s="412" t="s">
        <v>171</v>
      </c>
      <c r="AB58" s="394">
        <v>14117.65</v>
      </c>
      <c r="AC58" s="397" t="s">
        <v>172</v>
      </c>
      <c r="AD58" s="397" t="s">
        <v>171</v>
      </c>
      <c r="AE58" s="397" t="s">
        <v>171</v>
      </c>
      <c r="AF58" s="394">
        <v>80000</v>
      </c>
      <c r="AG58" s="397" t="s">
        <v>171</v>
      </c>
      <c r="AH58" s="400" t="s">
        <v>391</v>
      </c>
      <c r="AI58" s="400" t="s">
        <v>392</v>
      </c>
      <c r="AJ58" s="449" t="s">
        <v>898</v>
      </c>
    </row>
    <row r="59" spans="1:36" ht="51" x14ac:dyDescent="0.25">
      <c r="A59" s="1"/>
      <c r="B59" s="413"/>
      <c r="C59" s="410"/>
      <c r="D59" s="410"/>
      <c r="E59" s="410"/>
      <c r="F59" s="410"/>
      <c r="G59" s="410"/>
      <c r="H59" s="410"/>
      <c r="I59" s="410"/>
      <c r="J59" s="147" t="s">
        <v>376</v>
      </c>
      <c r="K59" s="147" t="s">
        <v>377</v>
      </c>
      <c r="L59" s="147" t="s">
        <v>378</v>
      </c>
      <c r="M59" s="149">
        <v>250</v>
      </c>
      <c r="N59" s="410"/>
      <c r="O59" s="410"/>
      <c r="P59" s="398"/>
      <c r="Q59" s="398"/>
      <c r="R59" s="398"/>
      <c r="S59" s="407"/>
      <c r="T59" s="395"/>
      <c r="U59" s="395"/>
      <c r="V59" s="395"/>
      <c r="W59" s="410"/>
      <c r="X59" s="410"/>
      <c r="Y59" s="410"/>
      <c r="Z59" s="410"/>
      <c r="AA59" s="413"/>
      <c r="AB59" s="395"/>
      <c r="AC59" s="398"/>
      <c r="AD59" s="398"/>
      <c r="AE59" s="398"/>
      <c r="AF59" s="395"/>
      <c r="AG59" s="398"/>
      <c r="AH59" s="401"/>
      <c r="AI59" s="401"/>
      <c r="AJ59" s="404"/>
    </row>
    <row r="60" spans="1:36" ht="89.25" x14ac:dyDescent="0.25">
      <c r="A60" s="1"/>
      <c r="B60" s="414"/>
      <c r="C60" s="411"/>
      <c r="D60" s="411"/>
      <c r="E60" s="411"/>
      <c r="F60" s="411"/>
      <c r="G60" s="411"/>
      <c r="H60" s="411"/>
      <c r="I60" s="411"/>
      <c r="J60" s="147" t="s">
        <v>379</v>
      </c>
      <c r="K60" s="147" t="s">
        <v>380</v>
      </c>
      <c r="L60" s="147" t="s">
        <v>97</v>
      </c>
      <c r="M60" s="147">
        <v>1</v>
      </c>
      <c r="N60" s="411"/>
      <c r="O60" s="411"/>
      <c r="P60" s="399"/>
      <c r="Q60" s="399"/>
      <c r="R60" s="399"/>
      <c r="S60" s="408"/>
      <c r="T60" s="396"/>
      <c r="U60" s="396"/>
      <c r="V60" s="396"/>
      <c r="W60" s="411"/>
      <c r="X60" s="411"/>
      <c r="Y60" s="411"/>
      <c r="Z60" s="411"/>
      <c r="AA60" s="414"/>
      <c r="AB60" s="396"/>
      <c r="AC60" s="399"/>
      <c r="AD60" s="399"/>
      <c r="AE60" s="399"/>
      <c r="AF60" s="396"/>
      <c r="AG60" s="399"/>
      <c r="AH60" s="402"/>
      <c r="AI60" s="402"/>
      <c r="AJ60" s="405"/>
    </row>
    <row r="61" spans="1:36" ht="76.5" x14ac:dyDescent="0.25">
      <c r="B61" s="448" t="s">
        <v>393</v>
      </c>
      <c r="C61" s="437" t="s">
        <v>394</v>
      </c>
      <c r="D61" s="437" t="s">
        <v>395</v>
      </c>
      <c r="E61" s="437" t="s">
        <v>396</v>
      </c>
      <c r="F61" s="437" t="s">
        <v>394</v>
      </c>
      <c r="G61" s="437" t="s">
        <v>366</v>
      </c>
      <c r="H61" s="437" t="s">
        <v>83</v>
      </c>
      <c r="I61" s="437" t="s">
        <v>83</v>
      </c>
      <c r="J61" s="150" t="s">
        <v>397</v>
      </c>
      <c r="K61" s="150" t="s">
        <v>398</v>
      </c>
      <c r="L61" s="150" t="s">
        <v>399</v>
      </c>
      <c r="M61" s="150">
        <v>1</v>
      </c>
      <c r="N61" s="437" t="s">
        <v>86</v>
      </c>
      <c r="O61" s="437" t="s">
        <v>400</v>
      </c>
      <c r="P61" s="437" t="s">
        <v>169</v>
      </c>
      <c r="Q61" s="437" t="s">
        <v>89</v>
      </c>
      <c r="R61" s="437" t="s">
        <v>90</v>
      </c>
      <c r="S61" s="437" t="s">
        <v>170</v>
      </c>
      <c r="T61" s="444">
        <v>155750</v>
      </c>
      <c r="U61" s="439">
        <v>155750</v>
      </c>
      <c r="V61" s="439">
        <v>155750</v>
      </c>
      <c r="W61" s="437" t="s">
        <v>171</v>
      </c>
      <c r="X61" s="437" t="s">
        <v>171</v>
      </c>
      <c r="Y61" s="437" t="s">
        <v>171</v>
      </c>
      <c r="Z61" s="437" t="s">
        <v>171</v>
      </c>
      <c r="AA61" s="437" t="s">
        <v>171</v>
      </c>
      <c r="AB61" s="442">
        <v>27485.3</v>
      </c>
      <c r="AC61" s="437" t="s">
        <v>172</v>
      </c>
      <c r="AD61" s="437" t="s">
        <v>171</v>
      </c>
      <c r="AE61" s="439" t="s">
        <v>171</v>
      </c>
      <c r="AF61" s="440">
        <v>155750</v>
      </c>
      <c r="AG61" s="437" t="s">
        <v>171</v>
      </c>
      <c r="AH61" s="446" t="s">
        <v>164</v>
      </c>
      <c r="AI61" s="446" t="s">
        <v>278</v>
      </c>
      <c r="AJ61" s="432" t="s">
        <v>709</v>
      </c>
    </row>
    <row r="62" spans="1:36" ht="89.25" x14ac:dyDescent="0.25">
      <c r="B62" s="445"/>
      <c r="C62" s="438"/>
      <c r="D62" s="438"/>
      <c r="E62" s="438"/>
      <c r="F62" s="438"/>
      <c r="G62" s="438"/>
      <c r="H62" s="438"/>
      <c r="I62" s="438"/>
      <c r="J62" s="151" t="s">
        <v>401</v>
      </c>
      <c r="K62" s="151" t="s">
        <v>402</v>
      </c>
      <c r="L62" s="151" t="s">
        <v>403</v>
      </c>
      <c r="M62" s="152">
        <v>1</v>
      </c>
      <c r="N62" s="438"/>
      <c r="O62" s="438"/>
      <c r="P62" s="438"/>
      <c r="Q62" s="438"/>
      <c r="R62" s="438"/>
      <c r="S62" s="438"/>
      <c r="T62" s="445"/>
      <c r="U62" s="438"/>
      <c r="V62" s="438"/>
      <c r="W62" s="438"/>
      <c r="X62" s="438"/>
      <c r="Y62" s="438"/>
      <c r="Z62" s="438"/>
      <c r="AA62" s="438"/>
      <c r="AB62" s="443"/>
      <c r="AC62" s="438"/>
      <c r="AD62" s="438"/>
      <c r="AE62" s="438"/>
      <c r="AF62" s="441"/>
      <c r="AG62" s="438"/>
      <c r="AH62" s="447"/>
      <c r="AI62" s="447"/>
      <c r="AJ62" s="433"/>
    </row>
    <row r="63" spans="1:36" ht="76.5" x14ac:dyDescent="0.25">
      <c r="B63" s="448" t="s">
        <v>404</v>
      </c>
      <c r="C63" s="437" t="s">
        <v>405</v>
      </c>
      <c r="D63" s="437" t="s">
        <v>406</v>
      </c>
      <c r="E63" s="437" t="s">
        <v>407</v>
      </c>
      <c r="F63" s="437" t="s">
        <v>405</v>
      </c>
      <c r="G63" s="437" t="s">
        <v>408</v>
      </c>
      <c r="H63" s="437" t="s">
        <v>83</v>
      </c>
      <c r="I63" s="437" t="s">
        <v>83</v>
      </c>
      <c r="J63" s="151" t="s">
        <v>409</v>
      </c>
      <c r="K63" s="151" t="s">
        <v>410</v>
      </c>
      <c r="L63" s="151" t="s">
        <v>238</v>
      </c>
      <c r="M63" s="152">
        <v>6800</v>
      </c>
      <c r="N63" s="437" t="s">
        <v>86</v>
      </c>
      <c r="O63" s="437" t="s">
        <v>411</v>
      </c>
      <c r="P63" s="437" t="s">
        <v>169</v>
      </c>
      <c r="Q63" s="437" t="s">
        <v>89</v>
      </c>
      <c r="R63" s="437" t="s">
        <v>90</v>
      </c>
      <c r="S63" s="437" t="s">
        <v>170</v>
      </c>
      <c r="T63" s="444">
        <v>1500000</v>
      </c>
      <c r="U63" s="439">
        <v>1500000</v>
      </c>
      <c r="V63" s="439">
        <v>1500000</v>
      </c>
      <c r="W63" s="437" t="s">
        <v>171</v>
      </c>
      <c r="X63" s="437" t="s">
        <v>171</v>
      </c>
      <c r="Y63" s="437" t="s">
        <v>171</v>
      </c>
      <c r="Z63" s="437" t="s">
        <v>171</v>
      </c>
      <c r="AA63" s="437" t="s">
        <v>171</v>
      </c>
      <c r="AB63" s="442">
        <v>264706</v>
      </c>
      <c r="AC63" s="437" t="s">
        <v>172</v>
      </c>
      <c r="AD63" s="437" t="s">
        <v>171</v>
      </c>
      <c r="AE63" s="439" t="s">
        <v>171</v>
      </c>
      <c r="AF63" s="440">
        <v>1500000</v>
      </c>
      <c r="AG63" s="437" t="s">
        <v>171</v>
      </c>
      <c r="AH63" s="446" t="s">
        <v>417</v>
      </c>
      <c r="AI63" s="446" t="s">
        <v>422</v>
      </c>
      <c r="AJ63" s="432" t="s">
        <v>855</v>
      </c>
    </row>
    <row r="64" spans="1:36" ht="102" x14ac:dyDescent="0.25">
      <c r="B64" s="445"/>
      <c r="C64" s="438"/>
      <c r="D64" s="438"/>
      <c r="E64" s="438"/>
      <c r="F64" s="438"/>
      <c r="G64" s="438"/>
      <c r="H64" s="438"/>
      <c r="I64" s="438"/>
      <c r="J64" s="151" t="s">
        <v>412</v>
      </c>
      <c r="K64" s="151" t="s">
        <v>413</v>
      </c>
      <c r="L64" s="151" t="s">
        <v>367</v>
      </c>
      <c r="M64" s="152">
        <v>7</v>
      </c>
      <c r="N64" s="438"/>
      <c r="O64" s="438"/>
      <c r="P64" s="438"/>
      <c r="Q64" s="438"/>
      <c r="R64" s="438"/>
      <c r="S64" s="438"/>
      <c r="T64" s="445"/>
      <c r="U64" s="438"/>
      <c r="V64" s="438"/>
      <c r="W64" s="438"/>
      <c r="X64" s="438"/>
      <c r="Y64" s="438"/>
      <c r="Z64" s="438"/>
      <c r="AA64" s="438"/>
      <c r="AB64" s="443"/>
      <c r="AC64" s="438"/>
      <c r="AD64" s="438"/>
      <c r="AE64" s="438"/>
      <c r="AF64" s="441"/>
      <c r="AG64" s="438"/>
      <c r="AH64" s="447"/>
      <c r="AI64" s="447"/>
      <c r="AJ64" s="433"/>
    </row>
    <row r="65" spans="2:36" ht="76.5" x14ac:dyDescent="0.25">
      <c r="B65" s="448" t="s">
        <v>414</v>
      </c>
      <c r="C65" s="437" t="s">
        <v>415</v>
      </c>
      <c r="D65" s="437" t="s">
        <v>406</v>
      </c>
      <c r="E65" s="437" t="s">
        <v>407</v>
      </c>
      <c r="F65" s="437" t="s">
        <v>415</v>
      </c>
      <c r="G65" s="437" t="s">
        <v>408</v>
      </c>
      <c r="H65" s="437" t="s">
        <v>83</v>
      </c>
      <c r="I65" s="437" t="s">
        <v>83</v>
      </c>
      <c r="J65" s="151" t="s">
        <v>409</v>
      </c>
      <c r="K65" s="151" t="s">
        <v>410</v>
      </c>
      <c r="L65" s="151" t="s">
        <v>238</v>
      </c>
      <c r="M65" s="152">
        <v>8000</v>
      </c>
      <c r="N65" s="437" t="s">
        <v>86</v>
      </c>
      <c r="O65" s="437" t="s">
        <v>416</v>
      </c>
      <c r="P65" s="437" t="s">
        <v>169</v>
      </c>
      <c r="Q65" s="437" t="s">
        <v>89</v>
      </c>
      <c r="R65" s="437" t="s">
        <v>90</v>
      </c>
      <c r="S65" s="437" t="s">
        <v>170</v>
      </c>
      <c r="T65" s="444">
        <v>3421977</v>
      </c>
      <c r="U65" s="439">
        <v>3421977</v>
      </c>
      <c r="V65" s="439">
        <v>3421977</v>
      </c>
      <c r="W65" s="437" t="s">
        <v>171</v>
      </c>
      <c r="X65" s="437" t="s">
        <v>171</v>
      </c>
      <c r="Y65" s="437" t="s">
        <v>171</v>
      </c>
      <c r="Z65" s="437" t="s">
        <v>171</v>
      </c>
      <c r="AA65" s="437" t="s">
        <v>171</v>
      </c>
      <c r="AB65" s="442">
        <v>603879</v>
      </c>
      <c r="AC65" s="437" t="s">
        <v>172</v>
      </c>
      <c r="AD65" s="437" t="s">
        <v>171</v>
      </c>
      <c r="AE65" s="439" t="s">
        <v>171</v>
      </c>
      <c r="AF65" s="440">
        <v>3421977</v>
      </c>
      <c r="AG65" s="437" t="s">
        <v>171</v>
      </c>
      <c r="AH65" s="430" t="s">
        <v>710</v>
      </c>
      <c r="AI65" s="430" t="s">
        <v>711</v>
      </c>
      <c r="AJ65" s="432"/>
    </row>
    <row r="66" spans="2:36" ht="107.45" customHeight="1" x14ac:dyDescent="0.25">
      <c r="B66" s="445"/>
      <c r="C66" s="438"/>
      <c r="D66" s="438"/>
      <c r="E66" s="438"/>
      <c r="F66" s="438"/>
      <c r="G66" s="438"/>
      <c r="H66" s="438"/>
      <c r="I66" s="438"/>
      <c r="J66" s="151" t="s">
        <v>412</v>
      </c>
      <c r="K66" s="151" t="s">
        <v>413</v>
      </c>
      <c r="L66" s="151" t="s">
        <v>367</v>
      </c>
      <c r="M66" s="152">
        <v>7</v>
      </c>
      <c r="N66" s="438"/>
      <c r="O66" s="438"/>
      <c r="P66" s="438"/>
      <c r="Q66" s="438"/>
      <c r="R66" s="438"/>
      <c r="S66" s="438"/>
      <c r="T66" s="445"/>
      <c r="U66" s="438"/>
      <c r="V66" s="438"/>
      <c r="W66" s="438"/>
      <c r="X66" s="438"/>
      <c r="Y66" s="438"/>
      <c r="Z66" s="438"/>
      <c r="AA66" s="438"/>
      <c r="AB66" s="443"/>
      <c r="AC66" s="438"/>
      <c r="AD66" s="438"/>
      <c r="AE66" s="438"/>
      <c r="AF66" s="441"/>
      <c r="AG66" s="438"/>
      <c r="AH66" s="431"/>
      <c r="AI66" s="431"/>
      <c r="AJ66" s="433"/>
    </row>
    <row r="67" spans="2:36" ht="107.45" customHeight="1" x14ac:dyDescent="0.25">
      <c r="B67" s="295" t="s">
        <v>355</v>
      </c>
      <c r="C67" s="292" t="s">
        <v>856</v>
      </c>
      <c r="D67" s="292" t="s">
        <v>171</v>
      </c>
      <c r="E67" s="292" t="s">
        <v>171</v>
      </c>
      <c r="F67" s="292" t="s">
        <v>171</v>
      </c>
      <c r="G67" s="292" t="s">
        <v>171</v>
      </c>
      <c r="H67" s="292" t="s">
        <v>171</v>
      </c>
      <c r="I67" s="292" t="s">
        <v>171</v>
      </c>
      <c r="J67" s="124" t="s">
        <v>171</v>
      </c>
      <c r="K67" s="124" t="s">
        <v>171</v>
      </c>
      <c r="L67" s="124" t="s">
        <v>171</v>
      </c>
      <c r="M67" s="128" t="s">
        <v>171</v>
      </c>
      <c r="N67" s="292" t="s">
        <v>171</v>
      </c>
      <c r="O67" s="292" t="s">
        <v>171</v>
      </c>
      <c r="P67" s="290" t="s">
        <v>171</v>
      </c>
      <c r="Q67" s="290" t="s">
        <v>171</v>
      </c>
      <c r="R67" s="290" t="s">
        <v>171</v>
      </c>
      <c r="S67" s="293" t="s">
        <v>171</v>
      </c>
      <c r="T67" s="291" t="s">
        <v>171</v>
      </c>
      <c r="U67" s="291" t="s">
        <v>171</v>
      </c>
      <c r="V67" s="291" t="s">
        <v>171</v>
      </c>
      <c r="W67" s="292" t="s">
        <v>171</v>
      </c>
      <c r="X67" s="292" t="s">
        <v>171</v>
      </c>
      <c r="Y67" s="292" t="s">
        <v>171</v>
      </c>
      <c r="Z67" s="292" t="s">
        <v>171</v>
      </c>
      <c r="AA67" s="290" t="s">
        <v>171</v>
      </c>
      <c r="AB67" s="291" t="s">
        <v>171</v>
      </c>
      <c r="AC67" s="290" t="s">
        <v>171</v>
      </c>
      <c r="AD67" s="290" t="s">
        <v>171</v>
      </c>
      <c r="AE67" s="290" t="s">
        <v>171</v>
      </c>
      <c r="AF67" s="291" t="s">
        <v>171</v>
      </c>
      <c r="AG67" s="290" t="s">
        <v>171</v>
      </c>
      <c r="AH67" s="125" t="s">
        <v>171</v>
      </c>
      <c r="AI67" s="125" t="s">
        <v>171</v>
      </c>
      <c r="AJ67" s="294" t="s">
        <v>171</v>
      </c>
    </row>
    <row r="68" spans="2:36" ht="107.45" customHeight="1" x14ac:dyDescent="0.25">
      <c r="B68" s="434" t="s">
        <v>357</v>
      </c>
      <c r="C68" s="378" t="s">
        <v>358</v>
      </c>
      <c r="D68" s="378" t="s">
        <v>258</v>
      </c>
      <c r="E68" s="378" t="s">
        <v>259</v>
      </c>
      <c r="F68" s="378" t="s">
        <v>358</v>
      </c>
      <c r="G68" s="378" t="s">
        <v>260</v>
      </c>
      <c r="H68" s="378" t="s">
        <v>83</v>
      </c>
      <c r="I68" s="378" t="s">
        <v>83</v>
      </c>
      <c r="J68" s="124" t="s">
        <v>261</v>
      </c>
      <c r="K68" s="124" t="s">
        <v>262</v>
      </c>
      <c r="L68" s="124" t="s">
        <v>263</v>
      </c>
      <c r="M68" s="124">
        <v>2.6</v>
      </c>
      <c r="N68" s="378" t="s">
        <v>264</v>
      </c>
      <c r="O68" s="378" t="s">
        <v>359</v>
      </c>
      <c r="P68" s="372" t="s">
        <v>169</v>
      </c>
      <c r="Q68" s="372" t="s">
        <v>89</v>
      </c>
      <c r="R68" s="372" t="s">
        <v>90</v>
      </c>
      <c r="S68" s="390" t="s">
        <v>170</v>
      </c>
      <c r="T68" s="374">
        <v>472760</v>
      </c>
      <c r="U68" s="374">
        <v>472760</v>
      </c>
      <c r="V68" s="374">
        <v>472760</v>
      </c>
      <c r="W68" s="378" t="s">
        <v>171</v>
      </c>
      <c r="X68" s="378" t="s">
        <v>171</v>
      </c>
      <c r="Y68" s="378" t="s">
        <v>171</v>
      </c>
      <c r="Z68" s="378" t="s">
        <v>171</v>
      </c>
      <c r="AA68" s="372" t="s">
        <v>171</v>
      </c>
      <c r="AB68" s="374">
        <v>472760</v>
      </c>
      <c r="AC68" s="372" t="s">
        <v>172</v>
      </c>
      <c r="AD68" s="372" t="s">
        <v>171</v>
      </c>
      <c r="AE68" s="372" t="s">
        <v>171</v>
      </c>
      <c r="AF68" s="423">
        <v>472760</v>
      </c>
      <c r="AG68" s="372" t="s">
        <v>171</v>
      </c>
      <c r="AH68" s="376" t="s">
        <v>255</v>
      </c>
      <c r="AI68" s="376" t="s">
        <v>174</v>
      </c>
      <c r="AJ68" s="426">
        <v>45485</v>
      </c>
    </row>
    <row r="69" spans="2:36" ht="107.45" customHeight="1" x14ac:dyDescent="0.25">
      <c r="B69" s="435"/>
      <c r="C69" s="385"/>
      <c r="D69" s="385"/>
      <c r="E69" s="385"/>
      <c r="F69" s="385"/>
      <c r="G69" s="385"/>
      <c r="H69" s="385"/>
      <c r="I69" s="385"/>
      <c r="J69" s="124" t="s">
        <v>266</v>
      </c>
      <c r="K69" s="124" t="s">
        <v>267</v>
      </c>
      <c r="L69" s="124" t="s">
        <v>263</v>
      </c>
      <c r="M69" s="124">
        <v>3.9</v>
      </c>
      <c r="N69" s="385"/>
      <c r="O69" s="385"/>
      <c r="P69" s="383"/>
      <c r="Q69" s="383"/>
      <c r="R69" s="383"/>
      <c r="S69" s="391"/>
      <c r="T69" s="382"/>
      <c r="U69" s="382"/>
      <c r="V69" s="382"/>
      <c r="W69" s="385"/>
      <c r="X69" s="385"/>
      <c r="Y69" s="385"/>
      <c r="Z69" s="385"/>
      <c r="AA69" s="383"/>
      <c r="AB69" s="382"/>
      <c r="AC69" s="383"/>
      <c r="AD69" s="383"/>
      <c r="AE69" s="383"/>
      <c r="AF69" s="424"/>
      <c r="AG69" s="383"/>
      <c r="AH69" s="384"/>
      <c r="AI69" s="384"/>
      <c r="AJ69" s="391"/>
    </row>
    <row r="70" spans="2:36" ht="102" x14ac:dyDescent="0.25">
      <c r="B70" s="435"/>
      <c r="C70" s="385"/>
      <c r="D70" s="385"/>
      <c r="E70" s="385"/>
      <c r="F70" s="385"/>
      <c r="G70" s="385"/>
      <c r="H70" s="385"/>
      <c r="I70" s="385"/>
      <c r="J70" s="124" t="s">
        <v>271</v>
      </c>
      <c r="K70" s="124" t="s">
        <v>272</v>
      </c>
      <c r="L70" s="124" t="s">
        <v>238</v>
      </c>
      <c r="M70" s="128">
        <v>50</v>
      </c>
      <c r="N70" s="385"/>
      <c r="O70" s="385"/>
      <c r="P70" s="383"/>
      <c r="Q70" s="383"/>
      <c r="R70" s="383"/>
      <c r="S70" s="391"/>
      <c r="T70" s="382"/>
      <c r="U70" s="382"/>
      <c r="V70" s="382"/>
      <c r="W70" s="385"/>
      <c r="X70" s="385"/>
      <c r="Y70" s="385"/>
      <c r="Z70" s="385"/>
      <c r="AA70" s="383"/>
      <c r="AB70" s="382"/>
      <c r="AC70" s="383"/>
      <c r="AD70" s="383"/>
      <c r="AE70" s="383"/>
      <c r="AF70" s="424"/>
      <c r="AG70" s="383"/>
      <c r="AH70" s="384"/>
      <c r="AI70" s="384"/>
      <c r="AJ70" s="391"/>
    </row>
    <row r="71" spans="2:36" ht="102" x14ac:dyDescent="0.25">
      <c r="B71" s="436"/>
      <c r="C71" s="379"/>
      <c r="D71" s="379"/>
      <c r="E71" s="379"/>
      <c r="F71" s="379"/>
      <c r="G71" s="379"/>
      <c r="H71" s="379"/>
      <c r="I71" s="379"/>
      <c r="J71" s="124" t="s">
        <v>273</v>
      </c>
      <c r="K71" s="124" t="s">
        <v>274</v>
      </c>
      <c r="L71" s="124" t="s">
        <v>238</v>
      </c>
      <c r="M71" s="128">
        <v>50</v>
      </c>
      <c r="N71" s="379"/>
      <c r="O71" s="379"/>
      <c r="P71" s="373"/>
      <c r="Q71" s="373"/>
      <c r="R71" s="373"/>
      <c r="S71" s="392"/>
      <c r="T71" s="375"/>
      <c r="U71" s="375"/>
      <c r="V71" s="375"/>
      <c r="W71" s="379"/>
      <c r="X71" s="379"/>
      <c r="Y71" s="379"/>
      <c r="Z71" s="379"/>
      <c r="AA71" s="373"/>
      <c r="AB71" s="375"/>
      <c r="AC71" s="373"/>
      <c r="AD71" s="373"/>
      <c r="AE71" s="373"/>
      <c r="AF71" s="425"/>
      <c r="AG71" s="373"/>
      <c r="AH71" s="377"/>
      <c r="AI71" s="377"/>
      <c r="AJ71" s="392"/>
    </row>
    <row r="72" spans="2:36" ht="63.75" x14ac:dyDescent="0.25">
      <c r="B72" s="412" t="s">
        <v>419</v>
      </c>
      <c r="C72" s="427" t="s">
        <v>420</v>
      </c>
      <c r="D72" s="409" t="s">
        <v>370</v>
      </c>
      <c r="E72" s="409" t="s">
        <v>371</v>
      </c>
      <c r="F72" s="409" t="s">
        <v>420</v>
      </c>
      <c r="G72" s="409" t="s">
        <v>372</v>
      </c>
      <c r="H72" s="409" t="s">
        <v>83</v>
      </c>
      <c r="I72" s="409" t="s">
        <v>83</v>
      </c>
      <c r="J72" s="153" t="s">
        <v>373</v>
      </c>
      <c r="K72" s="153" t="s">
        <v>374</v>
      </c>
      <c r="L72" s="153" t="s">
        <v>375</v>
      </c>
      <c r="M72" s="154">
        <v>820000</v>
      </c>
      <c r="N72" s="409" t="s">
        <v>264</v>
      </c>
      <c r="O72" s="409" t="s">
        <v>386</v>
      </c>
      <c r="P72" s="397" t="s">
        <v>169</v>
      </c>
      <c r="Q72" s="397" t="s">
        <v>89</v>
      </c>
      <c r="R72" s="397" t="s">
        <v>90</v>
      </c>
      <c r="S72" s="406" t="s">
        <v>170</v>
      </c>
      <c r="T72" s="394">
        <v>800000</v>
      </c>
      <c r="U72" s="420">
        <v>800000</v>
      </c>
      <c r="V72" s="394">
        <v>800000</v>
      </c>
      <c r="W72" s="409" t="s">
        <v>171</v>
      </c>
      <c r="X72" s="409" t="s">
        <v>171</v>
      </c>
      <c r="Y72" s="409" t="s">
        <v>171</v>
      </c>
      <c r="Z72" s="409" t="s">
        <v>171</v>
      </c>
      <c r="AA72" s="412" t="s">
        <v>171</v>
      </c>
      <c r="AB72" s="394">
        <v>141176.47</v>
      </c>
      <c r="AC72" s="397" t="s">
        <v>172</v>
      </c>
      <c r="AD72" s="397" t="s">
        <v>171</v>
      </c>
      <c r="AE72" s="397" t="s">
        <v>171</v>
      </c>
      <c r="AF72" s="394">
        <v>800000</v>
      </c>
      <c r="AG72" s="397" t="s">
        <v>171</v>
      </c>
      <c r="AH72" s="400" t="s">
        <v>422</v>
      </c>
      <c r="AI72" s="400" t="s">
        <v>466</v>
      </c>
      <c r="AJ72" s="415">
        <v>45952</v>
      </c>
    </row>
    <row r="73" spans="2:36" ht="51" x14ac:dyDescent="0.25">
      <c r="B73" s="413"/>
      <c r="C73" s="428"/>
      <c r="D73" s="410"/>
      <c r="E73" s="410"/>
      <c r="F73" s="410"/>
      <c r="G73" s="410"/>
      <c r="H73" s="410"/>
      <c r="I73" s="410"/>
      <c r="J73" s="124" t="s">
        <v>376</v>
      </c>
      <c r="K73" s="124" t="s">
        <v>377</v>
      </c>
      <c r="L73" s="124" t="s">
        <v>378</v>
      </c>
      <c r="M73" s="124">
        <v>400</v>
      </c>
      <c r="N73" s="410"/>
      <c r="O73" s="410"/>
      <c r="P73" s="398"/>
      <c r="Q73" s="398"/>
      <c r="R73" s="398"/>
      <c r="S73" s="407"/>
      <c r="T73" s="395"/>
      <c r="U73" s="421"/>
      <c r="V73" s="395"/>
      <c r="W73" s="410"/>
      <c r="X73" s="410"/>
      <c r="Y73" s="410"/>
      <c r="Z73" s="410"/>
      <c r="AA73" s="413"/>
      <c r="AB73" s="395"/>
      <c r="AC73" s="398"/>
      <c r="AD73" s="398"/>
      <c r="AE73" s="398"/>
      <c r="AF73" s="395"/>
      <c r="AG73" s="398"/>
      <c r="AH73" s="401"/>
      <c r="AI73" s="401"/>
      <c r="AJ73" s="416"/>
    </row>
    <row r="74" spans="2:36" ht="89.25" x14ac:dyDescent="0.25">
      <c r="B74" s="414"/>
      <c r="C74" s="429"/>
      <c r="D74" s="411"/>
      <c r="E74" s="411"/>
      <c r="F74" s="411"/>
      <c r="G74" s="411"/>
      <c r="H74" s="411"/>
      <c r="I74" s="411"/>
      <c r="J74" s="147" t="s">
        <v>379</v>
      </c>
      <c r="K74" s="147" t="s">
        <v>380</v>
      </c>
      <c r="L74" s="147" t="s">
        <v>97</v>
      </c>
      <c r="M74" s="147">
        <v>1</v>
      </c>
      <c r="N74" s="411"/>
      <c r="O74" s="411"/>
      <c r="P74" s="399"/>
      <c r="Q74" s="399"/>
      <c r="R74" s="399"/>
      <c r="S74" s="408"/>
      <c r="T74" s="396"/>
      <c r="U74" s="422"/>
      <c r="V74" s="396"/>
      <c r="W74" s="411"/>
      <c r="X74" s="411"/>
      <c r="Y74" s="411"/>
      <c r="Z74" s="411"/>
      <c r="AA74" s="414"/>
      <c r="AB74" s="396"/>
      <c r="AC74" s="399"/>
      <c r="AD74" s="399"/>
      <c r="AE74" s="399"/>
      <c r="AF74" s="396"/>
      <c r="AG74" s="399"/>
      <c r="AH74" s="402"/>
      <c r="AI74" s="402"/>
      <c r="AJ74" s="416"/>
    </row>
    <row r="75" spans="2:36" ht="63.75" x14ac:dyDescent="0.25">
      <c r="B75" s="397" t="s">
        <v>423</v>
      </c>
      <c r="C75" s="417" t="s">
        <v>424</v>
      </c>
      <c r="D75" s="409" t="s">
        <v>370</v>
      </c>
      <c r="E75" s="409" t="s">
        <v>371</v>
      </c>
      <c r="F75" s="409" t="s">
        <v>425</v>
      </c>
      <c r="G75" s="409" t="s">
        <v>372</v>
      </c>
      <c r="H75" s="409" t="s">
        <v>83</v>
      </c>
      <c r="I75" s="409" t="s">
        <v>83</v>
      </c>
      <c r="J75" s="147" t="s">
        <v>373</v>
      </c>
      <c r="K75" s="147" t="s">
        <v>374</v>
      </c>
      <c r="L75" s="147" t="s">
        <v>375</v>
      </c>
      <c r="M75" s="148">
        <v>2000000</v>
      </c>
      <c r="N75" s="409" t="s">
        <v>264</v>
      </c>
      <c r="O75" s="409" t="s">
        <v>386</v>
      </c>
      <c r="P75" s="397" t="s">
        <v>169</v>
      </c>
      <c r="Q75" s="397" t="s">
        <v>89</v>
      </c>
      <c r="R75" s="397" t="s">
        <v>90</v>
      </c>
      <c r="S75" s="406" t="s">
        <v>170</v>
      </c>
      <c r="T75" s="394">
        <v>1785000</v>
      </c>
      <c r="U75" s="394">
        <v>1785000</v>
      </c>
      <c r="V75" s="394">
        <v>1785000</v>
      </c>
      <c r="W75" s="409" t="s">
        <v>171</v>
      </c>
      <c r="X75" s="409" t="s">
        <v>171</v>
      </c>
      <c r="Y75" s="409" t="s">
        <v>171</v>
      </c>
      <c r="Z75" s="409" t="s">
        <v>171</v>
      </c>
      <c r="AA75" s="412" t="s">
        <v>171</v>
      </c>
      <c r="AB75" s="394">
        <v>315000</v>
      </c>
      <c r="AC75" s="397" t="s">
        <v>172</v>
      </c>
      <c r="AD75" s="397" t="s">
        <v>171</v>
      </c>
      <c r="AE75" s="397" t="s">
        <v>171</v>
      </c>
      <c r="AF75" s="394">
        <v>1785000</v>
      </c>
      <c r="AG75" s="397" t="s">
        <v>171</v>
      </c>
      <c r="AH75" s="400" t="s">
        <v>164</v>
      </c>
      <c r="AI75" s="400" t="s">
        <v>278</v>
      </c>
      <c r="AJ75" s="415">
        <v>45532</v>
      </c>
    </row>
    <row r="76" spans="2:36" ht="51" x14ac:dyDescent="0.25">
      <c r="B76" s="398"/>
      <c r="C76" s="418"/>
      <c r="D76" s="410"/>
      <c r="E76" s="410"/>
      <c r="F76" s="410"/>
      <c r="G76" s="410"/>
      <c r="H76" s="410"/>
      <c r="I76" s="410"/>
      <c r="J76" s="147" t="s">
        <v>376</v>
      </c>
      <c r="K76" s="147" t="s">
        <v>377</v>
      </c>
      <c r="L76" s="147" t="s">
        <v>378</v>
      </c>
      <c r="M76" s="147">
        <v>400</v>
      </c>
      <c r="N76" s="410"/>
      <c r="O76" s="410"/>
      <c r="P76" s="398"/>
      <c r="Q76" s="398"/>
      <c r="R76" s="398"/>
      <c r="S76" s="407"/>
      <c r="T76" s="395"/>
      <c r="U76" s="395"/>
      <c r="V76" s="395"/>
      <c r="W76" s="410"/>
      <c r="X76" s="410"/>
      <c r="Y76" s="410"/>
      <c r="Z76" s="410"/>
      <c r="AA76" s="413"/>
      <c r="AB76" s="395"/>
      <c r="AC76" s="398"/>
      <c r="AD76" s="398"/>
      <c r="AE76" s="398"/>
      <c r="AF76" s="395"/>
      <c r="AG76" s="398"/>
      <c r="AH76" s="401"/>
      <c r="AI76" s="401"/>
      <c r="AJ76" s="416"/>
    </row>
    <row r="77" spans="2:36" ht="89.25" x14ac:dyDescent="0.25">
      <c r="B77" s="399"/>
      <c r="C77" s="419"/>
      <c r="D77" s="411"/>
      <c r="E77" s="411"/>
      <c r="F77" s="411"/>
      <c r="G77" s="411"/>
      <c r="H77" s="411"/>
      <c r="I77" s="411"/>
      <c r="J77" s="147" t="s">
        <v>379</v>
      </c>
      <c r="K77" s="147" t="s">
        <v>380</v>
      </c>
      <c r="L77" s="147" t="s">
        <v>97</v>
      </c>
      <c r="M77" s="147">
        <v>1</v>
      </c>
      <c r="N77" s="411"/>
      <c r="O77" s="411"/>
      <c r="P77" s="399"/>
      <c r="Q77" s="399"/>
      <c r="R77" s="399"/>
      <c r="S77" s="408"/>
      <c r="T77" s="396"/>
      <c r="U77" s="396"/>
      <c r="V77" s="396"/>
      <c r="W77" s="411"/>
      <c r="X77" s="411"/>
      <c r="Y77" s="411"/>
      <c r="Z77" s="411"/>
      <c r="AA77" s="414"/>
      <c r="AB77" s="396"/>
      <c r="AC77" s="399"/>
      <c r="AD77" s="399"/>
      <c r="AE77" s="399"/>
      <c r="AF77" s="396"/>
      <c r="AG77" s="399"/>
      <c r="AH77" s="402"/>
      <c r="AI77" s="402"/>
      <c r="AJ77" s="416"/>
    </row>
    <row r="78" spans="2:36" ht="63.75" x14ac:dyDescent="0.25">
      <c r="B78" s="397" t="s">
        <v>426</v>
      </c>
      <c r="C78" s="417" t="s">
        <v>427</v>
      </c>
      <c r="D78" s="409" t="s">
        <v>370</v>
      </c>
      <c r="E78" s="409" t="s">
        <v>371</v>
      </c>
      <c r="F78" s="409" t="s">
        <v>427</v>
      </c>
      <c r="G78" s="409" t="s">
        <v>372</v>
      </c>
      <c r="H78" s="409" t="s">
        <v>83</v>
      </c>
      <c r="I78" s="409" t="s">
        <v>83</v>
      </c>
      <c r="J78" s="147" t="s">
        <v>373</v>
      </c>
      <c r="K78" s="147" t="s">
        <v>374</v>
      </c>
      <c r="L78" s="147" t="s">
        <v>375</v>
      </c>
      <c r="M78" s="148">
        <v>2446127</v>
      </c>
      <c r="N78" s="409" t="s">
        <v>264</v>
      </c>
      <c r="O78" s="409" t="s">
        <v>386</v>
      </c>
      <c r="P78" s="397" t="s">
        <v>169</v>
      </c>
      <c r="Q78" s="397" t="s">
        <v>89</v>
      </c>
      <c r="R78" s="397" t="s">
        <v>90</v>
      </c>
      <c r="S78" s="406" t="s">
        <v>170</v>
      </c>
      <c r="T78" s="394">
        <v>2113208</v>
      </c>
      <c r="U78" s="394">
        <v>2113208</v>
      </c>
      <c r="V78" s="394">
        <v>2113208</v>
      </c>
      <c r="W78" s="409" t="s">
        <v>171</v>
      </c>
      <c r="X78" s="409" t="s">
        <v>171</v>
      </c>
      <c r="Y78" s="409" t="s">
        <v>171</v>
      </c>
      <c r="Z78" s="409" t="s">
        <v>171</v>
      </c>
      <c r="AA78" s="412" t="s">
        <v>171</v>
      </c>
      <c r="AB78" s="394">
        <v>373000</v>
      </c>
      <c r="AC78" s="397" t="s">
        <v>172</v>
      </c>
      <c r="AD78" s="397" t="s">
        <v>171</v>
      </c>
      <c r="AE78" s="397" t="s">
        <v>171</v>
      </c>
      <c r="AF78" s="394">
        <v>2113208</v>
      </c>
      <c r="AG78" s="397" t="s">
        <v>171</v>
      </c>
      <c r="AH78" s="400" t="s">
        <v>421</v>
      </c>
      <c r="AI78" s="400" t="s">
        <v>422</v>
      </c>
      <c r="AJ78" s="415">
        <v>45896</v>
      </c>
    </row>
    <row r="79" spans="2:36" ht="51" x14ac:dyDescent="0.25">
      <c r="B79" s="398"/>
      <c r="C79" s="418"/>
      <c r="D79" s="410"/>
      <c r="E79" s="410"/>
      <c r="F79" s="410"/>
      <c r="G79" s="410"/>
      <c r="H79" s="410"/>
      <c r="I79" s="410"/>
      <c r="J79" s="147" t="s">
        <v>376</v>
      </c>
      <c r="K79" s="147" t="s">
        <v>377</v>
      </c>
      <c r="L79" s="147" t="s">
        <v>378</v>
      </c>
      <c r="M79" s="149">
        <v>3200</v>
      </c>
      <c r="N79" s="410"/>
      <c r="O79" s="410"/>
      <c r="P79" s="398"/>
      <c r="Q79" s="398"/>
      <c r="R79" s="398"/>
      <c r="S79" s="407"/>
      <c r="T79" s="395"/>
      <c r="U79" s="395"/>
      <c r="V79" s="395"/>
      <c r="W79" s="410"/>
      <c r="X79" s="410"/>
      <c r="Y79" s="410"/>
      <c r="Z79" s="410"/>
      <c r="AA79" s="413"/>
      <c r="AB79" s="395"/>
      <c r="AC79" s="398"/>
      <c r="AD79" s="398"/>
      <c r="AE79" s="398"/>
      <c r="AF79" s="395"/>
      <c r="AG79" s="398"/>
      <c r="AH79" s="401"/>
      <c r="AI79" s="401"/>
      <c r="AJ79" s="416"/>
    </row>
    <row r="80" spans="2:36" ht="89.25" x14ac:dyDescent="0.25">
      <c r="B80" s="399"/>
      <c r="C80" s="419"/>
      <c r="D80" s="411"/>
      <c r="E80" s="411"/>
      <c r="F80" s="411"/>
      <c r="G80" s="411"/>
      <c r="H80" s="411"/>
      <c r="I80" s="411"/>
      <c r="J80" s="147" t="s">
        <v>379</v>
      </c>
      <c r="K80" s="147" t="s">
        <v>380</v>
      </c>
      <c r="L80" s="147" t="s">
        <v>97</v>
      </c>
      <c r="M80" s="147">
        <v>1</v>
      </c>
      <c r="N80" s="411"/>
      <c r="O80" s="411"/>
      <c r="P80" s="399"/>
      <c r="Q80" s="399"/>
      <c r="R80" s="399"/>
      <c r="S80" s="408"/>
      <c r="T80" s="396"/>
      <c r="U80" s="396"/>
      <c r="V80" s="396"/>
      <c r="W80" s="411"/>
      <c r="X80" s="411"/>
      <c r="Y80" s="411"/>
      <c r="Z80" s="411"/>
      <c r="AA80" s="414"/>
      <c r="AB80" s="396"/>
      <c r="AC80" s="399"/>
      <c r="AD80" s="399"/>
      <c r="AE80" s="399"/>
      <c r="AF80" s="396"/>
      <c r="AG80" s="399"/>
      <c r="AH80" s="402"/>
      <c r="AI80" s="402"/>
      <c r="AJ80" s="416"/>
    </row>
    <row r="81" spans="2:36" ht="63.75" x14ac:dyDescent="0.25">
      <c r="B81" s="397" t="s">
        <v>428</v>
      </c>
      <c r="C81" s="417" t="s">
        <v>429</v>
      </c>
      <c r="D81" s="409" t="s">
        <v>370</v>
      </c>
      <c r="E81" s="409" t="s">
        <v>371</v>
      </c>
      <c r="F81" s="409" t="s">
        <v>429</v>
      </c>
      <c r="G81" s="409" t="s">
        <v>372</v>
      </c>
      <c r="H81" s="409" t="s">
        <v>83</v>
      </c>
      <c r="I81" s="409" t="s">
        <v>83</v>
      </c>
      <c r="J81" s="147" t="s">
        <v>373</v>
      </c>
      <c r="K81" s="147" t="s">
        <v>374</v>
      </c>
      <c r="L81" s="147" t="s">
        <v>375</v>
      </c>
      <c r="M81" s="148">
        <v>860000</v>
      </c>
      <c r="N81" s="409" t="s">
        <v>264</v>
      </c>
      <c r="O81" s="409" t="s">
        <v>386</v>
      </c>
      <c r="P81" s="397" t="s">
        <v>169</v>
      </c>
      <c r="Q81" s="397" t="s">
        <v>89</v>
      </c>
      <c r="R81" s="397" t="s">
        <v>90</v>
      </c>
      <c r="S81" s="406" t="s">
        <v>170</v>
      </c>
      <c r="T81" s="394">
        <v>765000</v>
      </c>
      <c r="U81" s="394">
        <v>765000</v>
      </c>
      <c r="V81" s="394">
        <v>765000</v>
      </c>
      <c r="W81" s="409" t="s">
        <v>171</v>
      </c>
      <c r="X81" s="409" t="s">
        <v>171</v>
      </c>
      <c r="Y81" s="409" t="s">
        <v>171</v>
      </c>
      <c r="Z81" s="409" t="s">
        <v>171</v>
      </c>
      <c r="AA81" s="412" t="s">
        <v>171</v>
      </c>
      <c r="AB81" s="394">
        <v>135000</v>
      </c>
      <c r="AC81" s="397" t="s">
        <v>172</v>
      </c>
      <c r="AD81" s="397" t="s">
        <v>171</v>
      </c>
      <c r="AE81" s="397" t="s">
        <v>171</v>
      </c>
      <c r="AF81" s="394">
        <v>765000</v>
      </c>
      <c r="AG81" s="397" t="s">
        <v>171</v>
      </c>
      <c r="AH81" s="400" t="s">
        <v>164</v>
      </c>
      <c r="AI81" s="400" t="s">
        <v>278</v>
      </c>
      <c r="AJ81" s="403">
        <v>45532</v>
      </c>
    </row>
    <row r="82" spans="2:36" ht="51" x14ac:dyDescent="0.25">
      <c r="B82" s="398"/>
      <c r="C82" s="418"/>
      <c r="D82" s="410"/>
      <c r="E82" s="410"/>
      <c r="F82" s="410"/>
      <c r="G82" s="410"/>
      <c r="H82" s="410"/>
      <c r="I82" s="410"/>
      <c r="J82" s="147" t="s">
        <v>376</v>
      </c>
      <c r="K82" s="147" t="s">
        <v>377</v>
      </c>
      <c r="L82" s="147" t="s">
        <v>378</v>
      </c>
      <c r="M82" s="149">
        <v>400</v>
      </c>
      <c r="N82" s="410"/>
      <c r="O82" s="410"/>
      <c r="P82" s="398"/>
      <c r="Q82" s="398"/>
      <c r="R82" s="398"/>
      <c r="S82" s="407"/>
      <c r="T82" s="395"/>
      <c r="U82" s="395"/>
      <c r="V82" s="395"/>
      <c r="W82" s="410"/>
      <c r="X82" s="410"/>
      <c r="Y82" s="410"/>
      <c r="Z82" s="410"/>
      <c r="AA82" s="413"/>
      <c r="AB82" s="395"/>
      <c r="AC82" s="398"/>
      <c r="AD82" s="398"/>
      <c r="AE82" s="398"/>
      <c r="AF82" s="395"/>
      <c r="AG82" s="398"/>
      <c r="AH82" s="401"/>
      <c r="AI82" s="401"/>
      <c r="AJ82" s="404"/>
    </row>
    <row r="83" spans="2:36" ht="89.25" x14ac:dyDescent="0.25">
      <c r="B83" s="399"/>
      <c r="C83" s="419"/>
      <c r="D83" s="411"/>
      <c r="E83" s="411"/>
      <c r="F83" s="411"/>
      <c r="G83" s="411"/>
      <c r="H83" s="411"/>
      <c r="I83" s="411"/>
      <c r="J83" s="147" t="s">
        <v>379</v>
      </c>
      <c r="K83" s="147" t="s">
        <v>380</v>
      </c>
      <c r="L83" s="147" t="s">
        <v>97</v>
      </c>
      <c r="M83" s="147">
        <v>1</v>
      </c>
      <c r="N83" s="411"/>
      <c r="O83" s="411"/>
      <c r="P83" s="399"/>
      <c r="Q83" s="399"/>
      <c r="R83" s="399"/>
      <c r="S83" s="408"/>
      <c r="T83" s="396"/>
      <c r="U83" s="396"/>
      <c r="V83" s="396"/>
      <c r="W83" s="411"/>
      <c r="X83" s="411"/>
      <c r="Y83" s="411"/>
      <c r="Z83" s="411"/>
      <c r="AA83" s="414"/>
      <c r="AB83" s="396"/>
      <c r="AC83" s="399"/>
      <c r="AD83" s="399"/>
      <c r="AE83" s="399"/>
      <c r="AF83" s="396"/>
      <c r="AG83" s="399"/>
      <c r="AH83" s="402"/>
      <c r="AI83" s="402"/>
      <c r="AJ83" s="405"/>
    </row>
    <row r="84" spans="2:36" ht="114.75" x14ac:dyDescent="0.25">
      <c r="B84" s="406" t="s">
        <v>826</v>
      </c>
      <c r="C84" s="378" t="s">
        <v>292</v>
      </c>
      <c r="D84" s="378" t="s">
        <v>258</v>
      </c>
      <c r="E84" s="378" t="s">
        <v>259</v>
      </c>
      <c r="F84" s="378" t="s">
        <v>292</v>
      </c>
      <c r="G84" s="378" t="s">
        <v>260</v>
      </c>
      <c r="H84" s="378" t="s">
        <v>83</v>
      </c>
      <c r="I84" s="378" t="s">
        <v>83</v>
      </c>
      <c r="J84" s="124" t="s">
        <v>261</v>
      </c>
      <c r="K84" s="124" t="s">
        <v>262</v>
      </c>
      <c r="L84" s="124" t="s">
        <v>263</v>
      </c>
      <c r="M84" s="124">
        <v>6.88</v>
      </c>
      <c r="N84" s="378" t="s">
        <v>264</v>
      </c>
      <c r="O84" s="378" t="s">
        <v>827</v>
      </c>
      <c r="P84" s="372" t="s">
        <v>169</v>
      </c>
      <c r="Q84" s="372" t="s">
        <v>89</v>
      </c>
      <c r="R84" s="372" t="s">
        <v>90</v>
      </c>
      <c r="S84" s="390" t="s">
        <v>170</v>
      </c>
      <c r="T84" s="393">
        <v>2712700</v>
      </c>
      <c r="U84" s="374">
        <v>2712700</v>
      </c>
      <c r="V84" s="374">
        <v>2712700</v>
      </c>
      <c r="W84" s="378" t="s">
        <v>171</v>
      </c>
      <c r="X84" s="378" t="s">
        <v>171</v>
      </c>
      <c r="Y84" s="378" t="s">
        <v>171</v>
      </c>
      <c r="Z84" s="378" t="s">
        <v>171</v>
      </c>
      <c r="AA84" s="372" t="s">
        <v>171</v>
      </c>
      <c r="AB84" s="374">
        <v>2712700</v>
      </c>
      <c r="AC84" s="372" t="s">
        <v>172</v>
      </c>
      <c r="AD84" s="372" t="s">
        <v>171</v>
      </c>
      <c r="AE84" s="372" t="s">
        <v>171</v>
      </c>
      <c r="AF84" s="374">
        <v>2712700</v>
      </c>
      <c r="AG84" s="372" t="s">
        <v>171</v>
      </c>
      <c r="AH84" s="387" t="s">
        <v>391</v>
      </c>
      <c r="AI84" s="387" t="s">
        <v>392</v>
      </c>
      <c r="AJ84" s="828">
        <v>45989</v>
      </c>
    </row>
    <row r="85" spans="2:36" ht="102" x14ac:dyDescent="0.25">
      <c r="B85" s="407"/>
      <c r="C85" s="385"/>
      <c r="D85" s="385"/>
      <c r="E85" s="385"/>
      <c r="F85" s="385"/>
      <c r="G85" s="385"/>
      <c r="H85" s="385"/>
      <c r="I85" s="385"/>
      <c r="J85" s="124" t="s">
        <v>266</v>
      </c>
      <c r="K85" s="124" t="s">
        <v>267</v>
      </c>
      <c r="L85" s="124" t="s">
        <v>263</v>
      </c>
      <c r="M85" s="124">
        <v>9</v>
      </c>
      <c r="N85" s="385"/>
      <c r="O85" s="385"/>
      <c r="P85" s="383"/>
      <c r="Q85" s="383"/>
      <c r="R85" s="383"/>
      <c r="S85" s="391"/>
      <c r="T85" s="393"/>
      <c r="U85" s="382"/>
      <c r="V85" s="382"/>
      <c r="W85" s="385"/>
      <c r="X85" s="385"/>
      <c r="Y85" s="385"/>
      <c r="Z85" s="385"/>
      <c r="AA85" s="383"/>
      <c r="AB85" s="382"/>
      <c r="AC85" s="383"/>
      <c r="AD85" s="383"/>
      <c r="AE85" s="383"/>
      <c r="AF85" s="382"/>
      <c r="AG85" s="383"/>
      <c r="AH85" s="388"/>
      <c r="AI85" s="388"/>
      <c r="AJ85" s="829"/>
    </row>
    <row r="86" spans="2:36" ht="63.75" x14ac:dyDescent="0.25">
      <c r="B86" s="407"/>
      <c r="C86" s="385"/>
      <c r="D86" s="385"/>
      <c r="E86" s="385"/>
      <c r="F86" s="385"/>
      <c r="G86" s="385"/>
      <c r="H86" s="385"/>
      <c r="I86" s="385"/>
      <c r="J86" s="124" t="s">
        <v>268</v>
      </c>
      <c r="K86" s="124" t="s">
        <v>269</v>
      </c>
      <c r="L86" s="124" t="s">
        <v>270</v>
      </c>
      <c r="M86" s="124">
        <v>272</v>
      </c>
      <c r="N86" s="385"/>
      <c r="O86" s="385"/>
      <c r="P86" s="383"/>
      <c r="Q86" s="383"/>
      <c r="R86" s="383"/>
      <c r="S86" s="391"/>
      <c r="T86" s="393"/>
      <c r="U86" s="382"/>
      <c r="V86" s="382"/>
      <c r="W86" s="385"/>
      <c r="X86" s="385"/>
      <c r="Y86" s="385"/>
      <c r="Z86" s="385"/>
      <c r="AA86" s="383"/>
      <c r="AB86" s="382"/>
      <c r="AC86" s="383"/>
      <c r="AD86" s="383"/>
      <c r="AE86" s="383"/>
      <c r="AF86" s="382"/>
      <c r="AG86" s="383"/>
      <c r="AH86" s="388"/>
      <c r="AI86" s="388"/>
      <c r="AJ86" s="829"/>
    </row>
    <row r="87" spans="2:36" ht="102" x14ac:dyDescent="0.25">
      <c r="B87" s="407"/>
      <c r="C87" s="385"/>
      <c r="D87" s="385"/>
      <c r="E87" s="385"/>
      <c r="F87" s="385"/>
      <c r="G87" s="385"/>
      <c r="H87" s="385"/>
      <c r="I87" s="385"/>
      <c r="J87" s="124" t="s">
        <v>271</v>
      </c>
      <c r="K87" s="124" t="s">
        <v>272</v>
      </c>
      <c r="L87" s="124" t="s">
        <v>238</v>
      </c>
      <c r="M87" s="128">
        <v>2344</v>
      </c>
      <c r="N87" s="385"/>
      <c r="O87" s="385"/>
      <c r="P87" s="383"/>
      <c r="Q87" s="383"/>
      <c r="R87" s="383"/>
      <c r="S87" s="391"/>
      <c r="T87" s="393"/>
      <c r="U87" s="382"/>
      <c r="V87" s="382"/>
      <c r="W87" s="385"/>
      <c r="X87" s="385"/>
      <c r="Y87" s="385"/>
      <c r="Z87" s="385"/>
      <c r="AA87" s="383"/>
      <c r="AB87" s="382"/>
      <c r="AC87" s="383"/>
      <c r="AD87" s="383"/>
      <c r="AE87" s="383"/>
      <c r="AF87" s="382"/>
      <c r="AG87" s="383"/>
      <c r="AH87" s="388"/>
      <c r="AI87" s="388"/>
      <c r="AJ87" s="829"/>
    </row>
    <row r="88" spans="2:36" ht="102" x14ac:dyDescent="0.25">
      <c r="B88" s="407"/>
      <c r="C88" s="385"/>
      <c r="D88" s="385"/>
      <c r="E88" s="385"/>
      <c r="F88" s="385"/>
      <c r="G88" s="385"/>
      <c r="H88" s="385"/>
      <c r="I88" s="385"/>
      <c r="J88" s="124" t="s">
        <v>273</v>
      </c>
      <c r="K88" s="124" t="s">
        <v>274</v>
      </c>
      <c r="L88" s="124" t="s">
        <v>238</v>
      </c>
      <c r="M88" s="128">
        <v>591</v>
      </c>
      <c r="N88" s="385"/>
      <c r="O88" s="385"/>
      <c r="P88" s="383"/>
      <c r="Q88" s="383"/>
      <c r="R88" s="383"/>
      <c r="S88" s="391"/>
      <c r="T88" s="393"/>
      <c r="U88" s="382"/>
      <c r="V88" s="382"/>
      <c r="W88" s="385"/>
      <c r="X88" s="385"/>
      <c r="Y88" s="385"/>
      <c r="Z88" s="385"/>
      <c r="AA88" s="383"/>
      <c r="AB88" s="382"/>
      <c r="AC88" s="383"/>
      <c r="AD88" s="383"/>
      <c r="AE88" s="383"/>
      <c r="AF88" s="382"/>
      <c r="AG88" s="383"/>
      <c r="AH88" s="388"/>
      <c r="AI88" s="388"/>
      <c r="AJ88" s="829"/>
    </row>
    <row r="89" spans="2:36" ht="76.5" x14ac:dyDescent="0.25">
      <c r="B89" s="408"/>
      <c r="C89" s="379"/>
      <c r="D89" s="379"/>
      <c r="E89" s="379"/>
      <c r="F89" s="379"/>
      <c r="G89" s="379"/>
      <c r="H89" s="379"/>
      <c r="I89" s="379"/>
      <c r="J89" s="124" t="s">
        <v>279</v>
      </c>
      <c r="K89" s="124" t="s">
        <v>280</v>
      </c>
      <c r="L89" s="124" t="s">
        <v>281</v>
      </c>
      <c r="M89" s="128">
        <v>540</v>
      </c>
      <c r="N89" s="379"/>
      <c r="O89" s="379"/>
      <c r="P89" s="373"/>
      <c r="Q89" s="373"/>
      <c r="R89" s="373"/>
      <c r="S89" s="392"/>
      <c r="T89" s="393"/>
      <c r="U89" s="375"/>
      <c r="V89" s="375"/>
      <c r="W89" s="379"/>
      <c r="X89" s="379"/>
      <c r="Y89" s="379"/>
      <c r="Z89" s="379"/>
      <c r="AA89" s="373"/>
      <c r="AB89" s="375"/>
      <c r="AC89" s="373"/>
      <c r="AD89" s="373"/>
      <c r="AE89" s="373"/>
      <c r="AF89" s="375"/>
      <c r="AG89" s="373"/>
      <c r="AH89" s="389"/>
      <c r="AI89" s="389"/>
      <c r="AJ89" s="830"/>
    </row>
    <row r="90" spans="2:36" ht="102" x14ac:dyDescent="0.25">
      <c r="B90" s="372" t="s">
        <v>857</v>
      </c>
      <c r="C90" s="378" t="s">
        <v>285</v>
      </c>
      <c r="D90" s="378" t="s">
        <v>258</v>
      </c>
      <c r="E90" s="378" t="s">
        <v>259</v>
      </c>
      <c r="F90" s="378" t="s">
        <v>285</v>
      </c>
      <c r="G90" s="378" t="s">
        <v>260</v>
      </c>
      <c r="H90" s="378" t="s">
        <v>83</v>
      </c>
      <c r="I90" s="378" t="s">
        <v>83</v>
      </c>
      <c r="J90" s="124" t="s">
        <v>266</v>
      </c>
      <c r="K90" s="124" t="s">
        <v>267</v>
      </c>
      <c r="L90" s="124" t="s">
        <v>263</v>
      </c>
      <c r="M90" s="124">
        <v>9.3000000000000007</v>
      </c>
      <c r="N90" s="378" t="s">
        <v>264</v>
      </c>
      <c r="O90" s="378" t="s">
        <v>286</v>
      </c>
      <c r="P90" s="372" t="s">
        <v>169</v>
      </c>
      <c r="Q90" s="372" t="s">
        <v>89</v>
      </c>
      <c r="R90" s="372" t="s">
        <v>90</v>
      </c>
      <c r="S90" s="380" t="s">
        <v>170</v>
      </c>
      <c r="T90" s="374">
        <v>1032721</v>
      </c>
      <c r="U90" s="374">
        <v>1032721</v>
      </c>
      <c r="V90" s="374">
        <v>1032721</v>
      </c>
      <c r="W90" s="378" t="s">
        <v>171</v>
      </c>
      <c r="X90" s="378" t="s">
        <v>171</v>
      </c>
      <c r="Y90" s="378" t="s">
        <v>171</v>
      </c>
      <c r="Z90" s="378" t="s">
        <v>171</v>
      </c>
      <c r="AA90" s="372" t="s">
        <v>171</v>
      </c>
      <c r="AB90" s="374">
        <v>1032721</v>
      </c>
      <c r="AC90" s="372" t="s">
        <v>172</v>
      </c>
      <c r="AD90" s="372" t="s">
        <v>171</v>
      </c>
      <c r="AE90" s="372" t="s">
        <v>171</v>
      </c>
      <c r="AF90" s="374">
        <v>1032721</v>
      </c>
      <c r="AG90" s="372" t="s">
        <v>171</v>
      </c>
      <c r="AH90" s="376" t="s">
        <v>460</v>
      </c>
      <c r="AI90" s="370" t="s">
        <v>391</v>
      </c>
      <c r="AJ90" s="831">
        <v>45918</v>
      </c>
    </row>
    <row r="91" spans="2:36" ht="63.75" x14ac:dyDescent="0.25">
      <c r="B91" s="383"/>
      <c r="C91" s="385"/>
      <c r="D91" s="385"/>
      <c r="E91" s="385"/>
      <c r="F91" s="385"/>
      <c r="G91" s="385"/>
      <c r="H91" s="385"/>
      <c r="I91" s="385"/>
      <c r="J91" s="124" t="s">
        <v>268</v>
      </c>
      <c r="K91" s="124" t="s">
        <v>269</v>
      </c>
      <c r="L91" s="124" t="s">
        <v>270</v>
      </c>
      <c r="M91" s="128">
        <v>200</v>
      </c>
      <c r="N91" s="385"/>
      <c r="O91" s="385"/>
      <c r="P91" s="383"/>
      <c r="Q91" s="383"/>
      <c r="R91" s="383"/>
      <c r="S91" s="386"/>
      <c r="T91" s="382"/>
      <c r="U91" s="382"/>
      <c r="V91" s="382"/>
      <c r="W91" s="385"/>
      <c r="X91" s="385"/>
      <c r="Y91" s="385"/>
      <c r="Z91" s="385"/>
      <c r="AA91" s="383"/>
      <c r="AB91" s="382"/>
      <c r="AC91" s="383"/>
      <c r="AD91" s="383"/>
      <c r="AE91" s="383"/>
      <c r="AF91" s="382"/>
      <c r="AG91" s="383"/>
      <c r="AH91" s="384"/>
      <c r="AI91" s="370"/>
      <c r="AJ91" s="371"/>
    </row>
    <row r="92" spans="2:36" ht="102" x14ac:dyDescent="0.25">
      <c r="B92" s="383"/>
      <c r="C92" s="385"/>
      <c r="D92" s="385"/>
      <c r="E92" s="385"/>
      <c r="F92" s="385"/>
      <c r="G92" s="385"/>
      <c r="H92" s="385"/>
      <c r="I92" s="385"/>
      <c r="J92" s="124" t="s">
        <v>271</v>
      </c>
      <c r="K92" s="124" t="s">
        <v>272</v>
      </c>
      <c r="L92" s="124" t="s">
        <v>238</v>
      </c>
      <c r="M92" s="128">
        <v>164</v>
      </c>
      <c r="N92" s="385"/>
      <c r="O92" s="385"/>
      <c r="P92" s="383"/>
      <c r="Q92" s="383"/>
      <c r="R92" s="383"/>
      <c r="S92" s="386"/>
      <c r="T92" s="382"/>
      <c r="U92" s="382"/>
      <c r="V92" s="382"/>
      <c r="W92" s="385"/>
      <c r="X92" s="385"/>
      <c r="Y92" s="385"/>
      <c r="Z92" s="385"/>
      <c r="AA92" s="383"/>
      <c r="AB92" s="382"/>
      <c r="AC92" s="383"/>
      <c r="AD92" s="383"/>
      <c r="AE92" s="383"/>
      <c r="AF92" s="382"/>
      <c r="AG92" s="383"/>
      <c r="AH92" s="384"/>
      <c r="AI92" s="370"/>
      <c r="AJ92" s="371"/>
    </row>
    <row r="93" spans="2:36" ht="102" x14ac:dyDescent="0.25">
      <c r="B93" s="383"/>
      <c r="C93" s="385"/>
      <c r="D93" s="385"/>
      <c r="E93" s="385"/>
      <c r="F93" s="385"/>
      <c r="G93" s="385"/>
      <c r="H93" s="385"/>
      <c r="I93" s="385"/>
      <c r="J93" s="124" t="s">
        <v>273</v>
      </c>
      <c r="K93" s="124" t="s">
        <v>274</v>
      </c>
      <c r="L93" s="124" t="s">
        <v>238</v>
      </c>
      <c r="M93" s="128">
        <v>280</v>
      </c>
      <c r="N93" s="385"/>
      <c r="O93" s="385"/>
      <c r="P93" s="383"/>
      <c r="Q93" s="383"/>
      <c r="R93" s="383"/>
      <c r="S93" s="386"/>
      <c r="T93" s="382"/>
      <c r="U93" s="382"/>
      <c r="V93" s="382"/>
      <c r="W93" s="385"/>
      <c r="X93" s="385"/>
      <c r="Y93" s="385"/>
      <c r="Z93" s="385"/>
      <c r="AA93" s="383"/>
      <c r="AB93" s="382"/>
      <c r="AC93" s="383"/>
      <c r="AD93" s="383"/>
      <c r="AE93" s="383"/>
      <c r="AF93" s="382"/>
      <c r="AG93" s="383"/>
      <c r="AH93" s="384"/>
      <c r="AI93" s="370"/>
      <c r="AJ93" s="371"/>
    </row>
    <row r="94" spans="2:36" ht="76.5" x14ac:dyDescent="0.25">
      <c r="B94" s="373"/>
      <c r="C94" s="379"/>
      <c r="D94" s="379"/>
      <c r="E94" s="379"/>
      <c r="F94" s="379"/>
      <c r="G94" s="379"/>
      <c r="H94" s="379"/>
      <c r="I94" s="379"/>
      <c r="J94" s="124" t="s">
        <v>279</v>
      </c>
      <c r="K94" s="124" t="s">
        <v>280</v>
      </c>
      <c r="L94" s="124" t="s">
        <v>281</v>
      </c>
      <c r="M94" s="128">
        <v>110</v>
      </c>
      <c r="N94" s="379"/>
      <c r="O94" s="379"/>
      <c r="P94" s="373"/>
      <c r="Q94" s="373"/>
      <c r="R94" s="373"/>
      <c r="S94" s="381"/>
      <c r="T94" s="375"/>
      <c r="U94" s="375"/>
      <c r="V94" s="375"/>
      <c r="W94" s="379"/>
      <c r="X94" s="379"/>
      <c r="Y94" s="379"/>
      <c r="Z94" s="379"/>
      <c r="AA94" s="373"/>
      <c r="AB94" s="375"/>
      <c r="AC94" s="373"/>
      <c r="AD94" s="373"/>
      <c r="AE94" s="373"/>
      <c r="AF94" s="375"/>
      <c r="AG94" s="373"/>
      <c r="AH94" s="377"/>
      <c r="AI94" s="370"/>
      <c r="AJ94" s="371"/>
    </row>
    <row r="95" spans="2:36" ht="102" x14ac:dyDescent="0.25">
      <c r="B95" s="372" t="s">
        <v>858</v>
      </c>
      <c r="C95" s="378" t="s">
        <v>859</v>
      </c>
      <c r="D95" s="378" t="s">
        <v>258</v>
      </c>
      <c r="E95" s="378" t="s">
        <v>259</v>
      </c>
      <c r="F95" s="378" t="s">
        <v>859</v>
      </c>
      <c r="G95" s="378" t="s">
        <v>260</v>
      </c>
      <c r="H95" s="378" t="s">
        <v>83</v>
      </c>
      <c r="I95" s="378" t="s">
        <v>83</v>
      </c>
      <c r="J95" s="124" t="s">
        <v>271</v>
      </c>
      <c r="K95" s="124" t="s">
        <v>272</v>
      </c>
      <c r="L95" s="124" t="s">
        <v>238</v>
      </c>
      <c r="M95" s="128">
        <v>5000</v>
      </c>
      <c r="N95" s="378" t="s">
        <v>264</v>
      </c>
      <c r="O95" s="378" t="s">
        <v>860</v>
      </c>
      <c r="P95" s="372" t="s">
        <v>169</v>
      </c>
      <c r="Q95" s="372" t="s">
        <v>89</v>
      </c>
      <c r="R95" s="372" t="s">
        <v>90</v>
      </c>
      <c r="S95" s="380" t="s">
        <v>170</v>
      </c>
      <c r="T95" s="374">
        <v>2019500</v>
      </c>
      <c r="U95" s="374">
        <v>2019500</v>
      </c>
      <c r="V95" s="374">
        <v>2019500</v>
      </c>
      <c r="W95" s="378" t="s">
        <v>171</v>
      </c>
      <c r="X95" s="378" t="s">
        <v>171</v>
      </c>
      <c r="Y95" s="378" t="s">
        <v>171</v>
      </c>
      <c r="Z95" s="378" t="s">
        <v>171</v>
      </c>
      <c r="AA95" s="372" t="s">
        <v>171</v>
      </c>
      <c r="AB95" s="374">
        <v>2019500</v>
      </c>
      <c r="AC95" s="372" t="s">
        <v>172</v>
      </c>
      <c r="AD95" s="372" t="s">
        <v>171</v>
      </c>
      <c r="AE95" s="372" t="s">
        <v>171</v>
      </c>
      <c r="AF95" s="374">
        <v>2019500</v>
      </c>
      <c r="AG95" s="372" t="s">
        <v>171</v>
      </c>
      <c r="AH95" s="376" t="s">
        <v>421</v>
      </c>
      <c r="AI95" s="370" t="s">
        <v>422</v>
      </c>
      <c r="AJ95" s="831">
        <v>45896</v>
      </c>
    </row>
    <row r="96" spans="2:36" ht="76.5" x14ac:dyDescent="0.25">
      <c r="B96" s="373"/>
      <c r="C96" s="379"/>
      <c r="D96" s="379"/>
      <c r="E96" s="379"/>
      <c r="F96" s="379"/>
      <c r="G96" s="379"/>
      <c r="H96" s="379"/>
      <c r="I96" s="379"/>
      <c r="J96" s="124" t="s">
        <v>279</v>
      </c>
      <c r="K96" s="124" t="s">
        <v>280</v>
      </c>
      <c r="L96" s="124" t="s">
        <v>281</v>
      </c>
      <c r="M96" s="128">
        <v>960</v>
      </c>
      <c r="N96" s="379"/>
      <c r="O96" s="379"/>
      <c r="P96" s="373"/>
      <c r="Q96" s="373"/>
      <c r="R96" s="373"/>
      <c r="S96" s="381"/>
      <c r="T96" s="375"/>
      <c r="U96" s="375"/>
      <c r="V96" s="375"/>
      <c r="W96" s="379"/>
      <c r="X96" s="379"/>
      <c r="Y96" s="379"/>
      <c r="Z96" s="379"/>
      <c r="AA96" s="373"/>
      <c r="AB96" s="375"/>
      <c r="AC96" s="373"/>
      <c r="AD96" s="373"/>
      <c r="AE96" s="373"/>
      <c r="AF96" s="375"/>
      <c r="AG96" s="373"/>
      <c r="AH96" s="377"/>
      <c r="AI96" s="370"/>
      <c r="AJ96" s="371"/>
    </row>
    <row r="97" spans="2:36" ht="63.75" x14ac:dyDescent="0.25">
      <c r="B97" s="397" t="s">
        <v>899</v>
      </c>
      <c r="C97" s="409" t="s">
        <v>388</v>
      </c>
      <c r="D97" s="409" t="s">
        <v>370</v>
      </c>
      <c r="E97" s="409" t="s">
        <v>371</v>
      </c>
      <c r="F97" s="409" t="s">
        <v>388</v>
      </c>
      <c r="G97" s="409" t="s">
        <v>372</v>
      </c>
      <c r="H97" s="409" t="s">
        <v>83</v>
      </c>
      <c r="I97" s="409" t="s">
        <v>83</v>
      </c>
      <c r="J97" s="147" t="s">
        <v>373</v>
      </c>
      <c r="K97" s="147" t="s">
        <v>374</v>
      </c>
      <c r="L97" s="147" t="s">
        <v>375</v>
      </c>
      <c r="M97" s="148">
        <v>928300</v>
      </c>
      <c r="N97" s="409" t="s">
        <v>86</v>
      </c>
      <c r="O97" s="409" t="s">
        <v>111</v>
      </c>
      <c r="P97" s="397" t="s">
        <v>169</v>
      </c>
      <c r="Q97" s="397" t="s">
        <v>89</v>
      </c>
      <c r="R97" s="397" t="s">
        <v>90</v>
      </c>
      <c r="S97" s="406" t="s">
        <v>170</v>
      </c>
      <c r="T97" s="394">
        <v>833000</v>
      </c>
      <c r="U97" s="394">
        <v>833000</v>
      </c>
      <c r="V97" s="394">
        <v>833000</v>
      </c>
      <c r="W97" s="409" t="s">
        <v>171</v>
      </c>
      <c r="X97" s="409" t="s">
        <v>171</v>
      </c>
      <c r="Y97" s="409" t="s">
        <v>171</v>
      </c>
      <c r="Z97" s="409" t="s">
        <v>171</v>
      </c>
      <c r="AA97" s="412" t="s">
        <v>171</v>
      </c>
      <c r="AB97" s="394">
        <v>147000</v>
      </c>
      <c r="AC97" s="397" t="s">
        <v>172</v>
      </c>
      <c r="AD97" s="397" t="s">
        <v>171</v>
      </c>
      <c r="AE97" s="397" t="s">
        <v>171</v>
      </c>
      <c r="AF97" s="394">
        <v>833000</v>
      </c>
      <c r="AG97" s="397" t="s">
        <v>171</v>
      </c>
      <c r="AH97" s="400" t="s">
        <v>392</v>
      </c>
      <c r="AI97" s="400" t="s">
        <v>491</v>
      </c>
      <c r="AJ97" s="832"/>
    </row>
    <row r="98" spans="2:36" ht="51" x14ac:dyDescent="0.25">
      <c r="B98" s="398"/>
      <c r="C98" s="410"/>
      <c r="D98" s="410"/>
      <c r="E98" s="410"/>
      <c r="F98" s="410"/>
      <c r="G98" s="410"/>
      <c r="H98" s="410"/>
      <c r="I98" s="410"/>
      <c r="J98" s="147" t="s">
        <v>376</v>
      </c>
      <c r="K98" s="147" t="s">
        <v>377</v>
      </c>
      <c r="L98" s="147" t="s">
        <v>378</v>
      </c>
      <c r="M98" s="149">
        <v>450</v>
      </c>
      <c r="N98" s="410"/>
      <c r="O98" s="410"/>
      <c r="P98" s="398"/>
      <c r="Q98" s="398"/>
      <c r="R98" s="398"/>
      <c r="S98" s="407"/>
      <c r="T98" s="395"/>
      <c r="U98" s="395"/>
      <c r="V98" s="395"/>
      <c r="W98" s="410"/>
      <c r="X98" s="410"/>
      <c r="Y98" s="410"/>
      <c r="Z98" s="410"/>
      <c r="AA98" s="413"/>
      <c r="AB98" s="395"/>
      <c r="AC98" s="398"/>
      <c r="AD98" s="398"/>
      <c r="AE98" s="398"/>
      <c r="AF98" s="395"/>
      <c r="AG98" s="398"/>
      <c r="AH98" s="401"/>
      <c r="AI98" s="401"/>
      <c r="AJ98" s="833"/>
    </row>
    <row r="99" spans="2:36" ht="89.25" x14ac:dyDescent="0.25">
      <c r="B99" s="399"/>
      <c r="C99" s="411"/>
      <c r="D99" s="411"/>
      <c r="E99" s="411"/>
      <c r="F99" s="411"/>
      <c r="G99" s="411"/>
      <c r="H99" s="411"/>
      <c r="I99" s="411"/>
      <c r="J99" s="147" t="s">
        <v>379</v>
      </c>
      <c r="K99" s="147" t="s">
        <v>380</v>
      </c>
      <c r="L99" s="147" t="s">
        <v>97</v>
      </c>
      <c r="M99" s="147">
        <v>1</v>
      </c>
      <c r="N99" s="411"/>
      <c r="O99" s="411"/>
      <c r="P99" s="399"/>
      <c r="Q99" s="399"/>
      <c r="R99" s="399"/>
      <c r="S99" s="408"/>
      <c r="T99" s="396"/>
      <c r="U99" s="396"/>
      <c r="V99" s="396"/>
      <c r="W99" s="411"/>
      <c r="X99" s="411"/>
      <c r="Y99" s="411"/>
      <c r="Z99" s="411"/>
      <c r="AA99" s="414"/>
      <c r="AB99" s="396"/>
      <c r="AC99" s="399"/>
      <c r="AD99" s="399"/>
      <c r="AE99" s="399"/>
      <c r="AF99" s="396"/>
      <c r="AG99" s="399"/>
      <c r="AH99" s="402"/>
      <c r="AI99" s="402"/>
      <c r="AJ99" s="834"/>
    </row>
    <row r="100" spans="2:36" ht="63.75" x14ac:dyDescent="0.25">
      <c r="B100" s="427" t="s">
        <v>900</v>
      </c>
      <c r="C100" s="427" t="s">
        <v>369</v>
      </c>
      <c r="D100" s="409" t="s">
        <v>370</v>
      </c>
      <c r="E100" s="409" t="s">
        <v>371</v>
      </c>
      <c r="F100" s="412" t="s">
        <v>369</v>
      </c>
      <c r="G100" s="409" t="s">
        <v>372</v>
      </c>
      <c r="H100" s="409" t="s">
        <v>83</v>
      </c>
      <c r="I100" s="409" t="s">
        <v>83</v>
      </c>
      <c r="J100" s="147" t="s">
        <v>373</v>
      </c>
      <c r="K100" s="147" t="s">
        <v>374</v>
      </c>
      <c r="L100" s="147" t="s">
        <v>375</v>
      </c>
      <c r="M100" s="148">
        <v>787154</v>
      </c>
      <c r="N100" s="409" t="s">
        <v>86</v>
      </c>
      <c r="O100" s="409" t="s">
        <v>105</v>
      </c>
      <c r="P100" s="397" t="s">
        <v>169</v>
      </c>
      <c r="Q100" s="397" t="s">
        <v>89</v>
      </c>
      <c r="R100" s="397" t="s">
        <v>90</v>
      </c>
      <c r="S100" s="406" t="s">
        <v>170</v>
      </c>
      <c r="T100" s="394">
        <v>759577</v>
      </c>
      <c r="U100" s="394">
        <v>759577</v>
      </c>
      <c r="V100" s="394">
        <v>759577</v>
      </c>
      <c r="W100" s="409" t="s">
        <v>171</v>
      </c>
      <c r="X100" s="409" t="s">
        <v>171</v>
      </c>
      <c r="Y100" s="409" t="s">
        <v>171</v>
      </c>
      <c r="Z100" s="409" t="s">
        <v>171</v>
      </c>
      <c r="AA100" s="412" t="s">
        <v>171</v>
      </c>
      <c r="AB100" s="394">
        <v>134043</v>
      </c>
      <c r="AC100" s="397" t="s">
        <v>172</v>
      </c>
      <c r="AD100" s="397" t="s">
        <v>171</v>
      </c>
      <c r="AE100" s="397" t="s">
        <v>171</v>
      </c>
      <c r="AF100" s="394">
        <v>759577</v>
      </c>
      <c r="AG100" s="397" t="s">
        <v>171</v>
      </c>
      <c r="AH100" s="400" t="s">
        <v>491</v>
      </c>
      <c r="AI100" s="400" t="s">
        <v>492</v>
      </c>
      <c r="AJ100" s="832"/>
    </row>
    <row r="101" spans="2:36" ht="51" x14ac:dyDescent="0.25">
      <c r="B101" s="428"/>
      <c r="C101" s="428"/>
      <c r="D101" s="410"/>
      <c r="E101" s="410"/>
      <c r="F101" s="413"/>
      <c r="G101" s="410"/>
      <c r="H101" s="410"/>
      <c r="I101" s="410"/>
      <c r="J101" s="147" t="s">
        <v>376</v>
      </c>
      <c r="K101" s="147" t="s">
        <v>377</v>
      </c>
      <c r="L101" s="147" t="s">
        <v>378</v>
      </c>
      <c r="M101" s="147">
        <v>871</v>
      </c>
      <c r="N101" s="410"/>
      <c r="O101" s="410"/>
      <c r="P101" s="398"/>
      <c r="Q101" s="398"/>
      <c r="R101" s="398"/>
      <c r="S101" s="407"/>
      <c r="T101" s="395"/>
      <c r="U101" s="395"/>
      <c r="V101" s="395"/>
      <c r="W101" s="410"/>
      <c r="X101" s="410"/>
      <c r="Y101" s="410"/>
      <c r="Z101" s="410"/>
      <c r="AA101" s="413"/>
      <c r="AB101" s="395"/>
      <c r="AC101" s="398"/>
      <c r="AD101" s="398"/>
      <c r="AE101" s="398"/>
      <c r="AF101" s="395"/>
      <c r="AG101" s="398"/>
      <c r="AH101" s="401"/>
      <c r="AI101" s="401"/>
      <c r="AJ101" s="833"/>
    </row>
    <row r="102" spans="2:36" ht="89.25" x14ac:dyDescent="0.25">
      <c r="B102" s="429"/>
      <c r="C102" s="429"/>
      <c r="D102" s="411"/>
      <c r="E102" s="411"/>
      <c r="F102" s="414"/>
      <c r="G102" s="411"/>
      <c r="H102" s="411"/>
      <c r="I102" s="411"/>
      <c r="J102" s="147" t="s">
        <v>379</v>
      </c>
      <c r="K102" s="147" t="s">
        <v>380</v>
      </c>
      <c r="L102" s="147" t="s">
        <v>97</v>
      </c>
      <c r="M102" s="147">
        <v>1</v>
      </c>
      <c r="N102" s="411"/>
      <c r="O102" s="411"/>
      <c r="P102" s="399"/>
      <c r="Q102" s="399"/>
      <c r="R102" s="399"/>
      <c r="S102" s="408"/>
      <c r="T102" s="396"/>
      <c r="U102" s="396"/>
      <c r="V102" s="396"/>
      <c r="W102" s="411"/>
      <c r="X102" s="411"/>
      <c r="Y102" s="411"/>
      <c r="Z102" s="411"/>
      <c r="AA102" s="414"/>
      <c r="AB102" s="396"/>
      <c r="AC102" s="399"/>
      <c r="AD102" s="399"/>
      <c r="AE102" s="399"/>
      <c r="AF102" s="396"/>
      <c r="AG102" s="399"/>
      <c r="AH102" s="402"/>
      <c r="AI102" s="402"/>
      <c r="AJ102" s="834"/>
    </row>
  </sheetData>
  <mergeCells count="825">
    <mergeCell ref="AI100:AI102"/>
    <mergeCell ref="AJ100:AJ102"/>
    <mergeCell ref="AC100:AC102"/>
    <mergeCell ref="AD100:AD102"/>
    <mergeCell ref="AE100:AE102"/>
    <mergeCell ref="AF100:AF102"/>
    <mergeCell ref="AG100:AG102"/>
    <mergeCell ref="AH100:AH102"/>
    <mergeCell ref="W100:W102"/>
    <mergeCell ref="X100:X102"/>
    <mergeCell ref="Y100:Y102"/>
    <mergeCell ref="Z100:Z102"/>
    <mergeCell ref="AA100:AA102"/>
    <mergeCell ref="AB100:AB102"/>
    <mergeCell ref="Q100:Q102"/>
    <mergeCell ref="R100:R102"/>
    <mergeCell ref="S100:S102"/>
    <mergeCell ref="T100:T102"/>
    <mergeCell ref="U100:U102"/>
    <mergeCell ref="V100:V102"/>
    <mergeCell ref="G100:G102"/>
    <mergeCell ref="H100:H102"/>
    <mergeCell ref="I100:I102"/>
    <mergeCell ref="N100:N102"/>
    <mergeCell ref="O100:O102"/>
    <mergeCell ref="P100:P102"/>
    <mergeCell ref="AF97:AF99"/>
    <mergeCell ref="AG97:AG99"/>
    <mergeCell ref="AH97:AH99"/>
    <mergeCell ref="AI97:AI99"/>
    <mergeCell ref="AJ97:AJ99"/>
    <mergeCell ref="B100:B102"/>
    <mergeCell ref="C100:C102"/>
    <mergeCell ref="D100:D102"/>
    <mergeCell ref="E100:E102"/>
    <mergeCell ref="F100:F102"/>
    <mergeCell ref="Z97:Z99"/>
    <mergeCell ref="AA97:AA99"/>
    <mergeCell ref="AB97:AB99"/>
    <mergeCell ref="AC97:AC99"/>
    <mergeCell ref="AD97:AD99"/>
    <mergeCell ref="AE97:AE99"/>
    <mergeCell ref="T97:T99"/>
    <mergeCell ref="U97:U99"/>
    <mergeCell ref="V97:V99"/>
    <mergeCell ref="W97:W99"/>
    <mergeCell ref="X97:X99"/>
    <mergeCell ref="Y97:Y99"/>
    <mergeCell ref="N97:N99"/>
    <mergeCell ref="O97:O99"/>
    <mergeCell ref="P97:P99"/>
    <mergeCell ref="Q97:Q99"/>
    <mergeCell ref="R97:R99"/>
    <mergeCell ref="S97:S99"/>
    <mergeCell ref="AI95:AI96"/>
    <mergeCell ref="AJ95:AJ96"/>
    <mergeCell ref="B97:B99"/>
    <mergeCell ref="C97:C99"/>
    <mergeCell ref="D97:D99"/>
    <mergeCell ref="E97:E99"/>
    <mergeCell ref="F97:F99"/>
    <mergeCell ref="G97:G99"/>
    <mergeCell ref="H97:H99"/>
    <mergeCell ref="I97:I99"/>
    <mergeCell ref="AC95:AC96"/>
    <mergeCell ref="AD95:AD96"/>
    <mergeCell ref="AE95:AE96"/>
    <mergeCell ref="AF95:AF96"/>
    <mergeCell ref="AG95:AG96"/>
    <mergeCell ref="AH95:AH96"/>
    <mergeCell ref="W95:W96"/>
    <mergeCell ref="X95:X96"/>
    <mergeCell ref="Y95:Y96"/>
    <mergeCell ref="Z95:Z96"/>
    <mergeCell ref="AA95:AA96"/>
    <mergeCell ref="AB95:AB96"/>
    <mergeCell ref="Q95:Q96"/>
    <mergeCell ref="R95:R96"/>
    <mergeCell ref="S95:S96"/>
    <mergeCell ref="T95:T96"/>
    <mergeCell ref="U95:U96"/>
    <mergeCell ref="V95:V96"/>
    <mergeCell ref="G95:G96"/>
    <mergeCell ref="H95:H96"/>
    <mergeCell ref="I95:I96"/>
    <mergeCell ref="N95:N96"/>
    <mergeCell ref="O95:O96"/>
    <mergeCell ref="P95:P96"/>
    <mergeCell ref="AF90:AF94"/>
    <mergeCell ref="AG90:AG94"/>
    <mergeCell ref="AH90:AH94"/>
    <mergeCell ref="AI90:AI94"/>
    <mergeCell ref="AJ90:AJ94"/>
    <mergeCell ref="B95:B96"/>
    <mergeCell ref="C95:C96"/>
    <mergeCell ref="D95:D96"/>
    <mergeCell ref="E95:E96"/>
    <mergeCell ref="F95:F96"/>
    <mergeCell ref="Z90:Z94"/>
    <mergeCell ref="AA90:AA94"/>
    <mergeCell ref="AB90:AB94"/>
    <mergeCell ref="AC90:AC94"/>
    <mergeCell ref="AD90:AD94"/>
    <mergeCell ref="AE90:AE94"/>
    <mergeCell ref="T90:T94"/>
    <mergeCell ref="U90:U94"/>
    <mergeCell ref="V90:V94"/>
    <mergeCell ref="W90:W94"/>
    <mergeCell ref="X90:X94"/>
    <mergeCell ref="Y90:Y94"/>
    <mergeCell ref="N90:N94"/>
    <mergeCell ref="O90:O94"/>
    <mergeCell ref="P90:P94"/>
    <mergeCell ref="Q90:Q94"/>
    <mergeCell ref="R90:R94"/>
    <mergeCell ref="S90:S94"/>
    <mergeCell ref="AI84:AI89"/>
    <mergeCell ref="AJ84:AJ89"/>
    <mergeCell ref="B90:B94"/>
    <mergeCell ref="C90:C94"/>
    <mergeCell ref="D90:D94"/>
    <mergeCell ref="E90:E94"/>
    <mergeCell ref="F90:F94"/>
    <mergeCell ref="G90:G94"/>
    <mergeCell ref="H90:H94"/>
    <mergeCell ref="I90:I94"/>
    <mergeCell ref="AC84:AC89"/>
    <mergeCell ref="AD84:AD89"/>
    <mergeCell ref="AE84:AE89"/>
    <mergeCell ref="AF84:AF89"/>
    <mergeCell ref="AG84:AG89"/>
    <mergeCell ref="AH84:AH89"/>
    <mergeCell ref="W84:W89"/>
    <mergeCell ref="X84:X89"/>
    <mergeCell ref="Y84:Y89"/>
    <mergeCell ref="Z84:Z89"/>
    <mergeCell ref="AA84:AA89"/>
    <mergeCell ref="AB84:AB89"/>
    <mergeCell ref="Q84:Q89"/>
    <mergeCell ref="R84:R89"/>
    <mergeCell ref="S84:S89"/>
    <mergeCell ref="T84:T89"/>
    <mergeCell ref="U84:U89"/>
    <mergeCell ref="V84:V89"/>
    <mergeCell ref="G84:G89"/>
    <mergeCell ref="H84:H89"/>
    <mergeCell ref="I84:I89"/>
    <mergeCell ref="N84:N89"/>
    <mergeCell ref="O84:O89"/>
    <mergeCell ref="P84:P89"/>
    <mergeCell ref="AF81:AF83"/>
    <mergeCell ref="AG81:AG83"/>
    <mergeCell ref="AH81:AH83"/>
    <mergeCell ref="AI81:AI83"/>
    <mergeCell ref="AJ81:AJ83"/>
    <mergeCell ref="B84:B89"/>
    <mergeCell ref="C84:C89"/>
    <mergeCell ref="D84:D89"/>
    <mergeCell ref="E84:E89"/>
    <mergeCell ref="F84:F89"/>
    <mergeCell ref="Z81:Z83"/>
    <mergeCell ref="AA81:AA83"/>
    <mergeCell ref="AB81:AB83"/>
    <mergeCell ref="AC81:AC83"/>
    <mergeCell ref="AD81:AD83"/>
    <mergeCell ref="AE81:AE83"/>
    <mergeCell ref="T81:T83"/>
    <mergeCell ref="U81:U83"/>
    <mergeCell ref="V81:V83"/>
    <mergeCell ref="W81:W83"/>
    <mergeCell ref="X81:X83"/>
    <mergeCell ref="Y81:Y83"/>
    <mergeCell ref="N81:N83"/>
    <mergeCell ref="O81:O83"/>
    <mergeCell ref="P81:P83"/>
    <mergeCell ref="Q81:Q83"/>
    <mergeCell ref="R81:R83"/>
    <mergeCell ref="S81:S83"/>
    <mergeCell ref="AI78:AI80"/>
    <mergeCell ref="AJ78:AJ80"/>
    <mergeCell ref="B81:B83"/>
    <mergeCell ref="C81:C83"/>
    <mergeCell ref="D81:D83"/>
    <mergeCell ref="E81:E83"/>
    <mergeCell ref="F81:F83"/>
    <mergeCell ref="G81:G83"/>
    <mergeCell ref="H81:H83"/>
    <mergeCell ref="I81:I83"/>
    <mergeCell ref="AC78:AC80"/>
    <mergeCell ref="AD78:AD80"/>
    <mergeCell ref="AE78:AE80"/>
    <mergeCell ref="AF78:AF80"/>
    <mergeCell ref="AG78:AG80"/>
    <mergeCell ref="AH78:AH80"/>
    <mergeCell ref="W78:W80"/>
    <mergeCell ref="X78:X80"/>
    <mergeCell ref="Y78:Y80"/>
    <mergeCell ref="Z78:Z80"/>
    <mergeCell ref="AA78:AA80"/>
    <mergeCell ref="AB78:AB80"/>
    <mergeCell ref="Q78:Q80"/>
    <mergeCell ref="R78:R80"/>
    <mergeCell ref="S78:S80"/>
    <mergeCell ref="T78:T80"/>
    <mergeCell ref="U78:U80"/>
    <mergeCell ref="V78:V80"/>
    <mergeCell ref="G78:G80"/>
    <mergeCell ref="H78:H80"/>
    <mergeCell ref="I78:I80"/>
    <mergeCell ref="N78:N80"/>
    <mergeCell ref="O78:O80"/>
    <mergeCell ref="P78:P80"/>
    <mergeCell ref="AF75:AF77"/>
    <mergeCell ref="AG75:AG77"/>
    <mergeCell ref="AH75:AH77"/>
    <mergeCell ref="AI75:AI77"/>
    <mergeCell ref="AJ75:AJ77"/>
    <mergeCell ref="B78:B80"/>
    <mergeCell ref="C78:C80"/>
    <mergeCell ref="D78:D80"/>
    <mergeCell ref="E78:E80"/>
    <mergeCell ref="F78:F80"/>
    <mergeCell ref="Z75:Z77"/>
    <mergeCell ref="AA75:AA77"/>
    <mergeCell ref="AB75:AB77"/>
    <mergeCell ref="AC75:AC77"/>
    <mergeCell ref="AD75:AD77"/>
    <mergeCell ref="AE75:AE77"/>
    <mergeCell ref="T75:T77"/>
    <mergeCell ref="U75:U77"/>
    <mergeCell ref="V75:V77"/>
    <mergeCell ref="W75:W77"/>
    <mergeCell ref="X75:X77"/>
    <mergeCell ref="Y75:Y77"/>
    <mergeCell ref="N75:N77"/>
    <mergeCell ref="O75:O77"/>
    <mergeCell ref="P75:P77"/>
    <mergeCell ref="Q75:Q77"/>
    <mergeCell ref="R75:R77"/>
    <mergeCell ref="S75:S77"/>
    <mergeCell ref="AI72:AI74"/>
    <mergeCell ref="AJ72:AJ74"/>
    <mergeCell ref="B75:B77"/>
    <mergeCell ref="C75:C77"/>
    <mergeCell ref="D75:D77"/>
    <mergeCell ref="E75:E77"/>
    <mergeCell ref="F75:F77"/>
    <mergeCell ref="G75:G77"/>
    <mergeCell ref="H75:H77"/>
    <mergeCell ref="I75:I77"/>
    <mergeCell ref="AC72:AC74"/>
    <mergeCell ref="AD72:AD74"/>
    <mergeCell ref="AE72:AE74"/>
    <mergeCell ref="AF72:AF74"/>
    <mergeCell ref="AG72:AG74"/>
    <mergeCell ref="AH72:AH74"/>
    <mergeCell ref="W72:W74"/>
    <mergeCell ref="X72:X74"/>
    <mergeCell ref="Y72:Y74"/>
    <mergeCell ref="Z72:Z74"/>
    <mergeCell ref="AA72:AA74"/>
    <mergeCell ref="AB72:AB74"/>
    <mergeCell ref="Q72:Q74"/>
    <mergeCell ref="R72:R74"/>
    <mergeCell ref="S72:S74"/>
    <mergeCell ref="T72:T74"/>
    <mergeCell ref="U72:U74"/>
    <mergeCell ref="V72:V74"/>
    <mergeCell ref="G72:G74"/>
    <mergeCell ref="H72:H74"/>
    <mergeCell ref="I72:I74"/>
    <mergeCell ref="N72:N74"/>
    <mergeCell ref="O72:O74"/>
    <mergeCell ref="P72:P74"/>
    <mergeCell ref="AF68:AF71"/>
    <mergeCell ref="AG68:AG71"/>
    <mergeCell ref="AH68:AH71"/>
    <mergeCell ref="AI68:AI71"/>
    <mergeCell ref="AJ68:AJ71"/>
    <mergeCell ref="B72:B74"/>
    <mergeCell ref="C72:C74"/>
    <mergeCell ref="D72:D74"/>
    <mergeCell ref="E72:E74"/>
    <mergeCell ref="F72:F74"/>
    <mergeCell ref="Z68:Z71"/>
    <mergeCell ref="AA68:AA71"/>
    <mergeCell ref="AB68:AB71"/>
    <mergeCell ref="AC68:AC71"/>
    <mergeCell ref="AD68:AD71"/>
    <mergeCell ref="AE68:AE71"/>
    <mergeCell ref="T68:T71"/>
    <mergeCell ref="U68:U71"/>
    <mergeCell ref="V68:V71"/>
    <mergeCell ref="W68:W71"/>
    <mergeCell ref="X68:X71"/>
    <mergeCell ref="Y68:Y71"/>
    <mergeCell ref="N68:N71"/>
    <mergeCell ref="O68:O71"/>
    <mergeCell ref="P68:P71"/>
    <mergeCell ref="Q68:Q71"/>
    <mergeCell ref="R68:R71"/>
    <mergeCell ref="S68:S71"/>
    <mergeCell ref="AI65:AI66"/>
    <mergeCell ref="AJ65:AJ66"/>
    <mergeCell ref="B68:B71"/>
    <mergeCell ref="C68:C71"/>
    <mergeCell ref="D68:D71"/>
    <mergeCell ref="E68:E71"/>
    <mergeCell ref="F68:F71"/>
    <mergeCell ref="G68:G71"/>
    <mergeCell ref="H68:H71"/>
    <mergeCell ref="I68:I71"/>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8:AF60"/>
    <mergeCell ref="AG58:AG60"/>
    <mergeCell ref="AH58:AH60"/>
    <mergeCell ref="AI58:AI60"/>
    <mergeCell ref="AJ58:AJ60"/>
    <mergeCell ref="B61:B62"/>
    <mergeCell ref="C61:C62"/>
    <mergeCell ref="D61:D62"/>
    <mergeCell ref="E61:E62"/>
    <mergeCell ref="F61:F62"/>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P58:P60"/>
    <mergeCell ref="Q58:Q60"/>
    <mergeCell ref="R58:R60"/>
    <mergeCell ref="S58:S60"/>
    <mergeCell ref="AI55:AI57"/>
    <mergeCell ref="AJ55:AJ57"/>
    <mergeCell ref="B58:B60"/>
    <mergeCell ref="C58:C60"/>
    <mergeCell ref="D58:D60"/>
    <mergeCell ref="E58:E60"/>
    <mergeCell ref="F58:F60"/>
    <mergeCell ref="G58:G60"/>
    <mergeCell ref="H58:H60"/>
    <mergeCell ref="I58:I60"/>
    <mergeCell ref="AC55:AC57"/>
    <mergeCell ref="AD55:AD57"/>
    <mergeCell ref="AE55:AE57"/>
    <mergeCell ref="AF55:AF57"/>
    <mergeCell ref="AG55:AG57"/>
    <mergeCell ref="AH55:AH57"/>
    <mergeCell ref="W55:W57"/>
    <mergeCell ref="X55:X57"/>
    <mergeCell ref="Y55:Y57"/>
    <mergeCell ref="Z55:Z57"/>
    <mergeCell ref="AA55:AA57"/>
    <mergeCell ref="AB55:AB57"/>
    <mergeCell ref="Q55:Q57"/>
    <mergeCell ref="R55:R57"/>
    <mergeCell ref="S55:S57"/>
    <mergeCell ref="T55:T57"/>
    <mergeCell ref="U55:U57"/>
    <mergeCell ref="V55:V57"/>
    <mergeCell ref="G55:G57"/>
    <mergeCell ref="H55:H57"/>
    <mergeCell ref="I55:I57"/>
    <mergeCell ref="N55:N57"/>
    <mergeCell ref="O55:O57"/>
    <mergeCell ref="P55:P57"/>
    <mergeCell ref="AF52:AF54"/>
    <mergeCell ref="AG52:AG54"/>
    <mergeCell ref="AH52:AH54"/>
    <mergeCell ref="AI52:AI54"/>
    <mergeCell ref="AJ52:AJ54"/>
    <mergeCell ref="B55:B57"/>
    <mergeCell ref="C55:C57"/>
    <mergeCell ref="D55:D57"/>
    <mergeCell ref="E55:E57"/>
    <mergeCell ref="F55:F57"/>
    <mergeCell ref="Z52:Z54"/>
    <mergeCell ref="AA52:AA54"/>
    <mergeCell ref="AB52:AB54"/>
    <mergeCell ref="AC52:AC54"/>
    <mergeCell ref="AD52:AD54"/>
    <mergeCell ref="AE52:AE54"/>
    <mergeCell ref="T52:T54"/>
    <mergeCell ref="U52:U54"/>
    <mergeCell ref="V52:V54"/>
    <mergeCell ref="W52:W54"/>
    <mergeCell ref="X52:X54"/>
    <mergeCell ref="Y52:Y54"/>
    <mergeCell ref="N52:N54"/>
    <mergeCell ref="O52:O54"/>
    <mergeCell ref="P52:P54"/>
    <mergeCell ref="Q52:Q54"/>
    <mergeCell ref="R52:R54"/>
    <mergeCell ref="S52:S54"/>
    <mergeCell ref="AI49:AI51"/>
    <mergeCell ref="AJ49:AJ51"/>
    <mergeCell ref="B52:B54"/>
    <mergeCell ref="C52:C54"/>
    <mergeCell ref="D52:D54"/>
    <mergeCell ref="E52:E54"/>
    <mergeCell ref="F52:F54"/>
    <mergeCell ref="G52:G54"/>
    <mergeCell ref="H52:H54"/>
    <mergeCell ref="I52:I54"/>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G49:G51"/>
    <mergeCell ref="H49:H51"/>
    <mergeCell ref="I49:I51"/>
    <mergeCell ref="N49:N51"/>
    <mergeCell ref="O49:O51"/>
    <mergeCell ref="P49:P51"/>
    <mergeCell ref="AF46:AF48"/>
    <mergeCell ref="AG46:AG48"/>
    <mergeCell ref="AH46:AH48"/>
    <mergeCell ref="AI46:AI48"/>
    <mergeCell ref="AJ46:AJ48"/>
    <mergeCell ref="B49:B51"/>
    <mergeCell ref="C49:C51"/>
    <mergeCell ref="D49:D51"/>
    <mergeCell ref="E49:E51"/>
    <mergeCell ref="F49:F51"/>
    <mergeCell ref="Z46:Z48"/>
    <mergeCell ref="AA46:AA48"/>
    <mergeCell ref="AB46:AB48"/>
    <mergeCell ref="AC46:AC48"/>
    <mergeCell ref="AD46:AD48"/>
    <mergeCell ref="AE46:AE48"/>
    <mergeCell ref="T46:T48"/>
    <mergeCell ref="U46:U48"/>
    <mergeCell ref="V46:V48"/>
    <mergeCell ref="W46:W48"/>
    <mergeCell ref="X46:X48"/>
    <mergeCell ref="Y46:Y48"/>
    <mergeCell ref="N46:N48"/>
    <mergeCell ref="O46:O48"/>
    <mergeCell ref="P46:P48"/>
    <mergeCell ref="Q46:Q48"/>
    <mergeCell ref="R46:R48"/>
    <mergeCell ref="S46:S48"/>
    <mergeCell ref="AF41:AF45"/>
    <mergeCell ref="AG41:AG45"/>
    <mergeCell ref="B46:B48"/>
    <mergeCell ref="C46:C48"/>
    <mergeCell ref="D46:D48"/>
    <mergeCell ref="E46:E48"/>
    <mergeCell ref="F46:F48"/>
    <mergeCell ref="G46:G48"/>
    <mergeCell ref="H46:H48"/>
    <mergeCell ref="I46:I48"/>
    <mergeCell ref="Z41:Z45"/>
    <mergeCell ref="AA41:AA45"/>
    <mergeCell ref="AB41:AB45"/>
    <mergeCell ref="AC41:AC45"/>
    <mergeCell ref="AD41:AD45"/>
    <mergeCell ref="AE41:AE45"/>
    <mergeCell ref="R41:R45"/>
    <mergeCell ref="S41:S45"/>
    <mergeCell ref="U41:U45"/>
    <mergeCell ref="V41:V45"/>
    <mergeCell ref="W41:W45"/>
    <mergeCell ref="X41:X45"/>
    <mergeCell ref="H41:H45"/>
    <mergeCell ref="I41:I45"/>
    <mergeCell ref="N41:N45"/>
    <mergeCell ref="O41:O45"/>
    <mergeCell ref="P41:P45"/>
    <mergeCell ref="Q41:Q45"/>
    <mergeCell ref="AF35:AF40"/>
    <mergeCell ref="AG35:AG40"/>
    <mergeCell ref="AH35:AH45"/>
    <mergeCell ref="AI35:AI45"/>
    <mergeCell ref="AJ35:AJ45"/>
    <mergeCell ref="C41:C45"/>
    <mergeCell ref="D41:D45"/>
    <mergeCell ref="E41:E45"/>
    <mergeCell ref="F41:F45"/>
    <mergeCell ref="G41:G45"/>
    <mergeCell ref="Z35:Z40"/>
    <mergeCell ref="AA35:AA40"/>
    <mergeCell ref="AB35:AB40"/>
    <mergeCell ref="AC35:AC40"/>
    <mergeCell ref="AD35:AD40"/>
    <mergeCell ref="AE35:AE40"/>
    <mergeCell ref="T35:T45"/>
    <mergeCell ref="U35:U40"/>
    <mergeCell ref="V35:V40"/>
    <mergeCell ref="W35:W40"/>
    <mergeCell ref="X35:X40"/>
    <mergeCell ref="Y35:Y40"/>
    <mergeCell ref="Y41:Y45"/>
    <mergeCell ref="N35:N40"/>
    <mergeCell ref="O35:O40"/>
    <mergeCell ref="P35:P40"/>
    <mergeCell ref="Q35:Q40"/>
    <mergeCell ref="R35:R40"/>
    <mergeCell ref="S35:S40"/>
    <mergeCell ref="AI29:AI34"/>
    <mergeCell ref="AJ29:AJ34"/>
    <mergeCell ref="B35:B45"/>
    <mergeCell ref="C35:C40"/>
    <mergeCell ref="D35:D40"/>
    <mergeCell ref="E35:E40"/>
    <mergeCell ref="F35:F40"/>
    <mergeCell ref="G35:G40"/>
    <mergeCell ref="H35:H40"/>
    <mergeCell ref="I35:I40"/>
    <mergeCell ref="AC29:AC34"/>
    <mergeCell ref="AD29:AD34"/>
    <mergeCell ref="AE29:AE34"/>
    <mergeCell ref="AF29:AF34"/>
    <mergeCell ref="AG29:AG34"/>
    <mergeCell ref="AH29:AH34"/>
    <mergeCell ref="W29:W34"/>
    <mergeCell ref="X29:X34"/>
    <mergeCell ref="Y29:Y34"/>
    <mergeCell ref="Z29:Z34"/>
    <mergeCell ref="AA29:AA34"/>
    <mergeCell ref="AB29:AB34"/>
    <mergeCell ref="Q29:Q34"/>
    <mergeCell ref="R29:R34"/>
    <mergeCell ref="S29:S34"/>
    <mergeCell ref="T29:T34"/>
    <mergeCell ref="U29:U34"/>
    <mergeCell ref="V29:V34"/>
    <mergeCell ref="G29:G34"/>
    <mergeCell ref="H29:H34"/>
    <mergeCell ref="I29:I34"/>
    <mergeCell ref="N29:N34"/>
    <mergeCell ref="O29:O34"/>
    <mergeCell ref="P29:P34"/>
    <mergeCell ref="AF24:AF28"/>
    <mergeCell ref="AG24:AG28"/>
    <mergeCell ref="AH24:AH28"/>
    <mergeCell ref="AI24:AI28"/>
    <mergeCell ref="AJ24:AJ28"/>
    <mergeCell ref="B29:B34"/>
    <mergeCell ref="C29:C34"/>
    <mergeCell ref="D29:D34"/>
    <mergeCell ref="E29:E34"/>
    <mergeCell ref="F29:F34"/>
    <mergeCell ref="Z24:Z28"/>
    <mergeCell ref="AA24:AA28"/>
    <mergeCell ref="AB24:AB28"/>
    <mergeCell ref="AC24:AC28"/>
    <mergeCell ref="AD24:AD28"/>
    <mergeCell ref="AE24:AE28"/>
    <mergeCell ref="T24:T28"/>
    <mergeCell ref="U24:U28"/>
    <mergeCell ref="V24:V28"/>
    <mergeCell ref="W24:W28"/>
    <mergeCell ref="X24:X28"/>
    <mergeCell ref="Y24:Y28"/>
    <mergeCell ref="N24:N28"/>
    <mergeCell ref="O24:O28"/>
    <mergeCell ref="P24:P28"/>
    <mergeCell ref="Q24:Q28"/>
    <mergeCell ref="R24:R28"/>
    <mergeCell ref="S24:S28"/>
    <mergeCell ref="AI19:AI23"/>
    <mergeCell ref="AJ19:AJ23"/>
    <mergeCell ref="B24:B28"/>
    <mergeCell ref="C24:C28"/>
    <mergeCell ref="D24:D28"/>
    <mergeCell ref="E24:E28"/>
    <mergeCell ref="F24:F28"/>
    <mergeCell ref="G24:G28"/>
    <mergeCell ref="H24:H28"/>
    <mergeCell ref="I24:I28"/>
    <mergeCell ref="AC19:AC23"/>
    <mergeCell ref="AD19:AD23"/>
    <mergeCell ref="AE19:AE23"/>
    <mergeCell ref="AF19:AF23"/>
    <mergeCell ref="AG19:AG23"/>
    <mergeCell ref="AH19:AH23"/>
    <mergeCell ref="W19:W23"/>
    <mergeCell ref="X19:X23"/>
    <mergeCell ref="Y19:Y23"/>
    <mergeCell ref="Z19:Z23"/>
    <mergeCell ref="AA19:AA23"/>
    <mergeCell ref="AB19:AB23"/>
    <mergeCell ref="Q19:Q23"/>
    <mergeCell ref="R19:R23"/>
    <mergeCell ref="S19:S23"/>
    <mergeCell ref="T19:T23"/>
    <mergeCell ref="U19:U23"/>
    <mergeCell ref="V19:V23"/>
    <mergeCell ref="G19:G23"/>
    <mergeCell ref="H19:H23"/>
    <mergeCell ref="I19:I23"/>
    <mergeCell ref="N19:N23"/>
    <mergeCell ref="O19:O23"/>
    <mergeCell ref="P19:P23"/>
    <mergeCell ref="AE13:AE18"/>
    <mergeCell ref="AF13:AF18"/>
    <mergeCell ref="AG13:AG18"/>
    <mergeCell ref="AH13:AH18"/>
    <mergeCell ref="AI13:AI18"/>
    <mergeCell ref="B19:B23"/>
    <mergeCell ref="C19:C23"/>
    <mergeCell ref="D19:D23"/>
    <mergeCell ref="E19:E23"/>
    <mergeCell ref="F19:F23"/>
    <mergeCell ref="Y13:Y18"/>
    <mergeCell ref="Z13:Z18"/>
    <mergeCell ref="AA13:AA18"/>
    <mergeCell ref="AB13:AB18"/>
    <mergeCell ref="AC13:AC18"/>
    <mergeCell ref="AD13:AD18"/>
    <mergeCell ref="S13:S18"/>
    <mergeCell ref="T13:T18"/>
    <mergeCell ref="U13:U18"/>
    <mergeCell ref="V13:V18"/>
    <mergeCell ref="W13:W18"/>
    <mergeCell ref="X13:X18"/>
    <mergeCell ref="I13:I18"/>
    <mergeCell ref="N13:N18"/>
    <mergeCell ref="O13:O18"/>
    <mergeCell ref="P13:P18"/>
    <mergeCell ref="Q13:Q18"/>
    <mergeCell ref="R13:R18"/>
    <mergeCell ref="AF8:AF12"/>
    <mergeCell ref="AG8:AG12"/>
    <mergeCell ref="AJ8:AJ12"/>
    <mergeCell ref="B13:B18"/>
    <mergeCell ref="C13:C18"/>
    <mergeCell ref="D13:D18"/>
    <mergeCell ref="E13:E18"/>
    <mergeCell ref="F13:F18"/>
    <mergeCell ref="G13:G18"/>
    <mergeCell ref="H13:H18"/>
    <mergeCell ref="Z8:Z12"/>
    <mergeCell ref="AA8:AA12"/>
    <mergeCell ref="AB8:AB12"/>
    <mergeCell ref="AC8:AC12"/>
    <mergeCell ref="AD8:AD12"/>
    <mergeCell ref="AE8:AE12"/>
    <mergeCell ref="T8:T12"/>
    <mergeCell ref="U8:U12"/>
    <mergeCell ref="V8:V12"/>
    <mergeCell ref="W8:W12"/>
    <mergeCell ref="X8:X12"/>
    <mergeCell ref="Y8:Y12"/>
    <mergeCell ref="N8:N12"/>
    <mergeCell ref="O8:O12"/>
    <mergeCell ref="P8:P12"/>
    <mergeCell ref="Q8:Q12"/>
    <mergeCell ref="R8:R12"/>
    <mergeCell ref="S8:S12"/>
    <mergeCell ref="AI6:AI7"/>
    <mergeCell ref="AJ6:AJ7"/>
    <mergeCell ref="B8:B12"/>
    <mergeCell ref="C8:C12"/>
    <mergeCell ref="D8:D12"/>
    <mergeCell ref="E8:E12"/>
    <mergeCell ref="F8:F12"/>
    <mergeCell ref="G8:G12"/>
    <mergeCell ref="H8:H12"/>
    <mergeCell ref="I8:I12"/>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S6:S7"/>
    <mergeCell ref="T6:T7"/>
    <mergeCell ref="U6:U7"/>
    <mergeCell ref="V6:V7"/>
    <mergeCell ref="H6:H7"/>
    <mergeCell ref="I6:I7"/>
    <mergeCell ref="J6:M7"/>
    <mergeCell ref="N6:N7"/>
    <mergeCell ref="O6:O7"/>
    <mergeCell ref="P6:P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9932A-F7D8-4ACB-AB69-593F24DF7EED}">
  <dimension ref="A1:CRK214"/>
  <sheetViews>
    <sheetView zoomScale="85" zoomScaleNormal="85" workbookViewId="0">
      <pane xSplit="15" ySplit="4" topLeftCell="P5" activePane="bottomRight" state="frozen"/>
      <selection pane="topRight" activeCell="P1" sqref="P1"/>
      <selection pane="bottomLeft" activeCell="A5" sqref="A5"/>
      <selection pane="bottomRight" activeCell="G166" sqref="G166:G177"/>
    </sheetView>
  </sheetViews>
  <sheetFormatPr defaultColWidth="9.140625" defaultRowHeight="15" x14ac:dyDescent="0.25"/>
  <cols>
    <col min="1" max="1" width="3.28515625" style="233" customWidth="1"/>
    <col min="2" max="2" width="8.5703125" style="236" customWidth="1"/>
    <col min="3" max="3" width="13.7109375" style="236" customWidth="1"/>
    <col min="4" max="4" width="8.5703125" style="236" customWidth="1"/>
    <col min="5" max="5" width="13.7109375" style="236" customWidth="1"/>
    <col min="6" max="6" width="14.140625" style="236" customWidth="1"/>
    <col min="7" max="7" width="19.42578125" style="236" customWidth="1"/>
    <col min="8" max="9" width="9.7109375" style="236" customWidth="1"/>
    <col min="10" max="10" width="16.7109375" style="236" customWidth="1"/>
    <col min="11" max="12" width="10.5703125" style="236" customWidth="1"/>
    <col min="13" max="13" width="12" style="236" customWidth="1"/>
    <col min="14" max="14" width="10.5703125" style="236" customWidth="1"/>
    <col min="15" max="15" width="13.28515625" style="236" customWidth="1"/>
    <col min="16" max="19" width="9.28515625" style="236" customWidth="1"/>
    <col min="20" max="21" width="14" style="236" customWidth="1"/>
    <col min="22" max="22" width="15.28515625" style="236" customWidth="1"/>
    <col min="23" max="24" width="12.5703125" style="236" customWidth="1"/>
    <col min="25" max="25" width="15.5703125" style="236" customWidth="1"/>
    <col min="26" max="27" width="11.28515625" style="236" customWidth="1"/>
    <col min="28" max="28" width="14.42578125" style="236" customWidth="1"/>
    <col min="29" max="29" width="11.28515625" style="236" customWidth="1"/>
    <col min="30" max="30" width="12.28515625" style="236" customWidth="1"/>
    <col min="31" max="33" width="10.5703125" style="236" customWidth="1"/>
    <col min="34" max="35" width="13.7109375" style="236" customWidth="1"/>
    <col min="36" max="36" width="14.85546875" style="237" customWidth="1"/>
    <col min="37" max="16384" width="9.140625" style="233"/>
  </cols>
  <sheetData>
    <row r="1" spans="1:38" x14ac:dyDescent="0.25">
      <c r="A1" s="231"/>
      <c r="B1" s="603" t="s">
        <v>40</v>
      </c>
      <c r="C1" s="603"/>
      <c r="D1" s="603"/>
      <c r="E1" s="603"/>
      <c r="F1" s="603"/>
      <c r="G1" s="603"/>
      <c r="H1" s="603"/>
      <c r="I1" s="603"/>
      <c r="J1" s="603"/>
      <c r="K1" s="603"/>
      <c r="L1" s="603"/>
      <c r="M1" s="603"/>
      <c r="N1" s="603"/>
      <c r="O1" s="603"/>
      <c r="P1" s="603"/>
      <c r="Q1" s="603"/>
      <c r="R1" s="603"/>
      <c r="S1" s="603"/>
      <c r="T1" s="603"/>
      <c r="U1" s="603"/>
      <c r="V1" s="603"/>
      <c r="W1" s="603"/>
      <c r="X1" s="603"/>
      <c r="Y1" s="603"/>
      <c r="Z1" s="603"/>
      <c r="AA1" s="603"/>
      <c r="AB1" s="603"/>
      <c r="AC1" s="603"/>
      <c r="AD1" s="603"/>
      <c r="AE1" s="603"/>
      <c r="AF1" s="603"/>
      <c r="AG1" s="603"/>
      <c r="AH1" s="603"/>
      <c r="AI1" s="603"/>
      <c r="AJ1" s="232"/>
    </row>
    <row r="2" spans="1:38" ht="15.75" thickBot="1" x14ac:dyDescent="0.3">
      <c r="A2" s="231"/>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5"/>
    </row>
    <row r="3" spans="1:38" ht="38.25" customHeight="1" x14ac:dyDescent="0.25">
      <c r="A3" s="231"/>
      <c r="B3" s="604" t="s">
        <v>0</v>
      </c>
      <c r="C3" s="606" t="s">
        <v>1</v>
      </c>
      <c r="D3" s="608" t="s">
        <v>28</v>
      </c>
      <c r="E3" s="604" t="s">
        <v>29</v>
      </c>
      <c r="F3" s="606" t="s">
        <v>30</v>
      </c>
      <c r="G3" s="606" t="s">
        <v>3</v>
      </c>
      <c r="H3" s="606" t="s">
        <v>4</v>
      </c>
      <c r="I3" s="606" t="s">
        <v>5</v>
      </c>
      <c r="J3" s="610" t="s">
        <v>6</v>
      </c>
      <c r="K3" s="610"/>
      <c r="L3" s="610"/>
      <c r="M3" s="610"/>
      <c r="N3" s="601" t="s">
        <v>47</v>
      </c>
      <c r="O3" s="606" t="s">
        <v>31</v>
      </c>
      <c r="P3" s="606" t="s">
        <v>42</v>
      </c>
      <c r="Q3" s="606" t="s">
        <v>32</v>
      </c>
      <c r="R3" s="606" t="s">
        <v>37</v>
      </c>
      <c r="S3" s="606" t="s">
        <v>33</v>
      </c>
      <c r="T3" s="606" t="s">
        <v>55</v>
      </c>
      <c r="U3" s="606" t="s">
        <v>57</v>
      </c>
      <c r="V3" s="610" t="s">
        <v>59</v>
      </c>
      <c r="W3" s="610"/>
      <c r="X3" s="610"/>
      <c r="Y3" s="610"/>
      <c r="Z3" s="610"/>
      <c r="AA3" s="610"/>
      <c r="AB3" s="606" t="s">
        <v>69</v>
      </c>
      <c r="AC3" s="601" t="s">
        <v>75</v>
      </c>
      <c r="AD3" s="612" t="s">
        <v>610</v>
      </c>
      <c r="AE3" s="613"/>
      <c r="AF3" s="614"/>
      <c r="AG3" s="601" t="s">
        <v>27</v>
      </c>
      <c r="AH3" s="601" t="s">
        <v>36</v>
      </c>
      <c r="AI3" s="608" t="s">
        <v>34</v>
      </c>
      <c r="AJ3" s="611" t="s">
        <v>35</v>
      </c>
    </row>
    <row r="4" spans="1:38" ht="60.6" customHeight="1" thickBot="1" x14ac:dyDescent="0.3">
      <c r="A4" s="231"/>
      <c r="B4" s="605"/>
      <c r="C4" s="607"/>
      <c r="D4" s="609"/>
      <c r="E4" s="605"/>
      <c r="F4" s="607"/>
      <c r="G4" s="607"/>
      <c r="H4" s="607"/>
      <c r="I4" s="607"/>
      <c r="J4" s="297" t="s">
        <v>7</v>
      </c>
      <c r="K4" s="297" t="s">
        <v>8</v>
      </c>
      <c r="L4" s="297" t="s">
        <v>9</v>
      </c>
      <c r="M4" s="297" t="s">
        <v>10</v>
      </c>
      <c r="N4" s="602"/>
      <c r="O4" s="607"/>
      <c r="P4" s="607"/>
      <c r="Q4" s="607"/>
      <c r="R4" s="607"/>
      <c r="S4" s="607"/>
      <c r="T4" s="607"/>
      <c r="U4" s="607"/>
      <c r="V4" s="297" t="s">
        <v>611</v>
      </c>
      <c r="W4" s="297" t="s">
        <v>62</v>
      </c>
      <c r="X4" s="297" t="s">
        <v>15</v>
      </c>
      <c r="Y4" s="297" t="s">
        <v>63</v>
      </c>
      <c r="Z4" s="297" t="s">
        <v>60</v>
      </c>
      <c r="AA4" s="297" t="s">
        <v>25</v>
      </c>
      <c r="AB4" s="607"/>
      <c r="AC4" s="602"/>
      <c r="AD4" s="297" t="s">
        <v>16</v>
      </c>
      <c r="AE4" s="297" t="s">
        <v>17</v>
      </c>
      <c r="AF4" s="297" t="s">
        <v>26</v>
      </c>
      <c r="AG4" s="602"/>
      <c r="AH4" s="602"/>
      <c r="AI4" s="609"/>
      <c r="AJ4" s="611"/>
    </row>
    <row r="5" spans="1:38" ht="15.75" thickBot="1" x14ac:dyDescent="0.3">
      <c r="A5" s="231"/>
      <c r="B5" s="298">
        <v>1</v>
      </c>
      <c r="C5" s="299">
        <v>2</v>
      </c>
      <c r="D5" s="300">
        <v>3</v>
      </c>
      <c r="E5" s="298">
        <v>4</v>
      </c>
      <c r="F5" s="299">
        <v>5</v>
      </c>
      <c r="G5" s="299">
        <v>6</v>
      </c>
      <c r="H5" s="299">
        <v>7</v>
      </c>
      <c r="I5" s="299">
        <v>8</v>
      </c>
      <c r="J5" s="299">
        <v>9</v>
      </c>
      <c r="K5" s="299">
        <v>10</v>
      </c>
      <c r="L5" s="299">
        <v>11</v>
      </c>
      <c r="M5" s="299">
        <v>12</v>
      </c>
      <c r="N5" s="299">
        <v>13</v>
      </c>
      <c r="O5" s="299">
        <v>14</v>
      </c>
      <c r="P5" s="299">
        <v>15</v>
      </c>
      <c r="Q5" s="299">
        <v>16</v>
      </c>
      <c r="R5" s="299">
        <v>17</v>
      </c>
      <c r="S5" s="299">
        <v>18</v>
      </c>
      <c r="T5" s="299">
        <v>19</v>
      </c>
      <c r="U5" s="299">
        <v>20</v>
      </c>
      <c r="V5" s="299">
        <v>21</v>
      </c>
      <c r="W5" s="299">
        <v>22</v>
      </c>
      <c r="X5" s="299">
        <v>23</v>
      </c>
      <c r="Y5" s="299">
        <v>24</v>
      </c>
      <c r="Z5" s="299">
        <v>25</v>
      </c>
      <c r="AA5" s="299">
        <v>26</v>
      </c>
      <c r="AB5" s="299">
        <v>27</v>
      </c>
      <c r="AC5" s="299">
        <v>28</v>
      </c>
      <c r="AD5" s="299">
        <v>29</v>
      </c>
      <c r="AE5" s="299">
        <v>30</v>
      </c>
      <c r="AF5" s="299">
        <v>31</v>
      </c>
      <c r="AG5" s="299">
        <v>32</v>
      </c>
      <c r="AH5" s="299">
        <v>33</v>
      </c>
      <c r="AI5" s="300">
        <v>34</v>
      </c>
      <c r="AJ5" s="301">
        <v>35</v>
      </c>
    </row>
    <row r="6" spans="1:38" ht="72" x14ac:dyDescent="0.25">
      <c r="A6" s="302"/>
      <c r="B6" s="493" t="s">
        <v>430</v>
      </c>
      <c r="C6" s="488" t="s">
        <v>431</v>
      </c>
      <c r="D6" s="488" t="s">
        <v>432</v>
      </c>
      <c r="E6" s="488" t="s">
        <v>433</v>
      </c>
      <c r="F6" s="488" t="s">
        <v>716</v>
      </c>
      <c r="G6" s="488" t="s">
        <v>434</v>
      </c>
      <c r="H6" s="488" t="s">
        <v>83</v>
      </c>
      <c r="I6" s="488" t="s">
        <v>83</v>
      </c>
      <c r="J6" s="303" t="s">
        <v>435</v>
      </c>
      <c r="K6" s="303" t="s">
        <v>436</v>
      </c>
      <c r="L6" s="303" t="s">
        <v>367</v>
      </c>
      <c r="M6" s="303">
        <v>21.0152</v>
      </c>
      <c r="N6" s="488" t="s">
        <v>86</v>
      </c>
      <c r="O6" s="488" t="s">
        <v>121</v>
      </c>
      <c r="P6" s="488" t="s">
        <v>437</v>
      </c>
      <c r="Q6" s="488" t="s">
        <v>89</v>
      </c>
      <c r="R6" s="488" t="s">
        <v>90</v>
      </c>
      <c r="S6" s="488" t="s">
        <v>170</v>
      </c>
      <c r="T6" s="477">
        <f>U6+U11</f>
        <v>4512196.37</v>
      </c>
      <c r="U6" s="477">
        <f>V6+Y6</f>
        <v>4172196.37</v>
      </c>
      <c r="V6" s="477">
        <v>2454233.16</v>
      </c>
      <c r="W6" s="477" t="s">
        <v>171</v>
      </c>
      <c r="X6" s="477" t="s">
        <v>171</v>
      </c>
      <c r="Y6" s="477">
        <v>1717963.21</v>
      </c>
      <c r="Z6" s="477" t="s">
        <v>171</v>
      </c>
      <c r="AA6" s="477" t="s">
        <v>171</v>
      </c>
      <c r="AB6" s="477">
        <v>736269.95</v>
      </c>
      <c r="AC6" s="470" t="s">
        <v>92</v>
      </c>
      <c r="AD6" s="477">
        <f>U6</f>
        <v>4172196.37</v>
      </c>
      <c r="AE6" s="599" t="s">
        <v>171</v>
      </c>
      <c r="AF6" s="599" t="s">
        <v>171</v>
      </c>
      <c r="AG6" s="599" t="s">
        <v>171</v>
      </c>
      <c r="AH6" s="524">
        <v>45474</v>
      </c>
      <c r="AI6" s="554" t="s">
        <v>438</v>
      </c>
      <c r="AJ6" s="578" t="s">
        <v>810</v>
      </c>
      <c r="AK6" s="304"/>
      <c r="AL6" s="304"/>
    </row>
    <row r="7" spans="1:38" ht="36" x14ac:dyDescent="0.25">
      <c r="A7" s="302"/>
      <c r="B7" s="494"/>
      <c r="C7" s="476"/>
      <c r="D7" s="476"/>
      <c r="E7" s="476"/>
      <c r="F7" s="476"/>
      <c r="G7" s="476"/>
      <c r="H7" s="476"/>
      <c r="I7" s="476"/>
      <c r="J7" s="305" t="s">
        <v>439</v>
      </c>
      <c r="K7" s="305" t="s">
        <v>440</v>
      </c>
      <c r="L7" s="305" t="s">
        <v>441</v>
      </c>
      <c r="M7" s="305">
        <v>210152</v>
      </c>
      <c r="N7" s="476"/>
      <c r="O7" s="476"/>
      <c r="P7" s="476"/>
      <c r="Q7" s="476"/>
      <c r="R7" s="476"/>
      <c r="S7" s="476"/>
      <c r="T7" s="478"/>
      <c r="U7" s="478"/>
      <c r="V7" s="478"/>
      <c r="W7" s="478"/>
      <c r="X7" s="478"/>
      <c r="Y7" s="478"/>
      <c r="Z7" s="478"/>
      <c r="AA7" s="478"/>
      <c r="AB7" s="478"/>
      <c r="AC7" s="471"/>
      <c r="AD7" s="478"/>
      <c r="AE7" s="476"/>
      <c r="AF7" s="590"/>
      <c r="AG7" s="590"/>
      <c r="AH7" s="553"/>
      <c r="AI7" s="555"/>
      <c r="AJ7" s="578"/>
      <c r="AK7" s="304"/>
      <c r="AL7" s="304"/>
    </row>
    <row r="8" spans="1:38" ht="24" x14ac:dyDescent="0.25">
      <c r="A8" s="302"/>
      <c r="B8" s="494"/>
      <c r="C8" s="476"/>
      <c r="D8" s="476"/>
      <c r="E8" s="476"/>
      <c r="F8" s="476"/>
      <c r="G8" s="476"/>
      <c r="H8" s="476"/>
      <c r="I8" s="476"/>
      <c r="J8" s="305" t="s">
        <v>442</v>
      </c>
      <c r="K8" s="305" t="s">
        <v>443</v>
      </c>
      <c r="L8" s="305" t="s">
        <v>444</v>
      </c>
      <c r="M8" s="305">
        <v>1</v>
      </c>
      <c r="N8" s="476"/>
      <c r="O8" s="476"/>
      <c r="P8" s="476"/>
      <c r="Q8" s="476"/>
      <c r="R8" s="476"/>
      <c r="S8" s="476"/>
      <c r="T8" s="478"/>
      <c r="U8" s="478"/>
      <c r="V8" s="478"/>
      <c r="W8" s="478"/>
      <c r="X8" s="478"/>
      <c r="Y8" s="478"/>
      <c r="Z8" s="478"/>
      <c r="AA8" s="478"/>
      <c r="AB8" s="478"/>
      <c r="AC8" s="471"/>
      <c r="AD8" s="478"/>
      <c r="AE8" s="476"/>
      <c r="AF8" s="590"/>
      <c r="AG8" s="590"/>
      <c r="AH8" s="553"/>
      <c r="AI8" s="555"/>
      <c r="AJ8" s="578"/>
      <c r="AK8" s="304"/>
      <c r="AL8" s="304"/>
    </row>
    <row r="9" spans="1:38" ht="60" x14ac:dyDescent="0.25">
      <c r="A9" s="302"/>
      <c r="B9" s="494"/>
      <c r="C9" s="476"/>
      <c r="D9" s="476"/>
      <c r="E9" s="476"/>
      <c r="F9" s="476"/>
      <c r="G9" s="476"/>
      <c r="H9" s="476"/>
      <c r="I9" s="476"/>
      <c r="J9" s="305" t="s">
        <v>445</v>
      </c>
      <c r="K9" s="305" t="s">
        <v>446</v>
      </c>
      <c r="L9" s="305" t="s">
        <v>113</v>
      </c>
      <c r="M9" s="305">
        <v>730</v>
      </c>
      <c r="N9" s="476"/>
      <c r="O9" s="476"/>
      <c r="P9" s="476"/>
      <c r="Q9" s="476"/>
      <c r="R9" s="476"/>
      <c r="S9" s="476"/>
      <c r="T9" s="478"/>
      <c r="U9" s="478"/>
      <c r="V9" s="478"/>
      <c r="W9" s="478"/>
      <c r="X9" s="478"/>
      <c r="Y9" s="478"/>
      <c r="Z9" s="478"/>
      <c r="AA9" s="478"/>
      <c r="AB9" s="478"/>
      <c r="AC9" s="471"/>
      <c r="AD9" s="478"/>
      <c r="AE9" s="476"/>
      <c r="AF9" s="590"/>
      <c r="AG9" s="590"/>
      <c r="AH9" s="553"/>
      <c r="AI9" s="555"/>
      <c r="AJ9" s="578"/>
      <c r="AK9" s="304"/>
      <c r="AL9" s="304"/>
    </row>
    <row r="10" spans="1:38" ht="36" x14ac:dyDescent="0.25">
      <c r="A10" s="302"/>
      <c r="B10" s="494"/>
      <c r="C10" s="476"/>
      <c r="D10" s="476"/>
      <c r="E10" s="476"/>
      <c r="F10" s="476"/>
      <c r="G10" s="476"/>
      <c r="H10" s="476"/>
      <c r="I10" s="476"/>
      <c r="J10" s="305" t="s">
        <v>447</v>
      </c>
      <c r="K10" s="305" t="s">
        <v>448</v>
      </c>
      <c r="L10" s="305" t="s">
        <v>263</v>
      </c>
      <c r="M10" s="305">
        <v>1</v>
      </c>
      <c r="N10" s="476"/>
      <c r="O10" s="476"/>
      <c r="P10" s="476"/>
      <c r="Q10" s="476"/>
      <c r="R10" s="476"/>
      <c r="S10" s="476"/>
      <c r="T10" s="478"/>
      <c r="U10" s="478"/>
      <c r="V10" s="478"/>
      <c r="W10" s="478"/>
      <c r="X10" s="478"/>
      <c r="Y10" s="478"/>
      <c r="Z10" s="478"/>
      <c r="AA10" s="478"/>
      <c r="AB10" s="478"/>
      <c r="AC10" s="471"/>
      <c r="AD10" s="478"/>
      <c r="AE10" s="476"/>
      <c r="AF10" s="590"/>
      <c r="AG10" s="590"/>
      <c r="AH10" s="553"/>
      <c r="AI10" s="555"/>
      <c r="AJ10" s="578"/>
      <c r="AK10" s="304"/>
      <c r="AL10" s="304"/>
    </row>
    <row r="11" spans="1:38" ht="72" x14ac:dyDescent="0.25">
      <c r="A11" s="302"/>
      <c r="B11" s="494"/>
      <c r="C11" s="476"/>
      <c r="D11" s="476"/>
      <c r="E11" s="476"/>
      <c r="F11" s="476" t="s">
        <v>718</v>
      </c>
      <c r="G11" s="476"/>
      <c r="H11" s="476"/>
      <c r="I11" s="476"/>
      <c r="J11" s="305" t="s">
        <v>435</v>
      </c>
      <c r="K11" s="305" t="s">
        <v>436</v>
      </c>
      <c r="L11" s="305" t="s">
        <v>367</v>
      </c>
      <c r="M11" s="305">
        <v>4.1737000000000002</v>
      </c>
      <c r="N11" s="476"/>
      <c r="O11" s="476" t="s">
        <v>123</v>
      </c>
      <c r="P11" s="476"/>
      <c r="Q11" s="476"/>
      <c r="R11" s="476"/>
      <c r="S11" s="476"/>
      <c r="T11" s="478"/>
      <c r="U11" s="478">
        <f>V11+Y11</f>
        <v>340000</v>
      </c>
      <c r="V11" s="478">
        <v>200000</v>
      </c>
      <c r="W11" s="478"/>
      <c r="X11" s="478"/>
      <c r="Y11" s="478">
        <v>140000</v>
      </c>
      <c r="Z11" s="478"/>
      <c r="AA11" s="478"/>
      <c r="AB11" s="478">
        <v>60000</v>
      </c>
      <c r="AC11" s="471"/>
      <c r="AD11" s="478">
        <f>U11</f>
        <v>340000</v>
      </c>
      <c r="AE11" s="476"/>
      <c r="AF11" s="590"/>
      <c r="AG11" s="590"/>
      <c r="AH11" s="553"/>
      <c r="AI11" s="555"/>
      <c r="AJ11" s="578"/>
      <c r="AK11" s="304"/>
      <c r="AL11" s="304"/>
    </row>
    <row r="12" spans="1:38" ht="36" x14ac:dyDescent="0.25">
      <c r="A12" s="302"/>
      <c r="B12" s="494"/>
      <c r="C12" s="476"/>
      <c r="D12" s="476"/>
      <c r="E12" s="476"/>
      <c r="F12" s="476"/>
      <c r="G12" s="476"/>
      <c r="H12" s="476"/>
      <c r="I12" s="476"/>
      <c r="J12" s="305" t="s">
        <v>439</v>
      </c>
      <c r="K12" s="305" t="s">
        <v>440</v>
      </c>
      <c r="L12" s="305" t="s">
        <v>441</v>
      </c>
      <c r="M12" s="305">
        <v>41737</v>
      </c>
      <c r="N12" s="476"/>
      <c r="O12" s="476"/>
      <c r="P12" s="476"/>
      <c r="Q12" s="476"/>
      <c r="R12" s="476"/>
      <c r="S12" s="476"/>
      <c r="T12" s="478"/>
      <c r="U12" s="478"/>
      <c r="V12" s="471"/>
      <c r="W12" s="478"/>
      <c r="X12" s="478"/>
      <c r="Y12" s="478"/>
      <c r="Z12" s="478"/>
      <c r="AA12" s="478"/>
      <c r="AB12" s="478"/>
      <c r="AC12" s="471"/>
      <c r="AD12" s="478"/>
      <c r="AE12" s="476"/>
      <c r="AF12" s="590"/>
      <c r="AG12" s="590"/>
      <c r="AH12" s="553"/>
      <c r="AI12" s="555"/>
      <c r="AJ12" s="578"/>
      <c r="AK12" s="304"/>
      <c r="AL12" s="304"/>
    </row>
    <row r="13" spans="1:38" ht="24.75" thickBot="1" x14ac:dyDescent="0.3">
      <c r="A13" s="302"/>
      <c r="B13" s="495"/>
      <c r="C13" s="480"/>
      <c r="D13" s="480"/>
      <c r="E13" s="480"/>
      <c r="F13" s="480"/>
      <c r="G13" s="480"/>
      <c r="H13" s="480"/>
      <c r="I13" s="480"/>
      <c r="J13" s="306" t="s">
        <v>442</v>
      </c>
      <c r="K13" s="306" t="s">
        <v>443</v>
      </c>
      <c r="L13" s="306" t="s">
        <v>444</v>
      </c>
      <c r="M13" s="306">
        <v>1</v>
      </c>
      <c r="N13" s="480"/>
      <c r="O13" s="480"/>
      <c r="P13" s="480"/>
      <c r="Q13" s="480"/>
      <c r="R13" s="480"/>
      <c r="S13" s="480"/>
      <c r="T13" s="479"/>
      <c r="U13" s="479"/>
      <c r="V13" s="472"/>
      <c r="W13" s="479"/>
      <c r="X13" s="479"/>
      <c r="Y13" s="479"/>
      <c r="Z13" s="479"/>
      <c r="AA13" s="479"/>
      <c r="AB13" s="479"/>
      <c r="AC13" s="472"/>
      <c r="AD13" s="479"/>
      <c r="AE13" s="480"/>
      <c r="AF13" s="600"/>
      <c r="AG13" s="600"/>
      <c r="AH13" s="525"/>
      <c r="AI13" s="556"/>
      <c r="AJ13" s="578"/>
      <c r="AK13" s="304"/>
      <c r="AL13" s="304"/>
    </row>
    <row r="14" spans="1:38" ht="60" customHeight="1" x14ac:dyDescent="0.25">
      <c r="A14" s="302"/>
      <c r="B14" s="501" t="s">
        <v>449</v>
      </c>
      <c r="C14" s="473" t="s">
        <v>450</v>
      </c>
      <c r="D14" s="473" t="s">
        <v>432</v>
      </c>
      <c r="E14" s="473" t="s">
        <v>433</v>
      </c>
      <c r="F14" s="488" t="s">
        <v>719</v>
      </c>
      <c r="G14" s="473" t="s">
        <v>434</v>
      </c>
      <c r="H14" s="488" t="s">
        <v>83</v>
      </c>
      <c r="I14" s="488" t="s">
        <v>83</v>
      </c>
      <c r="J14" s="303" t="s">
        <v>435</v>
      </c>
      <c r="K14" s="303" t="s">
        <v>436</v>
      </c>
      <c r="L14" s="303" t="s">
        <v>367</v>
      </c>
      <c r="M14" s="303">
        <v>8.61</v>
      </c>
      <c r="N14" s="488" t="s">
        <v>86</v>
      </c>
      <c r="O14" s="488" t="s">
        <v>105</v>
      </c>
      <c r="P14" s="473" t="s">
        <v>437</v>
      </c>
      <c r="Q14" s="473" t="s">
        <v>89</v>
      </c>
      <c r="R14" s="473" t="s">
        <v>90</v>
      </c>
      <c r="S14" s="473" t="s">
        <v>170</v>
      </c>
      <c r="T14" s="566">
        <f>U14+U22+U19</f>
        <v>12601348</v>
      </c>
      <c r="U14" s="477">
        <f>V14+Y14</f>
        <v>3056600</v>
      </c>
      <c r="V14" s="477">
        <v>1798000</v>
      </c>
      <c r="W14" s="577" t="s">
        <v>171</v>
      </c>
      <c r="X14" s="577" t="s">
        <v>171</v>
      </c>
      <c r="Y14" s="477">
        <v>1258600</v>
      </c>
      <c r="Z14" s="577" t="s">
        <v>171</v>
      </c>
      <c r="AA14" s="577" t="s">
        <v>171</v>
      </c>
      <c r="AB14" s="477">
        <v>539400</v>
      </c>
      <c r="AC14" s="470" t="s">
        <v>92</v>
      </c>
      <c r="AD14" s="470">
        <f>U14</f>
        <v>3056600</v>
      </c>
      <c r="AE14" s="577" t="s">
        <v>171</v>
      </c>
      <c r="AF14" s="577" t="s">
        <v>171</v>
      </c>
      <c r="AG14" s="577" t="s">
        <v>171</v>
      </c>
      <c r="AH14" s="524" t="s">
        <v>174</v>
      </c>
      <c r="AI14" s="554" t="s">
        <v>317</v>
      </c>
      <c r="AJ14" s="578" t="s">
        <v>811</v>
      </c>
      <c r="AK14" s="304"/>
      <c r="AL14" s="304"/>
    </row>
    <row r="15" spans="1:38" ht="36" x14ac:dyDescent="0.25">
      <c r="A15" s="302"/>
      <c r="B15" s="502"/>
      <c r="C15" s="474"/>
      <c r="D15" s="474"/>
      <c r="E15" s="474"/>
      <c r="F15" s="476"/>
      <c r="G15" s="474"/>
      <c r="H15" s="476"/>
      <c r="I15" s="476"/>
      <c r="J15" s="305" t="s">
        <v>439</v>
      </c>
      <c r="K15" s="305" t="s">
        <v>440</v>
      </c>
      <c r="L15" s="305" t="s">
        <v>441</v>
      </c>
      <c r="M15" s="308">
        <v>51000</v>
      </c>
      <c r="N15" s="476"/>
      <c r="O15" s="476"/>
      <c r="P15" s="474"/>
      <c r="Q15" s="474"/>
      <c r="R15" s="474"/>
      <c r="S15" s="474"/>
      <c r="T15" s="567"/>
      <c r="U15" s="471"/>
      <c r="V15" s="471"/>
      <c r="W15" s="593"/>
      <c r="X15" s="593"/>
      <c r="Y15" s="471"/>
      <c r="Z15" s="593"/>
      <c r="AA15" s="593"/>
      <c r="AB15" s="471"/>
      <c r="AC15" s="471"/>
      <c r="AD15" s="471"/>
      <c r="AE15" s="593"/>
      <c r="AF15" s="593"/>
      <c r="AG15" s="593"/>
      <c r="AH15" s="553"/>
      <c r="AI15" s="555"/>
      <c r="AJ15" s="578"/>
      <c r="AK15" s="304"/>
      <c r="AL15" s="304"/>
    </row>
    <row r="16" spans="1:38" ht="60" x14ac:dyDescent="0.25">
      <c r="A16" s="302"/>
      <c r="B16" s="502"/>
      <c r="C16" s="474"/>
      <c r="D16" s="474"/>
      <c r="E16" s="474"/>
      <c r="F16" s="476"/>
      <c r="G16" s="474"/>
      <c r="H16" s="476"/>
      <c r="I16" s="476"/>
      <c r="J16" s="305" t="s">
        <v>812</v>
      </c>
      <c r="K16" s="305" t="s">
        <v>446</v>
      </c>
      <c r="L16" s="305" t="s">
        <v>813</v>
      </c>
      <c r="M16" s="308">
        <v>500</v>
      </c>
      <c r="N16" s="476"/>
      <c r="O16" s="476"/>
      <c r="P16" s="474"/>
      <c r="Q16" s="474"/>
      <c r="R16" s="474"/>
      <c r="S16" s="474"/>
      <c r="T16" s="567"/>
      <c r="U16" s="471"/>
      <c r="V16" s="471"/>
      <c r="W16" s="593"/>
      <c r="X16" s="593"/>
      <c r="Y16" s="471"/>
      <c r="Z16" s="593"/>
      <c r="AA16" s="593"/>
      <c r="AB16" s="471"/>
      <c r="AC16" s="471"/>
      <c r="AD16" s="471"/>
      <c r="AE16" s="593"/>
      <c r="AF16" s="593"/>
      <c r="AG16" s="593"/>
      <c r="AH16" s="553"/>
      <c r="AI16" s="555"/>
      <c r="AJ16" s="578"/>
      <c r="AK16" s="304"/>
      <c r="AL16" s="304"/>
    </row>
    <row r="17" spans="1:38" ht="48" x14ac:dyDescent="0.25">
      <c r="A17" s="302"/>
      <c r="B17" s="502"/>
      <c r="C17" s="474"/>
      <c r="D17" s="474"/>
      <c r="E17" s="474"/>
      <c r="F17" s="476"/>
      <c r="G17" s="474"/>
      <c r="H17" s="476"/>
      <c r="I17" s="476"/>
      <c r="J17" s="305" t="s">
        <v>814</v>
      </c>
      <c r="K17" s="305" t="s">
        <v>448</v>
      </c>
      <c r="L17" s="305" t="s">
        <v>263</v>
      </c>
      <c r="M17" s="310">
        <v>0.6</v>
      </c>
      <c r="N17" s="476"/>
      <c r="O17" s="476"/>
      <c r="P17" s="474"/>
      <c r="Q17" s="474"/>
      <c r="R17" s="474"/>
      <c r="S17" s="474"/>
      <c r="T17" s="567"/>
      <c r="U17" s="471"/>
      <c r="V17" s="471"/>
      <c r="W17" s="593"/>
      <c r="X17" s="593"/>
      <c r="Y17" s="471"/>
      <c r="Z17" s="593"/>
      <c r="AA17" s="593"/>
      <c r="AB17" s="471"/>
      <c r="AC17" s="471"/>
      <c r="AD17" s="471"/>
      <c r="AE17" s="593"/>
      <c r="AF17" s="593"/>
      <c r="AG17" s="593"/>
      <c r="AH17" s="553"/>
      <c r="AI17" s="555"/>
      <c r="AJ17" s="578"/>
      <c r="AK17" s="304"/>
      <c r="AL17" s="304"/>
    </row>
    <row r="18" spans="1:38" ht="24.75" thickBot="1" x14ac:dyDescent="0.3">
      <c r="A18" s="302"/>
      <c r="B18" s="502"/>
      <c r="C18" s="474"/>
      <c r="D18" s="474"/>
      <c r="E18" s="512"/>
      <c r="F18" s="476"/>
      <c r="G18" s="474"/>
      <c r="H18" s="476"/>
      <c r="I18" s="476"/>
      <c r="J18" s="305" t="s">
        <v>442</v>
      </c>
      <c r="K18" s="305" t="s">
        <v>443</v>
      </c>
      <c r="L18" s="305" t="s">
        <v>444</v>
      </c>
      <c r="M18" s="305">
        <v>1</v>
      </c>
      <c r="N18" s="476"/>
      <c r="O18" s="476"/>
      <c r="P18" s="474"/>
      <c r="Q18" s="474"/>
      <c r="R18" s="474"/>
      <c r="S18" s="474"/>
      <c r="T18" s="567"/>
      <c r="U18" s="471"/>
      <c r="V18" s="471"/>
      <c r="W18" s="593"/>
      <c r="X18" s="593"/>
      <c r="Y18" s="471"/>
      <c r="Z18" s="593"/>
      <c r="AA18" s="593"/>
      <c r="AB18" s="471"/>
      <c r="AC18" s="471"/>
      <c r="AD18" s="471"/>
      <c r="AE18" s="593"/>
      <c r="AF18" s="593"/>
      <c r="AG18" s="593"/>
      <c r="AH18" s="553"/>
      <c r="AI18" s="555"/>
      <c r="AJ18" s="578"/>
      <c r="AK18" s="304"/>
      <c r="AL18" s="304"/>
    </row>
    <row r="19" spans="1:38" ht="60" customHeight="1" x14ac:dyDescent="0.25">
      <c r="A19" s="302"/>
      <c r="B19" s="502"/>
      <c r="C19" s="474"/>
      <c r="D19" s="474"/>
      <c r="E19" s="503" t="s">
        <v>433</v>
      </c>
      <c r="F19" s="488" t="s">
        <v>720</v>
      </c>
      <c r="G19" s="474"/>
      <c r="H19" s="476"/>
      <c r="I19" s="476"/>
      <c r="J19" s="305" t="s">
        <v>435</v>
      </c>
      <c r="K19" s="305" t="s">
        <v>436</v>
      </c>
      <c r="L19" s="305" t="s">
        <v>367</v>
      </c>
      <c r="M19" s="305">
        <v>9.6999999999999993</v>
      </c>
      <c r="N19" s="476"/>
      <c r="O19" s="476" t="s">
        <v>154</v>
      </c>
      <c r="P19" s="474"/>
      <c r="Q19" s="474"/>
      <c r="R19" s="474"/>
      <c r="S19" s="474"/>
      <c r="T19" s="567"/>
      <c r="U19" s="478">
        <f>V19+Y19</f>
        <v>6144748</v>
      </c>
      <c r="V19" s="471">
        <v>3614558</v>
      </c>
      <c r="W19" s="593"/>
      <c r="X19" s="593"/>
      <c r="Y19" s="478">
        <v>2530190</v>
      </c>
      <c r="Z19" s="593"/>
      <c r="AA19" s="593"/>
      <c r="AB19" s="478">
        <v>1084368</v>
      </c>
      <c r="AC19" s="471"/>
      <c r="AD19" s="471">
        <f>U19</f>
        <v>6144748</v>
      </c>
      <c r="AE19" s="593"/>
      <c r="AF19" s="593"/>
      <c r="AG19" s="593"/>
      <c r="AH19" s="553"/>
      <c r="AI19" s="555"/>
      <c r="AJ19" s="578"/>
      <c r="AK19" s="304"/>
      <c r="AL19" s="304"/>
    </row>
    <row r="20" spans="1:38" ht="36" customHeight="1" x14ac:dyDescent="0.25">
      <c r="A20" s="302"/>
      <c r="B20" s="502"/>
      <c r="C20" s="474"/>
      <c r="D20" s="474"/>
      <c r="E20" s="474"/>
      <c r="F20" s="476"/>
      <c r="G20" s="474"/>
      <c r="H20" s="476"/>
      <c r="I20" s="476"/>
      <c r="J20" s="305" t="s">
        <v>439</v>
      </c>
      <c r="K20" s="305" t="s">
        <v>440</v>
      </c>
      <c r="L20" s="305" t="s">
        <v>441</v>
      </c>
      <c r="M20" s="308">
        <v>97343</v>
      </c>
      <c r="N20" s="476"/>
      <c r="O20" s="476"/>
      <c r="P20" s="474"/>
      <c r="Q20" s="474"/>
      <c r="R20" s="474"/>
      <c r="S20" s="474"/>
      <c r="T20" s="567"/>
      <c r="U20" s="471"/>
      <c r="V20" s="471"/>
      <c r="W20" s="593"/>
      <c r="X20" s="593"/>
      <c r="Y20" s="471"/>
      <c r="Z20" s="593"/>
      <c r="AA20" s="593"/>
      <c r="AB20" s="471"/>
      <c r="AC20" s="471"/>
      <c r="AD20" s="471"/>
      <c r="AE20" s="593"/>
      <c r="AF20" s="593"/>
      <c r="AG20" s="593"/>
      <c r="AH20" s="553"/>
      <c r="AI20" s="555"/>
      <c r="AJ20" s="578"/>
      <c r="AK20" s="304"/>
      <c r="AL20" s="304"/>
    </row>
    <row r="21" spans="1:38" ht="103.5" customHeight="1" x14ac:dyDescent="0.25">
      <c r="A21" s="302"/>
      <c r="B21" s="502"/>
      <c r="C21" s="474"/>
      <c r="D21" s="474"/>
      <c r="E21" s="512"/>
      <c r="F21" s="476"/>
      <c r="G21" s="474"/>
      <c r="H21" s="476"/>
      <c r="I21" s="476"/>
      <c r="J21" s="305" t="s">
        <v>442</v>
      </c>
      <c r="K21" s="305" t="s">
        <v>443</v>
      </c>
      <c r="L21" s="305" t="s">
        <v>444</v>
      </c>
      <c r="M21" s="305">
        <v>1</v>
      </c>
      <c r="N21" s="476"/>
      <c r="O21" s="476"/>
      <c r="P21" s="474"/>
      <c r="Q21" s="474"/>
      <c r="R21" s="474"/>
      <c r="S21" s="474"/>
      <c r="T21" s="567"/>
      <c r="U21" s="471"/>
      <c r="V21" s="471"/>
      <c r="W21" s="593"/>
      <c r="X21" s="593"/>
      <c r="Y21" s="471"/>
      <c r="Z21" s="593"/>
      <c r="AA21" s="593"/>
      <c r="AB21" s="471"/>
      <c r="AC21" s="471"/>
      <c r="AD21" s="471"/>
      <c r="AE21" s="593"/>
      <c r="AF21" s="593"/>
      <c r="AG21" s="593"/>
      <c r="AH21" s="553"/>
      <c r="AI21" s="555"/>
      <c r="AJ21" s="578"/>
      <c r="AK21" s="304"/>
      <c r="AL21" s="304"/>
    </row>
    <row r="22" spans="1:38" ht="60" customHeight="1" x14ac:dyDescent="0.25">
      <c r="A22" s="302"/>
      <c r="B22" s="502"/>
      <c r="C22" s="474"/>
      <c r="D22" s="474"/>
      <c r="E22" s="503" t="s">
        <v>433</v>
      </c>
      <c r="F22" s="503" t="s">
        <v>721</v>
      </c>
      <c r="G22" s="474"/>
      <c r="H22" s="476"/>
      <c r="I22" s="476"/>
      <c r="J22" s="305" t="s">
        <v>435</v>
      </c>
      <c r="K22" s="305" t="s">
        <v>436</v>
      </c>
      <c r="L22" s="305" t="s">
        <v>367</v>
      </c>
      <c r="M22" s="305">
        <v>10</v>
      </c>
      <c r="N22" s="476"/>
      <c r="O22" s="476" t="s">
        <v>111</v>
      </c>
      <c r="P22" s="474"/>
      <c r="Q22" s="474"/>
      <c r="R22" s="474"/>
      <c r="S22" s="474"/>
      <c r="T22" s="567"/>
      <c r="U22" s="478">
        <f>V22+Y22</f>
        <v>3400000</v>
      </c>
      <c r="V22" s="478">
        <v>2000000</v>
      </c>
      <c r="W22" s="593"/>
      <c r="X22" s="593"/>
      <c r="Y22" s="478">
        <v>1400000</v>
      </c>
      <c r="Z22" s="593"/>
      <c r="AA22" s="593"/>
      <c r="AB22" s="478">
        <v>600000</v>
      </c>
      <c r="AC22" s="471"/>
      <c r="AD22" s="471">
        <f>U22</f>
        <v>3400000</v>
      </c>
      <c r="AE22" s="593"/>
      <c r="AF22" s="593"/>
      <c r="AG22" s="593"/>
      <c r="AH22" s="553"/>
      <c r="AI22" s="555"/>
      <c r="AJ22" s="578"/>
      <c r="AK22" s="304"/>
      <c r="AL22" s="304"/>
    </row>
    <row r="23" spans="1:38" ht="36" x14ac:dyDescent="0.25">
      <c r="A23" s="302"/>
      <c r="B23" s="502"/>
      <c r="C23" s="474"/>
      <c r="D23" s="474"/>
      <c r="E23" s="474"/>
      <c r="F23" s="474"/>
      <c r="G23" s="474"/>
      <c r="H23" s="476"/>
      <c r="I23" s="476"/>
      <c r="J23" s="305" t="s">
        <v>439</v>
      </c>
      <c r="K23" s="305" t="s">
        <v>440</v>
      </c>
      <c r="L23" s="305" t="s">
        <v>441</v>
      </c>
      <c r="M23" s="308">
        <v>100000</v>
      </c>
      <c r="N23" s="476"/>
      <c r="O23" s="476"/>
      <c r="P23" s="474"/>
      <c r="Q23" s="474"/>
      <c r="R23" s="474"/>
      <c r="S23" s="474"/>
      <c r="T23" s="567"/>
      <c r="U23" s="478"/>
      <c r="V23" s="478"/>
      <c r="W23" s="593"/>
      <c r="X23" s="593"/>
      <c r="Y23" s="478"/>
      <c r="Z23" s="593"/>
      <c r="AA23" s="593"/>
      <c r="AB23" s="478"/>
      <c r="AC23" s="471"/>
      <c r="AD23" s="471"/>
      <c r="AE23" s="593"/>
      <c r="AF23" s="593"/>
      <c r="AG23" s="593"/>
      <c r="AH23" s="553"/>
      <c r="AI23" s="555"/>
      <c r="AJ23" s="578"/>
      <c r="AK23" s="304"/>
      <c r="AL23" s="304"/>
    </row>
    <row r="24" spans="1:38" ht="24" x14ac:dyDescent="0.25">
      <c r="A24" s="302"/>
      <c r="B24" s="502"/>
      <c r="C24" s="474"/>
      <c r="D24" s="474"/>
      <c r="E24" s="474"/>
      <c r="F24" s="474"/>
      <c r="G24" s="474"/>
      <c r="H24" s="476"/>
      <c r="I24" s="476"/>
      <c r="J24" s="305" t="s">
        <v>442</v>
      </c>
      <c r="K24" s="305" t="s">
        <v>443</v>
      </c>
      <c r="L24" s="305" t="s">
        <v>444</v>
      </c>
      <c r="M24" s="305">
        <v>1</v>
      </c>
      <c r="N24" s="476"/>
      <c r="O24" s="476"/>
      <c r="P24" s="474"/>
      <c r="Q24" s="474"/>
      <c r="R24" s="474"/>
      <c r="S24" s="474"/>
      <c r="T24" s="567"/>
      <c r="U24" s="478"/>
      <c r="V24" s="478"/>
      <c r="W24" s="593"/>
      <c r="X24" s="593"/>
      <c r="Y24" s="478"/>
      <c r="Z24" s="593"/>
      <c r="AA24" s="593"/>
      <c r="AB24" s="478"/>
      <c r="AC24" s="471"/>
      <c r="AD24" s="471"/>
      <c r="AE24" s="593"/>
      <c r="AF24" s="593"/>
      <c r="AG24" s="593"/>
      <c r="AH24" s="553"/>
      <c r="AI24" s="555"/>
      <c r="AJ24" s="578"/>
      <c r="AK24" s="304"/>
      <c r="AL24" s="304"/>
    </row>
    <row r="25" spans="1:38" ht="60" x14ac:dyDescent="0.25">
      <c r="A25" s="302"/>
      <c r="B25" s="502"/>
      <c r="C25" s="474"/>
      <c r="D25" s="474"/>
      <c r="E25" s="474"/>
      <c r="F25" s="474"/>
      <c r="G25" s="474"/>
      <c r="H25" s="476"/>
      <c r="I25" s="476"/>
      <c r="J25" s="305" t="s">
        <v>445</v>
      </c>
      <c r="K25" s="305" t="s">
        <v>446</v>
      </c>
      <c r="L25" s="305" t="s">
        <v>113</v>
      </c>
      <c r="M25" s="305">
        <v>700</v>
      </c>
      <c r="N25" s="476"/>
      <c r="O25" s="476"/>
      <c r="P25" s="474"/>
      <c r="Q25" s="474"/>
      <c r="R25" s="474"/>
      <c r="S25" s="474"/>
      <c r="T25" s="567"/>
      <c r="U25" s="478"/>
      <c r="V25" s="478"/>
      <c r="W25" s="593"/>
      <c r="X25" s="593"/>
      <c r="Y25" s="478"/>
      <c r="Z25" s="593"/>
      <c r="AA25" s="593"/>
      <c r="AB25" s="478"/>
      <c r="AC25" s="471"/>
      <c r="AD25" s="471"/>
      <c r="AE25" s="593"/>
      <c r="AF25" s="593"/>
      <c r="AG25" s="593"/>
      <c r="AH25" s="553"/>
      <c r="AI25" s="555"/>
      <c r="AJ25" s="578"/>
      <c r="AK25" s="304"/>
      <c r="AL25" s="304"/>
    </row>
    <row r="26" spans="1:38" ht="36.75" thickBot="1" x14ac:dyDescent="0.3">
      <c r="A26" s="302"/>
      <c r="B26" s="562"/>
      <c r="C26" s="475"/>
      <c r="D26" s="475"/>
      <c r="E26" s="475"/>
      <c r="F26" s="475"/>
      <c r="G26" s="475"/>
      <c r="H26" s="480"/>
      <c r="I26" s="480"/>
      <c r="J26" s="306" t="s">
        <v>447</v>
      </c>
      <c r="K26" s="306" t="s">
        <v>448</v>
      </c>
      <c r="L26" s="306" t="s">
        <v>263</v>
      </c>
      <c r="M26" s="306">
        <v>2</v>
      </c>
      <c r="N26" s="480"/>
      <c r="O26" s="480"/>
      <c r="P26" s="475"/>
      <c r="Q26" s="475"/>
      <c r="R26" s="475"/>
      <c r="S26" s="475"/>
      <c r="T26" s="570"/>
      <c r="U26" s="479"/>
      <c r="V26" s="479"/>
      <c r="W26" s="598"/>
      <c r="X26" s="598"/>
      <c r="Y26" s="479"/>
      <c r="Z26" s="598"/>
      <c r="AA26" s="598"/>
      <c r="AB26" s="479"/>
      <c r="AC26" s="472"/>
      <c r="AD26" s="472"/>
      <c r="AE26" s="598"/>
      <c r="AF26" s="598"/>
      <c r="AG26" s="598"/>
      <c r="AH26" s="525"/>
      <c r="AI26" s="556"/>
      <c r="AJ26" s="578"/>
      <c r="AK26" s="304"/>
      <c r="AL26" s="304"/>
    </row>
    <row r="27" spans="1:38" ht="72" x14ac:dyDescent="0.25">
      <c r="A27" s="302"/>
      <c r="B27" s="502" t="s">
        <v>451</v>
      </c>
      <c r="C27" s="502" t="s">
        <v>452</v>
      </c>
      <c r="D27" s="502" t="s">
        <v>432</v>
      </c>
      <c r="E27" s="502" t="s">
        <v>433</v>
      </c>
      <c r="F27" s="476" t="s">
        <v>722</v>
      </c>
      <c r="G27" s="474" t="s">
        <v>434</v>
      </c>
      <c r="H27" s="515" t="s">
        <v>83</v>
      </c>
      <c r="I27" s="567" t="s">
        <v>83</v>
      </c>
      <c r="J27" s="305" t="s">
        <v>435</v>
      </c>
      <c r="K27" s="305" t="s">
        <v>436</v>
      </c>
      <c r="L27" s="305" t="s">
        <v>367</v>
      </c>
      <c r="M27" s="305">
        <v>4.03</v>
      </c>
      <c r="N27" s="474" t="s">
        <v>86</v>
      </c>
      <c r="O27" s="476" t="s">
        <v>105</v>
      </c>
      <c r="P27" s="515" t="s">
        <v>437</v>
      </c>
      <c r="Q27" s="567" t="s">
        <v>89</v>
      </c>
      <c r="R27" s="515" t="s">
        <v>90</v>
      </c>
      <c r="S27" s="567" t="s">
        <v>170</v>
      </c>
      <c r="T27" s="515">
        <f>U27+U30+U33</f>
        <v>6015439.4400000004</v>
      </c>
      <c r="U27" s="478">
        <f>V27+Y27</f>
        <v>1874979</v>
      </c>
      <c r="V27" s="471">
        <v>1102929</v>
      </c>
      <c r="W27" s="567" t="s">
        <v>171</v>
      </c>
      <c r="X27" s="515" t="s">
        <v>171</v>
      </c>
      <c r="Y27" s="478">
        <v>772050</v>
      </c>
      <c r="Z27" s="515" t="s">
        <v>171</v>
      </c>
      <c r="AA27" s="567" t="s">
        <v>171</v>
      </c>
      <c r="AB27" s="471">
        <v>330879</v>
      </c>
      <c r="AC27" s="567" t="s">
        <v>92</v>
      </c>
      <c r="AD27" s="471">
        <f>U27</f>
        <v>1874979</v>
      </c>
      <c r="AE27" s="577" t="s">
        <v>171</v>
      </c>
      <c r="AF27" s="577" t="s">
        <v>171</v>
      </c>
      <c r="AG27" s="577" t="s">
        <v>171</v>
      </c>
      <c r="AH27" s="594">
        <v>45627</v>
      </c>
      <c r="AI27" s="596">
        <v>45689</v>
      </c>
      <c r="AJ27" s="571" t="s">
        <v>774</v>
      </c>
      <c r="AK27" s="304"/>
      <c r="AL27" s="304"/>
    </row>
    <row r="28" spans="1:38" ht="36" x14ac:dyDescent="0.25">
      <c r="A28" s="302"/>
      <c r="B28" s="502"/>
      <c r="C28" s="502"/>
      <c r="D28" s="502"/>
      <c r="E28" s="502"/>
      <c r="F28" s="476"/>
      <c r="G28" s="474"/>
      <c r="H28" s="515"/>
      <c r="I28" s="567"/>
      <c r="J28" s="305" t="s">
        <v>439</v>
      </c>
      <c r="K28" s="305" t="s">
        <v>440</v>
      </c>
      <c r="L28" s="305" t="s">
        <v>441</v>
      </c>
      <c r="M28" s="308">
        <v>38000</v>
      </c>
      <c r="N28" s="474"/>
      <c r="O28" s="476"/>
      <c r="P28" s="515"/>
      <c r="Q28" s="567"/>
      <c r="R28" s="515"/>
      <c r="S28" s="567"/>
      <c r="T28" s="515"/>
      <c r="U28" s="478"/>
      <c r="V28" s="515"/>
      <c r="W28" s="567"/>
      <c r="X28" s="515"/>
      <c r="Y28" s="478"/>
      <c r="Z28" s="515"/>
      <c r="AA28" s="567"/>
      <c r="AB28" s="471"/>
      <c r="AC28" s="567"/>
      <c r="AD28" s="471"/>
      <c r="AE28" s="593"/>
      <c r="AF28" s="593"/>
      <c r="AG28" s="593"/>
      <c r="AH28" s="595"/>
      <c r="AI28" s="597"/>
      <c r="AJ28" s="572"/>
      <c r="AK28" s="304"/>
      <c r="AL28" s="304"/>
    </row>
    <row r="29" spans="1:38" ht="24" x14ac:dyDescent="0.25">
      <c r="A29" s="302"/>
      <c r="B29" s="502"/>
      <c r="C29" s="502"/>
      <c r="D29" s="502"/>
      <c r="E29" s="502"/>
      <c r="F29" s="476"/>
      <c r="G29" s="474"/>
      <c r="H29" s="515"/>
      <c r="I29" s="567"/>
      <c r="J29" s="305" t="s">
        <v>442</v>
      </c>
      <c r="K29" s="305" t="s">
        <v>443</v>
      </c>
      <c r="L29" s="305" t="s">
        <v>444</v>
      </c>
      <c r="M29" s="305">
        <v>1</v>
      </c>
      <c r="N29" s="474"/>
      <c r="O29" s="476"/>
      <c r="P29" s="515"/>
      <c r="Q29" s="567"/>
      <c r="R29" s="515"/>
      <c r="S29" s="567"/>
      <c r="T29" s="515"/>
      <c r="U29" s="478"/>
      <c r="V29" s="509"/>
      <c r="W29" s="567"/>
      <c r="X29" s="515"/>
      <c r="Y29" s="478"/>
      <c r="Z29" s="515"/>
      <c r="AA29" s="567"/>
      <c r="AB29" s="471"/>
      <c r="AC29" s="567"/>
      <c r="AD29" s="471"/>
      <c r="AE29" s="593"/>
      <c r="AF29" s="593"/>
      <c r="AG29" s="593"/>
      <c r="AH29" s="595"/>
      <c r="AI29" s="597"/>
      <c r="AJ29" s="572"/>
      <c r="AK29" s="304"/>
      <c r="AL29" s="304"/>
    </row>
    <row r="30" spans="1:38" ht="72" x14ac:dyDescent="0.25">
      <c r="A30" s="302"/>
      <c r="B30" s="502"/>
      <c r="C30" s="502"/>
      <c r="D30" s="502"/>
      <c r="E30" s="502"/>
      <c r="F30" s="476" t="s">
        <v>723</v>
      </c>
      <c r="G30" s="474"/>
      <c r="H30" s="515"/>
      <c r="I30" s="567"/>
      <c r="J30" s="305" t="s">
        <v>435</v>
      </c>
      <c r="K30" s="305" t="s">
        <v>436</v>
      </c>
      <c r="L30" s="305" t="s">
        <v>367</v>
      </c>
      <c r="M30" s="305">
        <v>3.2</v>
      </c>
      <c r="N30" s="474"/>
      <c r="O30" s="476" t="s">
        <v>154</v>
      </c>
      <c r="P30" s="515"/>
      <c r="Q30" s="567"/>
      <c r="R30" s="515"/>
      <c r="S30" s="567"/>
      <c r="T30" s="515"/>
      <c r="U30" s="478">
        <f>V30+Y30</f>
        <v>3854835</v>
      </c>
      <c r="V30" s="471">
        <v>2267550</v>
      </c>
      <c r="W30" s="567"/>
      <c r="X30" s="515"/>
      <c r="Y30" s="471">
        <v>1587285</v>
      </c>
      <c r="Z30" s="515"/>
      <c r="AA30" s="567"/>
      <c r="AB30" s="471">
        <v>680265</v>
      </c>
      <c r="AC30" s="567"/>
      <c r="AD30" s="471">
        <f>U30</f>
        <v>3854835</v>
      </c>
      <c r="AE30" s="593"/>
      <c r="AF30" s="593"/>
      <c r="AG30" s="593"/>
      <c r="AH30" s="595"/>
      <c r="AI30" s="597"/>
      <c r="AJ30" s="572"/>
      <c r="AK30" s="304"/>
      <c r="AL30" s="304"/>
    </row>
    <row r="31" spans="1:38" ht="36" x14ac:dyDescent="0.25">
      <c r="A31" s="302"/>
      <c r="B31" s="502"/>
      <c r="C31" s="502"/>
      <c r="D31" s="502"/>
      <c r="E31" s="502"/>
      <c r="F31" s="476"/>
      <c r="G31" s="474"/>
      <c r="H31" s="515"/>
      <c r="I31" s="567"/>
      <c r="J31" s="305" t="s">
        <v>439</v>
      </c>
      <c r="K31" s="305" t="s">
        <v>440</v>
      </c>
      <c r="L31" s="305" t="s">
        <v>441</v>
      </c>
      <c r="M31" s="308">
        <v>25894</v>
      </c>
      <c r="N31" s="474"/>
      <c r="O31" s="476"/>
      <c r="P31" s="515"/>
      <c r="Q31" s="567"/>
      <c r="R31" s="515"/>
      <c r="S31" s="567"/>
      <c r="T31" s="515"/>
      <c r="U31" s="478"/>
      <c r="V31" s="471"/>
      <c r="W31" s="567"/>
      <c r="X31" s="515"/>
      <c r="Y31" s="471"/>
      <c r="Z31" s="515"/>
      <c r="AA31" s="567"/>
      <c r="AB31" s="471"/>
      <c r="AC31" s="567"/>
      <c r="AD31" s="471"/>
      <c r="AE31" s="593"/>
      <c r="AF31" s="593"/>
      <c r="AG31" s="593"/>
      <c r="AH31" s="595"/>
      <c r="AI31" s="597"/>
      <c r="AJ31" s="572"/>
      <c r="AK31" s="304"/>
      <c r="AL31" s="304"/>
    </row>
    <row r="32" spans="1:38" ht="24" x14ac:dyDescent="0.25">
      <c r="A32" s="302"/>
      <c r="B32" s="502"/>
      <c r="C32" s="502"/>
      <c r="D32" s="502"/>
      <c r="E32" s="502"/>
      <c r="F32" s="476"/>
      <c r="G32" s="474"/>
      <c r="H32" s="515"/>
      <c r="I32" s="567"/>
      <c r="J32" s="305" t="s">
        <v>442</v>
      </c>
      <c r="K32" s="305" t="s">
        <v>443</v>
      </c>
      <c r="L32" s="305" t="s">
        <v>444</v>
      </c>
      <c r="M32" s="305">
        <v>1</v>
      </c>
      <c r="N32" s="474"/>
      <c r="O32" s="476"/>
      <c r="P32" s="515"/>
      <c r="Q32" s="567"/>
      <c r="R32" s="515"/>
      <c r="S32" s="567"/>
      <c r="T32" s="515"/>
      <c r="U32" s="478"/>
      <c r="V32" s="471"/>
      <c r="W32" s="567"/>
      <c r="X32" s="515"/>
      <c r="Y32" s="471"/>
      <c r="Z32" s="515"/>
      <c r="AA32" s="567"/>
      <c r="AB32" s="471"/>
      <c r="AC32" s="567"/>
      <c r="AD32" s="471"/>
      <c r="AE32" s="593"/>
      <c r="AF32" s="593"/>
      <c r="AG32" s="593"/>
      <c r="AH32" s="595"/>
      <c r="AI32" s="597"/>
      <c r="AJ32" s="572"/>
      <c r="AK32" s="304"/>
      <c r="AL32" s="304"/>
    </row>
    <row r="33" spans="1:38" ht="72" x14ac:dyDescent="0.25">
      <c r="A33" s="302"/>
      <c r="B33" s="502"/>
      <c r="C33" s="502"/>
      <c r="D33" s="502"/>
      <c r="E33" s="502"/>
      <c r="F33" s="476" t="s">
        <v>724</v>
      </c>
      <c r="G33" s="474"/>
      <c r="H33" s="515"/>
      <c r="I33" s="567"/>
      <c r="J33" s="305" t="s">
        <v>435</v>
      </c>
      <c r="K33" s="305" t="s">
        <v>436</v>
      </c>
      <c r="L33" s="305" t="s">
        <v>367</v>
      </c>
      <c r="M33" s="305">
        <v>3.548</v>
      </c>
      <c r="N33" s="474"/>
      <c r="O33" s="476" t="s">
        <v>121</v>
      </c>
      <c r="P33" s="515"/>
      <c r="Q33" s="567"/>
      <c r="R33" s="515"/>
      <c r="S33" s="567"/>
      <c r="T33" s="515"/>
      <c r="U33" s="478">
        <f>V33+Y33</f>
        <v>285625.44</v>
      </c>
      <c r="V33" s="478">
        <v>168014.96</v>
      </c>
      <c r="W33" s="567"/>
      <c r="X33" s="515"/>
      <c r="Y33" s="478">
        <v>117610.48</v>
      </c>
      <c r="Z33" s="515"/>
      <c r="AA33" s="567"/>
      <c r="AB33" s="471">
        <v>50404.5</v>
      </c>
      <c r="AC33" s="567"/>
      <c r="AD33" s="471">
        <f>U33</f>
        <v>285625.44</v>
      </c>
      <c r="AE33" s="593"/>
      <c r="AF33" s="593" t="s">
        <v>171</v>
      </c>
      <c r="AG33" s="593" t="s">
        <v>171</v>
      </c>
      <c r="AH33" s="595"/>
      <c r="AI33" s="597"/>
      <c r="AJ33" s="572"/>
      <c r="AK33" s="304"/>
      <c r="AL33" s="304"/>
    </row>
    <row r="34" spans="1:38" ht="36" x14ac:dyDescent="0.25">
      <c r="A34" s="302"/>
      <c r="B34" s="502"/>
      <c r="C34" s="502"/>
      <c r="D34" s="502"/>
      <c r="E34" s="502"/>
      <c r="F34" s="476"/>
      <c r="G34" s="474"/>
      <c r="H34" s="515"/>
      <c r="I34" s="567"/>
      <c r="J34" s="305" t="s">
        <v>439</v>
      </c>
      <c r="K34" s="305" t="s">
        <v>440</v>
      </c>
      <c r="L34" s="305" t="s">
        <v>441</v>
      </c>
      <c r="M34" s="308">
        <v>2354</v>
      </c>
      <c r="N34" s="474"/>
      <c r="O34" s="476"/>
      <c r="P34" s="515"/>
      <c r="Q34" s="567"/>
      <c r="R34" s="515"/>
      <c r="S34" s="567"/>
      <c r="T34" s="515"/>
      <c r="U34" s="478"/>
      <c r="V34" s="478"/>
      <c r="W34" s="567"/>
      <c r="X34" s="515"/>
      <c r="Y34" s="478"/>
      <c r="Z34" s="515"/>
      <c r="AA34" s="567"/>
      <c r="AB34" s="471"/>
      <c r="AC34" s="567"/>
      <c r="AD34" s="471"/>
      <c r="AE34" s="593"/>
      <c r="AF34" s="593"/>
      <c r="AG34" s="593"/>
      <c r="AH34" s="595"/>
      <c r="AI34" s="597"/>
      <c r="AJ34" s="572"/>
      <c r="AK34" s="304"/>
      <c r="AL34" s="304"/>
    </row>
    <row r="35" spans="1:38" ht="24" x14ac:dyDescent="0.25">
      <c r="A35" s="302"/>
      <c r="B35" s="502"/>
      <c r="C35" s="502"/>
      <c r="D35" s="502"/>
      <c r="E35" s="502"/>
      <c r="F35" s="476"/>
      <c r="G35" s="474"/>
      <c r="H35" s="515"/>
      <c r="I35" s="567"/>
      <c r="J35" s="305" t="s">
        <v>442</v>
      </c>
      <c r="K35" s="305" t="s">
        <v>443</v>
      </c>
      <c r="L35" s="305" t="s">
        <v>444</v>
      </c>
      <c r="M35" s="305">
        <v>1</v>
      </c>
      <c r="N35" s="474"/>
      <c r="O35" s="476"/>
      <c r="P35" s="515"/>
      <c r="Q35" s="567"/>
      <c r="R35" s="515"/>
      <c r="S35" s="567"/>
      <c r="T35" s="515"/>
      <c r="U35" s="478"/>
      <c r="V35" s="478"/>
      <c r="W35" s="567"/>
      <c r="X35" s="515"/>
      <c r="Y35" s="478"/>
      <c r="Z35" s="515"/>
      <c r="AA35" s="567"/>
      <c r="AB35" s="471"/>
      <c r="AC35" s="567"/>
      <c r="AD35" s="471"/>
      <c r="AE35" s="593"/>
      <c r="AF35" s="593"/>
      <c r="AG35" s="593"/>
      <c r="AH35" s="595"/>
      <c r="AI35" s="597"/>
      <c r="AJ35" s="573"/>
      <c r="AK35" s="304"/>
      <c r="AL35" s="304"/>
    </row>
    <row r="36" spans="1:38" ht="60" customHeight="1" x14ac:dyDescent="0.25">
      <c r="A36" s="302"/>
      <c r="B36" s="494" t="s">
        <v>453</v>
      </c>
      <c r="C36" s="476" t="s">
        <v>454</v>
      </c>
      <c r="D36" s="476" t="s">
        <v>432</v>
      </c>
      <c r="E36" s="476" t="s">
        <v>433</v>
      </c>
      <c r="F36" s="476" t="s">
        <v>725</v>
      </c>
      <c r="G36" s="476" t="s">
        <v>434</v>
      </c>
      <c r="H36" s="476" t="s">
        <v>83</v>
      </c>
      <c r="I36" s="476" t="s">
        <v>83</v>
      </c>
      <c r="J36" s="305" t="s">
        <v>435</v>
      </c>
      <c r="K36" s="305" t="s">
        <v>436</v>
      </c>
      <c r="L36" s="305" t="s">
        <v>367</v>
      </c>
      <c r="M36" s="305">
        <v>0.26</v>
      </c>
      <c r="N36" s="476" t="s">
        <v>86</v>
      </c>
      <c r="O36" s="476" t="s">
        <v>118</v>
      </c>
      <c r="P36" s="476" t="s">
        <v>437</v>
      </c>
      <c r="Q36" s="476" t="s">
        <v>89</v>
      </c>
      <c r="R36" s="476" t="s">
        <v>90</v>
      </c>
      <c r="S36" s="476" t="s">
        <v>170</v>
      </c>
      <c r="T36" s="478">
        <f>V36+Y36</f>
        <v>159473.21000000002</v>
      </c>
      <c r="U36" s="478">
        <f>V36+Y36</f>
        <v>159473.21000000002</v>
      </c>
      <c r="V36" s="478">
        <v>93807.77</v>
      </c>
      <c r="W36" s="471" t="s">
        <v>171</v>
      </c>
      <c r="X36" s="471" t="s">
        <v>171</v>
      </c>
      <c r="Y36" s="471">
        <v>65665.440000000002</v>
      </c>
      <c r="Z36" s="471" t="s">
        <v>171</v>
      </c>
      <c r="AA36" s="471" t="s">
        <v>171</v>
      </c>
      <c r="AB36" s="471">
        <v>28142.33</v>
      </c>
      <c r="AC36" s="471" t="s">
        <v>92</v>
      </c>
      <c r="AD36" s="471">
        <f>U36</f>
        <v>159473.21000000002</v>
      </c>
      <c r="AE36" s="590" t="s">
        <v>171</v>
      </c>
      <c r="AF36" s="590" t="s">
        <v>171</v>
      </c>
      <c r="AG36" s="591" t="s">
        <v>171</v>
      </c>
      <c r="AH36" s="592" t="s">
        <v>290</v>
      </c>
      <c r="AI36" s="555" t="s">
        <v>322</v>
      </c>
      <c r="AJ36" s="578"/>
      <c r="AK36" s="304"/>
      <c r="AL36" s="304"/>
    </row>
    <row r="37" spans="1:38" ht="36" x14ac:dyDescent="0.25">
      <c r="A37" s="302"/>
      <c r="B37" s="494"/>
      <c r="C37" s="476"/>
      <c r="D37" s="476"/>
      <c r="E37" s="476"/>
      <c r="F37" s="476"/>
      <c r="G37" s="476"/>
      <c r="H37" s="476"/>
      <c r="I37" s="476"/>
      <c r="J37" s="305" t="s">
        <v>439</v>
      </c>
      <c r="K37" s="305" t="s">
        <v>440</v>
      </c>
      <c r="L37" s="305" t="s">
        <v>441</v>
      </c>
      <c r="M37" s="308">
        <v>2600</v>
      </c>
      <c r="N37" s="476"/>
      <c r="O37" s="476"/>
      <c r="P37" s="476"/>
      <c r="Q37" s="476"/>
      <c r="R37" s="476"/>
      <c r="S37" s="476"/>
      <c r="T37" s="478"/>
      <c r="U37" s="478"/>
      <c r="V37" s="478"/>
      <c r="W37" s="471"/>
      <c r="X37" s="471"/>
      <c r="Y37" s="471"/>
      <c r="Z37" s="471"/>
      <c r="AA37" s="471"/>
      <c r="AB37" s="471"/>
      <c r="AC37" s="471"/>
      <c r="AD37" s="471"/>
      <c r="AE37" s="590"/>
      <c r="AF37" s="590"/>
      <c r="AG37" s="591"/>
      <c r="AH37" s="592"/>
      <c r="AI37" s="555"/>
      <c r="AJ37" s="578"/>
      <c r="AK37" s="304"/>
      <c r="AL37" s="304"/>
    </row>
    <row r="38" spans="1:38" ht="24" x14ac:dyDescent="0.25">
      <c r="A38" s="314"/>
      <c r="B38" s="494"/>
      <c r="C38" s="476"/>
      <c r="D38" s="476"/>
      <c r="E38" s="476"/>
      <c r="F38" s="476"/>
      <c r="G38" s="476"/>
      <c r="H38" s="476"/>
      <c r="I38" s="476"/>
      <c r="J38" s="305" t="s">
        <v>442</v>
      </c>
      <c r="K38" s="305" t="s">
        <v>443</v>
      </c>
      <c r="L38" s="305" t="s">
        <v>444</v>
      </c>
      <c r="M38" s="305">
        <v>1</v>
      </c>
      <c r="N38" s="476"/>
      <c r="O38" s="476"/>
      <c r="P38" s="476"/>
      <c r="Q38" s="476"/>
      <c r="R38" s="476"/>
      <c r="S38" s="476"/>
      <c r="T38" s="478"/>
      <c r="U38" s="478"/>
      <c r="V38" s="478"/>
      <c r="W38" s="471"/>
      <c r="X38" s="471"/>
      <c r="Y38" s="471"/>
      <c r="Z38" s="471"/>
      <c r="AA38" s="471"/>
      <c r="AB38" s="471"/>
      <c r="AC38" s="471"/>
      <c r="AD38" s="471"/>
      <c r="AE38" s="590"/>
      <c r="AF38" s="590"/>
      <c r="AG38" s="591"/>
      <c r="AH38" s="592"/>
      <c r="AI38" s="555"/>
      <c r="AJ38" s="578"/>
      <c r="AK38" s="304"/>
      <c r="AL38" s="304"/>
    </row>
    <row r="39" spans="1:38" ht="60" x14ac:dyDescent="0.25">
      <c r="A39" s="302"/>
      <c r="B39" s="494"/>
      <c r="C39" s="476"/>
      <c r="D39" s="476"/>
      <c r="E39" s="476"/>
      <c r="F39" s="476"/>
      <c r="G39" s="476"/>
      <c r="H39" s="476"/>
      <c r="I39" s="476"/>
      <c r="J39" s="305" t="s">
        <v>445</v>
      </c>
      <c r="K39" s="305" t="s">
        <v>446</v>
      </c>
      <c r="L39" s="305" t="s">
        <v>113</v>
      </c>
      <c r="M39" s="305">
        <v>500</v>
      </c>
      <c r="N39" s="476"/>
      <c r="O39" s="476"/>
      <c r="P39" s="476"/>
      <c r="Q39" s="476"/>
      <c r="R39" s="476"/>
      <c r="S39" s="476"/>
      <c r="T39" s="478"/>
      <c r="U39" s="478"/>
      <c r="V39" s="478"/>
      <c r="W39" s="471"/>
      <c r="X39" s="471"/>
      <c r="Y39" s="471"/>
      <c r="Z39" s="471"/>
      <c r="AA39" s="471"/>
      <c r="AB39" s="471"/>
      <c r="AC39" s="471"/>
      <c r="AD39" s="471"/>
      <c r="AE39" s="590"/>
      <c r="AF39" s="590"/>
      <c r="AG39" s="591"/>
      <c r="AH39" s="592"/>
      <c r="AI39" s="555"/>
      <c r="AJ39" s="578"/>
      <c r="AK39" s="304"/>
      <c r="AL39" s="304"/>
    </row>
    <row r="40" spans="1:38" ht="36" x14ac:dyDescent="0.25">
      <c r="A40" s="302"/>
      <c r="B40" s="494"/>
      <c r="C40" s="476"/>
      <c r="D40" s="476"/>
      <c r="E40" s="476"/>
      <c r="F40" s="476"/>
      <c r="G40" s="476"/>
      <c r="H40" s="476"/>
      <c r="I40" s="476"/>
      <c r="J40" s="305" t="s">
        <v>447</v>
      </c>
      <c r="K40" s="305" t="s">
        <v>448</v>
      </c>
      <c r="L40" s="305" t="s">
        <v>263</v>
      </c>
      <c r="M40" s="305">
        <v>0.60199999999999998</v>
      </c>
      <c r="N40" s="476"/>
      <c r="O40" s="476"/>
      <c r="P40" s="476"/>
      <c r="Q40" s="476"/>
      <c r="R40" s="476"/>
      <c r="S40" s="476"/>
      <c r="T40" s="478"/>
      <c r="U40" s="478"/>
      <c r="V40" s="478"/>
      <c r="W40" s="471"/>
      <c r="X40" s="471"/>
      <c r="Y40" s="471"/>
      <c r="Z40" s="471"/>
      <c r="AA40" s="471"/>
      <c r="AB40" s="471"/>
      <c r="AC40" s="471"/>
      <c r="AD40" s="471"/>
      <c r="AE40" s="590"/>
      <c r="AF40" s="590"/>
      <c r="AG40" s="591"/>
      <c r="AH40" s="592"/>
      <c r="AI40" s="555"/>
      <c r="AJ40" s="578"/>
      <c r="AK40" s="304"/>
      <c r="AL40" s="304"/>
    </row>
    <row r="41" spans="1:38" ht="15" customHeight="1" x14ac:dyDescent="0.25">
      <c r="A41" s="302"/>
      <c r="B41" s="474" t="s">
        <v>456</v>
      </c>
      <c r="C41" s="474" t="s">
        <v>457</v>
      </c>
      <c r="D41" s="474" t="s">
        <v>432</v>
      </c>
      <c r="E41" s="474" t="s">
        <v>433</v>
      </c>
      <c r="F41" s="503" t="s">
        <v>729</v>
      </c>
      <c r="G41" s="474" t="s">
        <v>434</v>
      </c>
      <c r="H41" s="474" t="s">
        <v>83</v>
      </c>
      <c r="I41" s="474" t="s">
        <v>83</v>
      </c>
      <c r="J41" s="503" t="s">
        <v>435</v>
      </c>
      <c r="K41" s="315" t="s">
        <v>436</v>
      </c>
      <c r="L41" s="315" t="s">
        <v>367</v>
      </c>
      <c r="M41" s="315">
        <v>6.4507000000000003</v>
      </c>
      <c r="N41" s="474" t="s">
        <v>86</v>
      </c>
      <c r="O41" s="476" t="s">
        <v>102</v>
      </c>
      <c r="P41" s="474"/>
      <c r="Q41" s="474"/>
      <c r="R41" s="474"/>
      <c r="S41" s="474"/>
      <c r="T41" s="515"/>
      <c r="U41" s="497">
        <f>V41+Y41</f>
        <v>1686975.28</v>
      </c>
      <c r="V41" s="496">
        <v>992338.4</v>
      </c>
      <c r="W41" s="474"/>
      <c r="X41" s="474"/>
      <c r="Y41" s="496">
        <v>694636.88</v>
      </c>
      <c r="Z41" s="474"/>
      <c r="AA41" s="474"/>
      <c r="AB41" s="496">
        <v>297701.52</v>
      </c>
      <c r="AC41" s="474"/>
      <c r="AD41" s="496">
        <f>U41</f>
        <v>1686975.28</v>
      </c>
      <c r="AE41" s="474"/>
      <c r="AF41" s="474"/>
      <c r="AG41" s="474"/>
      <c r="AH41" s="485">
        <v>45809</v>
      </c>
      <c r="AI41" s="485">
        <v>45870</v>
      </c>
      <c r="AJ41" s="474"/>
      <c r="AK41" s="304"/>
      <c r="AL41" s="304"/>
    </row>
    <row r="42" spans="1:38" x14ac:dyDescent="0.25">
      <c r="A42" s="302"/>
      <c r="B42" s="474"/>
      <c r="C42" s="474"/>
      <c r="D42" s="474"/>
      <c r="E42" s="474"/>
      <c r="F42" s="474"/>
      <c r="G42" s="474"/>
      <c r="H42" s="474"/>
      <c r="I42" s="474"/>
      <c r="J42" s="474"/>
      <c r="K42" s="317"/>
      <c r="L42" s="317"/>
      <c r="M42" s="317"/>
      <c r="N42" s="474"/>
      <c r="O42" s="476"/>
      <c r="P42" s="474"/>
      <c r="Q42" s="474"/>
      <c r="R42" s="474"/>
      <c r="S42" s="474"/>
      <c r="T42" s="474"/>
      <c r="U42" s="567"/>
      <c r="V42" s="515"/>
      <c r="W42" s="474"/>
      <c r="X42" s="474"/>
      <c r="Y42" s="515"/>
      <c r="Z42" s="474"/>
      <c r="AA42" s="474"/>
      <c r="AB42" s="515"/>
      <c r="AC42" s="474"/>
      <c r="AD42" s="515"/>
      <c r="AE42" s="474"/>
      <c r="AF42" s="474"/>
      <c r="AG42" s="474"/>
      <c r="AH42" s="485"/>
      <c r="AI42" s="485"/>
      <c r="AJ42" s="474"/>
      <c r="AK42" s="304"/>
      <c r="AL42" s="304"/>
    </row>
    <row r="43" spans="1:38" x14ac:dyDescent="0.25">
      <c r="A43" s="302"/>
      <c r="B43" s="474"/>
      <c r="C43" s="474"/>
      <c r="D43" s="474"/>
      <c r="E43" s="474"/>
      <c r="F43" s="474"/>
      <c r="G43" s="474"/>
      <c r="H43" s="474"/>
      <c r="I43" s="474"/>
      <c r="J43" s="474"/>
      <c r="K43" s="317"/>
      <c r="L43" s="317"/>
      <c r="M43" s="317"/>
      <c r="N43" s="474"/>
      <c r="O43" s="476"/>
      <c r="P43" s="474"/>
      <c r="Q43" s="474"/>
      <c r="R43" s="474"/>
      <c r="S43" s="474"/>
      <c r="T43" s="474"/>
      <c r="U43" s="567"/>
      <c r="V43" s="515"/>
      <c r="W43" s="474"/>
      <c r="X43" s="474"/>
      <c r="Y43" s="515"/>
      <c r="Z43" s="474"/>
      <c r="AA43" s="474"/>
      <c r="AB43" s="515"/>
      <c r="AC43" s="474"/>
      <c r="AD43" s="515"/>
      <c r="AE43" s="474"/>
      <c r="AF43" s="474"/>
      <c r="AG43" s="474"/>
      <c r="AH43" s="485"/>
      <c r="AI43" s="485"/>
      <c r="AJ43" s="474"/>
      <c r="AK43" s="304"/>
      <c r="AL43" s="304"/>
    </row>
    <row r="44" spans="1:38" x14ac:dyDescent="0.25">
      <c r="A44" s="302"/>
      <c r="B44" s="474"/>
      <c r="C44" s="474"/>
      <c r="D44" s="474"/>
      <c r="E44" s="474"/>
      <c r="F44" s="474"/>
      <c r="G44" s="474"/>
      <c r="H44" s="474"/>
      <c r="I44" s="474"/>
      <c r="J44" s="512"/>
      <c r="K44" s="318"/>
      <c r="L44" s="318"/>
      <c r="M44" s="318"/>
      <c r="N44" s="474"/>
      <c r="O44" s="476"/>
      <c r="P44" s="474"/>
      <c r="Q44" s="474"/>
      <c r="R44" s="474"/>
      <c r="S44" s="474"/>
      <c r="T44" s="474"/>
      <c r="U44" s="567"/>
      <c r="V44" s="515"/>
      <c r="W44" s="474"/>
      <c r="X44" s="474"/>
      <c r="Y44" s="515"/>
      <c r="Z44" s="474"/>
      <c r="AA44" s="474"/>
      <c r="AB44" s="515"/>
      <c r="AC44" s="474"/>
      <c r="AD44" s="515"/>
      <c r="AE44" s="474"/>
      <c r="AF44" s="474"/>
      <c r="AG44" s="474"/>
      <c r="AH44" s="485"/>
      <c r="AI44" s="485"/>
      <c r="AJ44" s="474"/>
      <c r="AK44" s="304"/>
      <c r="AL44" s="304"/>
    </row>
    <row r="45" spans="1:38" ht="36" x14ac:dyDescent="0.25">
      <c r="A45" s="302"/>
      <c r="B45" s="474"/>
      <c r="C45" s="474"/>
      <c r="D45" s="474"/>
      <c r="E45" s="474"/>
      <c r="F45" s="474"/>
      <c r="G45" s="474"/>
      <c r="H45" s="474"/>
      <c r="I45" s="474"/>
      <c r="J45" s="305" t="s">
        <v>439</v>
      </c>
      <c r="K45" s="305" t="s">
        <v>440</v>
      </c>
      <c r="L45" s="305" t="s">
        <v>441</v>
      </c>
      <c r="M45" s="308">
        <v>64507</v>
      </c>
      <c r="N45" s="474"/>
      <c r="O45" s="476"/>
      <c r="P45" s="474"/>
      <c r="Q45" s="474"/>
      <c r="R45" s="474"/>
      <c r="S45" s="474"/>
      <c r="T45" s="474"/>
      <c r="U45" s="567"/>
      <c r="V45" s="515"/>
      <c r="W45" s="474"/>
      <c r="X45" s="474"/>
      <c r="Y45" s="515"/>
      <c r="Z45" s="474"/>
      <c r="AA45" s="474"/>
      <c r="AB45" s="515"/>
      <c r="AC45" s="474"/>
      <c r="AD45" s="515"/>
      <c r="AE45" s="474"/>
      <c r="AF45" s="474"/>
      <c r="AG45" s="474"/>
      <c r="AH45" s="485"/>
      <c r="AI45" s="485"/>
      <c r="AJ45" s="474"/>
      <c r="AK45" s="304"/>
      <c r="AL45" s="304"/>
    </row>
    <row r="46" spans="1:38" ht="24.75" thickBot="1" x14ac:dyDescent="0.3">
      <c r="A46" s="302"/>
      <c r="B46" s="474"/>
      <c r="C46" s="474"/>
      <c r="D46" s="474"/>
      <c r="E46" s="474"/>
      <c r="F46" s="512"/>
      <c r="G46" s="474"/>
      <c r="H46" s="474"/>
      <c r="I46" s="474"/>
      <c r="J46" s="305" t="s">
        <v>442</v>
      </c>
      <c r="K46" s="305" t="s">
        <v>443</v>
      </c>
      <c r="L46" s="305" t="s">
        <v>444</v>
      </c>
      <c r="M46" s="305">
        <v>1</v>
      </c>
      <c r="N46" s="474"/>
      <c r="O46" s="476"/>
      <c r="P46" s="474"/>
      <c r="Q46" s="474"/>
      <c r="R46" s="474"/>
      <c r="S46" s="474"/>
      <c r="T46" s="474"/>
      <c r="U46" s="570"/>
      <c r="V46" s="523"/>
      <c r="W46" s="474"/>
      <c r="X46" s="474"/>
      <c r="Y46" s="509"/>
      <c r="Z46" s="474"/>
      <c r="AA46" s="474"/>
      <c r="AB46" s="509"/>
      <c r="AC46" s="474"/>
      <c r="AD46" s="509"/>
      <c r="AE46" s="474"/>
      <c r="AF46" s="474"/>
      <c r="AG46" s="474"/>
      <c r="AH46" s="485"/>
      <c r="AI46" s="485"/>
      <c r="AJ46" s="474"/>
      <c r="AK46" s="304"/>
      <c r="AL46" s="304"/>
    </row>
    <row r="47" spans="1:38" ht="72" x14ac:dyDescent="0.25">
      <c r="A47" s="302"/>
      <c r="B47" s="501" t="s">
        <v>458</v>
      </c>
      <c r="C47" s="473" t="s">
        <v>459</v>
      </c>
      <c r="D47" s="473" t="s">
        <v>432</v>
      </c>
      <c r="E47" s="473" t="s">
        <v>433</v>
      </c>
      <c r="F47" s="473" t="s">
        <v>733</v>
      </c>
      <c r="G47" s="473" t="s">
        <v>434</v>
      </c>
      <c r="H47" s="473" t="s">
        <v>83</v>
      </c>
      <c r="I47" s="473" t="s">
        <v>83</v>
      </c>
      <c r="J47" s="303" t="s">
        <v>435</v>
      </c>
      <c r="K47" s="303" t="s">
        <v>436</v>
      </c>
      <c r="L47" s="303" t="s">
        <v>367</v>
      </c>
      <c r="M47" s="303">
        <v>2.5</v>
      </c>
      <c r="N47" s="473" t="s">
        <v>86</v>
      </c>
      <c r="O47" s="473" t="s">
        <v>123</v>
      </c>
      <c r="P47" s="473" t="s">
        <v>437</v>
      </c>
      <c r="Q47" s="473" t="s">
        <v>89</v>
      </c>
      <c r="R47" s="473" t="s">
        <v>90</v>
      </c>
      <c r="S47" s="473" t="s">
        <v>170</v>
      </c>
      <c r="T47" s="566">
        <f>U47</f>
        <v>510000</v>
      </c>
      <c r="U47" s="566">
        <f>V47+Y47</f>
        <v>510000</v>
      </c>
      <c r="V47" s="566">
        <v>300000</v>
      </c>
      <c r="W47" s="473" t="s">
        <v>171</v>
      </c>
      <c r="X47" s="473" t="s">
        <v>171</v>
      </c>
      <c r="Y47" s="487">
        <v>210000</v>
      </c>
      <c r="Z47" s="473" t="s">
        <v>171</v>
      </c>
      <c r="AA47" s="473" t="s">
        <v>171</v>
      </c>
      <c r="AB47" s="487">
        <v>90000</v>
      </c>
      <c r="AC47" s="566" t="s">
        <v>92</v>
      </c>
      <c r="AD47" s="487">
        <f>U47</f>
        <v>510000</v>
      </c>
      <c r="AE47" s="473" t="s">
        <v>171</v>
      </c>
      <c r="AF47" s="473" t="s">
        <v>171</v>
      </c>
      <c r="AG47" s="473" t="s">
        <v>171</v>
      </c>
      <c r="AH47" s="484">
        <v>45931</v>
      </c>
      <c r="AI47" s="489">
        <v>45992</v>
      </c>
      <c r="AJ47" s="578"/>
      <c r="AK47" s="304"/>
      <c r="AL47" s="304"/>
    </row>
    <row r="48" spans="1:38" ht="36" x14ac:dyDescent="0.25">
      <c r="A48" s="302"/>
      <c r="B48" s="502"/>
      <c r="C48" s="474"/>
      <c r="D48" s="474"/>
      <c r="E48" s="474"/>
      <c r="F48" s="474"/>
      <c r="G48" s="474"/>
      <c r="H48" s="474"/>
      <c r="I48" s="474"/>
      <c r="J48" s="305" t="s">
        <v>439</v>
      </c>
      <c r="K48" s="305" t="s">
        <v>440</v>
      </c>
      <c r="L48" s="305" t="s">
        <v>441</v>
      </c>
      <c r="M48" s="308">
        <v>25000</v>
      </c>
      <c r="N48" s="474"/>
      <c r="O48" s="474"/>
      <c r="P48" s="474"/>
      <c r="Q48" s="474"/>
      <c r="R48" s="474"/>
      <c r="S48" s="474"/>
      <c r="T48" s="567"/>
      <c r="U48" s="567"/>
      <c r="V48" s="567"/>
      <c r="W48" s="474"/>
      <c r="X48" s="474"/>
      <c r="Y48" s="515"/>
      <c r="Z48" s="474"/>
      <c r="AA48" s="474"/>
      <c r="AB48" s="515"/>
      <c r="AC48" s="567"/>
      <c r="AD48" s="515"/>
      <c r="AE48" s="474"/>
      <c r="AF48" s="474"/>
      <c r="AG48" s="474"/>
      <c r="AH48" s="485"/>
      <c r="AI48" s="490"/>
      <c r="AJ48" s="578"/>
      <c r="AK48" s="304"/>
      <c r="AL48" s="304"/>
    </row>
    <row r="49" spans="1:38" ht="24.75" thickBot="1" x14ac:dyDescent="0.3">
      <c r="A49" s="302"/>
      <c r="B49" s="502"/>
      <c r="C49" s="475"/>
      <c r="D49" s="475"/>
      <c r="E49" s="475"/>
      <c r="F49" s="475"/>
      <c r="G49" s="475"/>
      <c r="H49" s="475"/>
      <c r="I49" s="475"/>
      <c r="J49" s="306" t="s">
        <v>442</v>
      </c>
      <c r="K49" s="306" t="s">
        <v>443</v>
      </c>
      <c r="L49" s="306" t="s">
        <v>444</v>
      </c>
      <c r="M49" s="306">
        <v>1</v>
      </c>
      <c r="N49" s="475"/>
      <c r="O49" s="475"/>
      <c r="P49" s="475"/>
      <c r="Q49" s="475"/>
      <c r="R49" s="475"/>
      <c r="S49" s="475"/>
      <c r="T49" s="570"/>
      <c r="U49" s="570"/>
      <c r="V49" s="570">
        <f>T49</f>
        <v>0</v>
      </c>
      <c r="W49" s="475"/>
      <c r="X49" s="475"/>
      <c r="Y49" s="523"/>
      <c r="Z49" s="475"/>
      <c r="AA49" s="475"/>
      <c r="AB49" s="523"/>
      <c r="AC49" s="570"/>
      <c r="AD49" s="523"/>
      <c r="AE49" s="475"/>
      <c r="AF49" s="475"/>
      <c r="AG49" s="475"/>
      <c r="AH49" s="486"/>
      <c r="AI49" s="504"/>
      <c r="AJ49" s="578"/>
      <c r="AK49" s="304"/>
      <c r="AL49" s="304"/>
    </row>
    <row r="50" spans="1:38" ht="15" customHeight="1" x14ac:dyDescent="0.25">
      <c r="A50" s="302"/>
      <c r="B50" s="476" t="s">
        <v>461</v>
      </c>
      <c r="C50" s="476" t="s">
        <v>462</v>
      </c>
      <c r="D50" s="476" t="s">
        <v>432</v>
      </c>
      <c r="E50" s="476" t="s">
        <v>433</v>
      </c>
      <c r="F50" s="503" t="s">
        <v>734</v>
      </c>
      <c r="G50" s="473" t="s">
        <v>878</v>
      </c>
      <c r="H50" s="476" t="s">
        <v>83</v>
      </c>
      <c r="I50" s="476" t="s">
        <v>83</v>
      </c>
      <c r="J50" s="311"/>
      <c r="K50" s="311"/>
      <c r="L50" s="311"/>
      <c r="M50" s="311"/>
      <c r="N50" s="476" t="s">
        <v>86</v>
      </c>
      <c r="O50" s="473"/>
      <c r="P50" s="476" t="s">
        <v>437</v>
      </c>
      <c r="Q50" s="476" t="s">
        <v>89</v>
      </c>
      <c r="R50" s="476" t="s">
        <v>90</v>
      </c>
      <c r="S50" s="476" t="s">
        <v>170</v>
      </c>
      <c r="T50" s="471">
        <f>U50+U56+U59</f>
        <v>1294026.79</v>
      </c>
      <c r="U50" s="497"/>
      <c r="V50" s="496"/>
      <c r="W50" s="476" t="s">
        <v>171</v>
      </c>
      <c r="X50" s="476" t="s">
        <v>171</v>
      </c>
      <c r="Y50" s="496"/>
      <c r="Z50" s="476" t="s">
        <v>171</v>
      </c>
      <c r="AA50" s="476" t="s">
        <v>171</v>
      </c>
      <c r="AB50" s="496"/>
      <c r="AC50" s="476" t="s">
        <v>92</v>
      </c>
      <c r="AD50" s="316"/>
      <c r="AE50" s="476" t="s">
        <v>171</v>
      </c>
      <c r="AF50" s="476" t="s">
        <v>171</v>
      </c>
      <c r="AG50" s="476" t="s">
        <v>171</v>
      </c>
      <c r="AH50" s="553" t="s">
        <v>460</v>
      </c>
      <c r="AI50" s="553" t="s">
        <v>391</v>
      </c>
      <c r="AJ50" s="476"/>
      <c r="AK50" s="304"/>
      <c r="AL50" s="304"/>
    </row>
    <row r="51" spans="1:38" x14ac:dyDescent="0.25">
      <c r="A51" s="302"/>
      <c r="B51" s="476"/>
      <c r="C51" s="476"/>
      <c r="D51" s="476"/>
      <c r="E51" s="476"/>
      <c r="F51" s="474"/>
      <c r="G51" s="474"/>
      <c r="H51" s="476"/>
      <c r="I51" s="476"/>
      <c r="J51" s="305"/>
      <c r="K51" s="305"/>
      <c r="L51" s="305"/>
      <c r="M51" s="308"/>
      <c r="N51" s="476"/>
      <c r="O51" s="474"/>
      <c r="P51" s="476"/>
      <c r="Q51" s="476"/>
      <c r="R51" s="476"/>
      <c r="S51" s="476"/>
      <c r="T51" s="476"/>
      <c r="U51" s="567"/>
      <c r="V51" s="515"/>
      <c r="W51" s="476"/>
      <c r="X51" s="476"/>
      <c r="Y51" s="515"/>
      <c r="Z51" s="476"/>
      <c r="AA51" s="476"/>
      <c r="AB51" s="515"/>
      <c r="AC51" s="476"/>
      <c r="AD51" s="313"/>
      <c r="AE51" s="476"/>
      <c r="AF51" s="476"/>
      <c r="AG51" s="476"/>
      <c r="AH51" s="553"/>
      <c r="AI51" s="553"/>
      <c r="AJ51" s="476"/>
      <c r="AK51" s="304"/>
      <c r="AL51" s="304"/>
    </row>
    <row r="52" spans="1:38" ht="15.75" thickBot="1" x14ac:dyDescent="0.3">
      <c r="A52" s="302"/>
      <c r="B52" s="476"/>
      <c r="C52" s="476"/>
      <c r="D52" s="476"/>
      <c r="E52" s="476"/>
      <c r="F52" s="475"/>
      <c r="G52" s="512"/>
      <c r="H52" s="476"/>
      <c r="I52" s="476"/>
      <c r="J52" s="306"/>
      <c r="K52" s="306"/>
      <c r="L52" s="306"/>
      <c r="M52" s="306"/>
      <c r="N52" s="476"/>
      <c r="O52" s="512"/>
      <c r="P52" s="476"/>
      <c r="Q52" s="476"/>
      <c r="R52" s="476"/>
      <c r="S52" s="476"/>
      <c r="T52" s="476"/>
      <c r="U52" s="570"/>
      <c r="V52" s="523"/>
      <c r="W52" s="476"/>
      <c r="X52" s="476"/>
      <c r="Y52" s="523"/>
      <c r="Z52" s="476"/>
      <c r="AA52" s="476"/>
      <c r="AB52" s="523"/>
      <c r="AC52" s="476"/>
      <c r="AD52" s="319"/>
      <c r="AE52" s="476"/>
      <c r="AF52" s="476"/>
      <c r="AG52" s="476"/>
      <c r="AH52" s="553"/>
      <c r="AI52" s="553"/>
      <c r="AJ52" s="476"/>
      <c r="AK52" s="304"/>
      <c r="AL52" s="304"/>
    </row>
    <row r="53" spans="1:38" ht="144" x14ac:dyDescent="0.25">
      <c r="A53" s="302"/>
      <c r="B53" s="476"/>
      <c r="C53" s="476"/>
      <c r="D53" s="476"/>
      <c r="E53" s="476"/>
      <c r="F53" s="476" t="s">
        <v>728</v>
      </c>
      <c r="G53" s="320" t="s">
        <v>434</v>
      </c>
      <c r="H53" s="476"/>
      <c r="I53" s="476"/>
      <c r="J53" s="305" t="s">
        <v>435</v>
      </c>
      <c r="K53" s="305" t="s">
        <v>436</v>
      </c>
      <c r="L53" s="305" t="s">
        <v>367</v>
      </c>
      <c r="M53" s="305">
        <v>12.295199999999999</v>
      </c>
      <c r="N53" s="476"/>
      <c r="O53" s="503" t="s">
        <v>411</v>
      </c>
      <c r="P53" s="476"/>
      <c r="Q53" s="476"/>
      <c r="R53" s="476"/>
      <c r="S53" s="476"/>
      <c r="T53" s="476"/>
      <c r="U53" s="478">
        <f>V53+Y53</f>
        <v>1020000</v>
      </c>
      <c r="V53" s="471">
        <v>600000</v>
      </c>
      <c r="W53" s="476"/>
      <c r="X53" s="476"/>
      <c r="Y53" s="478">
        <v>420000</v>
      </c>
      <c r="Z53" s="476"/>
      <c r="AA53" s="476"/>
      <c r="AB53" s="478">
        <v>180000</v>
      </c>
      <c r="AC53" s="476"/>
      <c r="AD53" s="471">
        <f>U53</f>
        <v>1020000</v>
      </c>
      <c r="AE53" s="476"/>
      <c r="AF53" s="476"/>
      <c r="AG53" s="476"/>
      <c r="AH53" s="553"/>
      <c r="AI53" s="553"/>
      <c r="AJ53" s="476"/>
      <c r="AK53" s="304"/>
      <c r="AL53" s="304"/>
    </row>
    <row r="54" spans="1:38" ht="36" x14ac:dyDescent="0.25">
      <c r="A54" s="302"/>
      <c r="B54" s="476"/>
      <c r="C54" s="476"/>
      <c r="D54" s="476"/>
      <c r="E54" s="476"/>
      <c r="F54" s="476"/>
      <c r="G54" s="320"/>
      <c r="H54" s="476"/>
      <c r="I54" s="476"/>
      <c r="J54" s="305" t="s">
        <v>439</v>
      </c>
      <c r="K54" s="305" t="s">
        <v>440</v>
      </c>
      <c r="L54" s="305" t="s">
        <v>441</v>
      </c>
      <c r="M54" s="308">
        <v>122952</v>
      </c>
      <c r="N54" s="476"/>
      <c r="O54" s="474"/>
      <c r="P54" s="476"/>
      <c r="Q54" s="476"/>
      <c r="R54" s="476"/>
      <c r="S54" s="476"/>
      <c r="T54" s="476"/>
      <c r="U54" s="471"/>
      <c r="V54" s="471"/>
      <c r="W54" s="476"/>
      <c r="X54" s="476"/>
      <c r="Y54" s="471"/>
      <c r="Z54" s="476"/>
      <c r="AA54" s="476"/>
      <c r="AB54" s="471"/>
      <c r="AC54" s="476"/>
      <c r="AD54" s="471"/>
      <c r="AE54" s="476"/>
      <c r="AF54" s="476"/>
      <c r="AG54" s="476"/>
      <c r="AH54" s="553"/>
      <c r="AI54" s="553"/>
      <c r="AJ54" s="476"/>
      <c r="AK54" s="304"/>
      <c r="AL54" s="304"/>
    </row>
    <row r="55" spans="1:38" ht="24.75" thickBot="1" x14ac:dyDescent="0.3">
      <c r="A55" s="302"/>
      <c r="B55" s="476"/>
      <c r="C55" s="476"/>
      <c r="D55" s="476"/>
      <c r="E55" s="476"/>
      <c r="F55" s="476"/>
      <c r="G55" s="320"/>
      <c r="H55" s="476"/>
      <c r="I55" s="476"/>
      <c r="J55" s="305" t="s">
        <v>442</v>
      </c>
      <c r="K55" s="305" t="s">
        <v>443</v>
      </c>
      <c r="L55" s="305" t="s">
        <v>444</v>
      </c>
      <c r="M55" s="305">
        <v>1</v>
      </c>
      <c r="N55" s="476"/>
      <c r="O55" s="512"/>
      <c r="P55" s="476"/>
      <c r="Q55" s="476"/>
      <c r="R55" s="476"/>
      <c r="S55" s="476"/>
      <c r="T55" s="476"/>
      <c r="U55" s="471"/>
      <c r="V55" s="471"/>
      <c r="W55" s="476"/>
      <c r="X55" s="476"/>
      <c r="Y55" s="471"/>
      <c r="Z55" s="476"/>
      <c r="AA55" s="476"/>
      <c r="AB55" s="471"/>
      <c r="AC55" s="476"/>
      <c r="AD55" s="471"/>
      <c r="AE55" s="476"/>
      <c r="AF55" s="476"/>
      <c r="AG55" s="476"/>
      <c r="AH55" s="553"/>
      <c r="AI55" s="553"/>
      <c r="AJ55" s="476"/>
      <c r="AK55" s="304"/>
      <c r="AL55" s="304"/>
    </row>
    <row r="56" spans="1:38" ht="72" x14ac:dyDescent="0.25">
      <c r="A56" s="302"/>
      <c r="B56" s="476"/>
      <c r="C56" s="476"/>
      <c r="D56" s="476"/>
      <c r="E56" s="476"/>
      <c r="F56" s="473" t="s">
        <v>815</v>
      </c>
      <c r="G56" s="320"/>
      <c r="H56" s="476"/>
      <c r="I56" s="476"/>
      <c r="J56" s="303" t="s">
        <v>435</v>
      </c>
      <c r="K56" s="303" t="s">
        <v>436</v>
      </c>
      <c r="L56" s="303" t="s">
        <v>367</v>
      </c>
      <c r="M56" s="303">
        <v>1.8315999999999999</v>
      </c>
      <c r="N56" s="476"/>
      <c r="O56" s="503" t="s">
        <v>118</v>
      </c>
      <c r="P56" s="476"/>
      <c r="Q56" s="476"/>
      <c r="R56" s="476"/>
      <c r="S56" s="476"/>
      <c r="T56" s="476">
        <f>U56</f>
        <v>444026.79000000004</v>
      </c>
      <c r="U56" s="566">
        <f>V56+Y56</f>
        <v>444026.79000000004</v>
      </c>
      <c r="V56" s="566">
        <v>261192.23</v>
      </c>
      <c r="W56" s="476" t="s">
        <v>171</v>
      </c>
      <c r="X56" s="476" t="s">
        <v>171</v>
      </c>
      <c r="Y56" s="487">
        <v>182834.56</v>
      </c>
      <c r="Z56" s="476" t="s">
        <v>171</v>
      </c>
      <c r="AA56" s="476" t="s">
        <v>171</v>
      </c>
      <c r="AB56" s="487">
        <v>78357.67</v>
      </c>
      <c r="AC56" s="476" t="s">
        <v>92</v>
      </c>
      <c r="AD56" s="487">
        <f>V56</f>
        <v>261192.23</v>
      </c>
      <c r="AE56" s="476" t="s">
        <v>171</v>
      </c>
      <c r="AF56" s="476" t="s">
        <v>171</v>
      </c>
      <c r="AG56" s="476" t="s">
        <v>171</v>
      </c>
      <c r="AH56" s="553"/>
      <c r="AI56" s="553"/>
      <c r="AJ56" s="476"/>
      <c r="AK56" s="304"/>
      <c r="AL56" s="304"/>
    </row>
    <row r="57" spans="1:38" ht="36" x14ac:dyDescent="0.25">
      <c r="A57" s="302"/>
      <c r="B57" s="476"/>
      <c r="C57" s="476"/>
      <c r="D57" s="476"/>
      <c r="E57" s="476"/>
      <c r="F57" s="474"/>
      <c r="G57" s="320"/>
      <c r="H57" s="476"/>
      <c r="I57" s="476"/>
      <c r="J57" s="305" t="s">
        <v>439</v>
      </c>
      <c r="K57" s="305" t="s">
        <v>440</v>
      </c>
      <c r="L57" s="305" t="s">
        <v>441</v>
      </c>
      <c r="M57" s="308">
        <v>18316</v>
      </c>
      <c r="N57" s="476"/>
      <c r="O57" s="474"/>
      <c r="P57" s="476"/>
      <c r="Q57" s="476"/>
      <c r="R57" s="476"/>
      <c r="S57" s="476"/>
      <c r="T57" s="476"/>
      <c r="U57" s="567"/>
      <c r="V57" s="567"/>
      <c r="W57" s="476"/>
      <c r="X57" s="476"/>
      <c r="Y57" s="515"/>
      <c r="Z57" s="476"/>
      <c r="AA57" s="476"/>
      <c r="AB57" s="515"/>
      <c r="AC57" s="476"/>
      <c r="AD57" s="515"/>
      <c r="AE57" s="476"/>
      <c r="AF57" s="476"/>
      <c r="AG57" s="476"/>
      <c r="AH57" s="553"/>
      <c r="AI57" s="553"/>
      <c r="AJ57" s="476"/>
      <c r="AK57" s="304"/>
      <c r="AL57" s="304"/>
    </row>
    <row r="58" spans="1:38" ht="24.75" thickBot="1" x14ac:dyDescent="0.3">
      <c r="A58" s="302"/>
      <c r="B58" s="476"/>
      <c r="C58" s="476"/>
      <c r="D58" s="476"/>
      <c r="E58" s="476"/>
      <c r="F58" s="475"/>
      <c r="G58" s="320"/>
      <c r="H58" s="476"/>
      <c r="I58" s="476"/>
      <c r="J58" s="306" t="s">
        <v>442</v>
      </c>
      <c r="K58" s="306" t="s">
        <v>443</v>
      </c>
      <c r="L58" s="306" t="s">
        <v>444</v>
      </c>
      <c r="M58" s="306">
        <v>1</v>
      </c>
      <c r="N58" s="476"/>
      <c r="O58" s="474"/>
      <c r="P58" s="476"/>
      <c r="Q58" s="476"/>
      <c r="R58" s="476"/>
      <c r="S58" s="476"/>
      <c r="T58" s="476"/>
      <c r="U58" s="570"/>
      <c r="V58" s="570">
        <f>T58</f>
        <v>0</v>
      </c>
      <c r="W58" s="476"/>
      <c r="X58" s="476"/>
      <c r="Y58" s="523"/>
      <c r="Z58" s="476"/>
      <c r="AA58" s="476"/>
      <c r="AB58" s="523"/>
      <c r="AC58" s="476"/>
      <c r="AD58" s="523"/>
      <c r="AE58" s="476"/>
      <c r="AF58" s="476"/>
      <c r="AG58" s="476"/>
      <c r="AH58" s="553"/>
      <c r="AI58" s="553"/>
      <c r="AJ58" s="476"/>
      <c r="AK58" s="304"/>
      <c r="AL58" s="304"/>
    </row>
    <row r="59" spans="1:38" ht="72" x14ac:dyDescent="0.25">
      <c r="A59" s="302"/>
      <c r="B59" s="476"/>
      <c r="C59" s="476"/>
      <c r="D59" s="476"/>
      <c r="E59" s="476"/>
      <c r="F59" s="476" t="s">
        <v>726</v>
      </c>
      <c r="G59" s="320"/>
      <c r="H59" s="476"/>
      <c r="I59" s="476"/>
      <c r="J59" s="305" t="s">
        <v>435</v>
      </c>
      <c r="K59" s="305" t="s">
        <v>436</v>
      </c>
      <c r="L59" s="305" t="s">
        <v>367</v>
      </c>
      <c r="M59" s="305">
        <v>20.918099999999999</v>
      </c>
      <c r="N59" s="476"/>
      <c r="O59" s="474"/>
      <c r="P59" s="476"/>
      <c r="Q59" s="476"/>
      <c r="R59" s="476"/>
      <c r="S59" s="476"/>
      <c r="T59" s="476"/>
      <c r="U59" s="478">
        <f>V59+Y59</f>
        <v>850000</v>
      </c>
      <c r="V59" s="478">
        <v>500000</v>
      </c>
      <c r="W59" s="476"/>
      <c r="X59" s="476"/>
      <c r="Y59" s="471">
        <v>350000</v>
      </c>
      <c r="Z59" s="476"/>
      <c r="AA59" s="476"/>
      <c r="AB59" s="471">
        <v>150000</v>
      </c>
      <c r="AC59" s="476"/>
      <c r="AD59" s="471">
        <f>U59</f>
        <v>850000</v>
      </c>
      <c r="AE59" s="476"/>
      <c r="AF59" s="476"/>
      <c r="AG59" s="476"/>
      <c r="AH59" s="553"/>
      <c r="AI59" s="553"/>
      <c r="AJ59" s="476"/>
      <c r="AK59" s="304"/>
      <c r="AL59" s="304"/>
    </row>
    <row r="60" spans="1:38" ht="36" x14ac:dyDescent="0.25">
      <c r="A60" s="302"/>
      <c r="B60" s="476"/>
      <c r="C60" s="476"/>
      <c r="D60" s="476"/>
      <c r="E60" s="476"/>
      <c r="F60" s="476"/>
      <c r="G60" s="320"/>
      <c r="H60" s="476"/>
      <c r="I60" s="476"/>
      <c r="J60" s="305" t="s">
        <v>439</v>
      </c>
      <c r="K60" s="305" t="s">
        <v>440</v>
      </c>
      <c r="L60" s="305" t="s">
        <v>441</v>
      </c>
      <c r="M60" s="308">
        <v>209181</v>
      </c>
      <c r="N60" s="476"/>
      <c r="O60" s="474"/>
      <c r="P60" s="476"/>
      <c r="Q60" s="476"/>
      <c r="R60" s="476"/>
      <c r="S60" s="476"/>
      <c r="T60" s="476"/>
      <c r="U60" s="471"/>
      <c r="V60" s="471"/>
      <c r="W60" s="476"/>
      <c r="X60" s="476"/>
      <c r="Y60" s="471"/>
      <c r="Z60" s="476"/>
      <c r="AA60" s="476"/>
      <c r="AB60" s="471"/>
      <c r="AC60" s="476"/>
      <c r="AD60" s="471"/>
      <c r="AE60" s="476"/>
      <c r="AF60" s="476"/>
      <c r="AG60" s="476"/>
      <c r="AH60" s="553"/>
      <c r="AI60" s="553"/>
      <c r="AJ60" s="476"/>
      <c r="AK60" s="304"/>
      <c r="AL60" s="304"/>
    </row>
    <row r="61" spans="1:38" ht="24.75" thickBot="1" x14ac:dyDescent="0.3">
      <c r="A61" s="302"/>
      <c r="B61" s="503"/>
      <c r="C61" s="503"/>
      <c r="D61" s="503"/>
      <c r="E61" s="503"/>
      <c r="F61" s="503"/>
      <c r="G61" s="315"/>
      <c r="H61" s="503"/>
      <c r="I61" s="503"/>
      <c r="J61" s="312" t="s">
        <v>442</v>
      </c>
      <c r="K61" s="312" t="s">
        <v>443</v>
      </c>
      <c r="L61" s="312" t="s">
        <v>444</v>
      </c>
      <c r="M61" s="312">
        <v>1</v>
      </c>
      <c r="N61" s="503"/>
      <c r="O61" s="474"/>
      <c r="P61" s="503"/>
      <c r="Q61" s="503"/>
      <c r="R61" s="503"/>
      <c r="S61" s="503"/>
      <c r="T61" s="503"/>
      <c r="U61" s="496"/>
      <c r="V61" s="496"/>
      <c r="W61" s="503"/>
      <c r="X61" s="503"/>
      <c r="Y61" s="496"/>
      <c r="Z61" s="503"/>
      <c r="AA61" s="503"/>
      <c r="AB61" s="496"/>
      <c r="AC61" s="503"/>
      <c r="AD61" s="496"/>
      <c r="AE61" s="503"/>
      <c r="AF61" s="503"/>
      <c r="AG61" s="503"/>
      <c r="AH61" s="563"/>
      <c r="AI61" s="563"/>
      <c r="AJ61" s="503"/>
      <c r="AK61" s="304"/>
      <c r="AL61" s="304"/>
    </row>
    <row r="62" spans="1:38" ht="96" customHeight="1" x14ac:dyDescent="0.25">
      <c r="A62" s="302"/>
      <c r="B62" s="501" t="s">
        <v>463</v>
      </c>
      <c r="C62" s="473" t="s">
        <v>464</v>
      </c>
      <c r="D62" s="473" t="s">
        <v>432</v>
      </c>
      <c r="E62" s="473" t="s">
        <v>433</v>
      </c>
      <c r="F62" s="473" t="s">
        <v>816</v>
      </c>
      <c r="G62" s="473" t="s">
        <v>434</v>
      </c>
      <c r="H62" s="473" t="s">
        <v>83</v>
      </c>
      <c r="I62" s="473" t="s">
        <v>83</v>
      </c>
      <c r="J62" s="473" t="s">
        <v>435</v>
      </c>
      <c r="K62" s="473" t="s">
        <v>436</v>
      </c>
      <c r="L62" s="473" t="s">
        <v>367</v>
      </c>
      <c r="M62" s="473">
        <v>1.76</v>
      </c>
      <c r="N62" s="473" t="s">
        <v>86</v>
      </c>
      <c r="O62" s="473" t="s">
        <v>123</v>
      </c>
      <c r="P62" s="473" t="s">
        <v>437</v>
      </c>
      <c r="Q62" s="473" t="s">
        <v>89</v>
      </c>
      <c r="R62" s="473" t="s">
        <v>90</v>
      </c>
      <c r="S62" s="473" t="s">
        <v>170</v>
      </c>
      <c r="T62" s="487">
        <f>SUM(U62:U67)</f>
        <v>680000</v>
      </c>
      <c r="U62" s="566">
        <f>V62+Y62</f>
        <v>680000</v>
      </c>
      <c r="V62" s="566">
        <v>400000</v>
      </c>
      <c r="W62" s="473"/>
      <c r="X62" s="473"/>
      <c r="Y62" s="487">
        <v>280000</v>
      </c>
      <c r="Z62" s="473"/>
      <c r="AA62" s="473"/>
      <c r="AB62" s="487">
        <v>120000</v>
      </c>
      <c r="AC62" s="473"/>
      <c r="AD62" s="487">
        <f>U62</f>
        <v>680000</v>
      </c>
      <c r="AE62" s="473"/>
      <c r="AF62" s="473"/>
      <c r="AG62" s="473"/>
      <c r="AH62" s="484">
        <v>45901</v>
      </c>
      <c r="AI62" s="484">
        <v>45962</v>
      </c>
      <c r="AJ62" s="510"/>
      <c r="AK62" s="304"/>
      <c r="AL62" s="304"/>
    </row>
    <row r="63" spans="1:38" x14ac:dyDescent="0.25">
      <c r="A63" s="302"/>
      <c r="B63" s="502"/>
      <c r="C63" s="474"/>
      <c r="D63" s="474"/>
      <c r="E63" s="474"/>
      <c r="F63" s="474"/>
      <c r="G63" s="474"/>
      <c r="H63" s="474"/>
      <c r="I63" s="474"/>
      <c r="J63" s="474"/>
      <c r="K63" s="474"/>
      <c r="L63" s="474"/>
      <c r="M63" s="474"/>
      <c r="N63" s="474"/>
      <c r="O63" s="474"/>
      <c r="P63" s="474"/>
      <c r="Q63" s="474"/>
      <c r="R63" s="474"/>
      <c r="S63" s="474"/>
      <c r="T63" s="515"/>
      <c r="U63" s="567"/>
      <c r="V63" s="567"/>
      <c r="W63" s="474"/>
      <c r="X63" s="474"/>
      <c r="Y63" s="515"/>
      <c r="Z63" s="474"/>
      <c r="AA63" s="474"/>
      <c r="AB63" s="515"/>
      <c r="AC63" s="474"/>
      <c r="AD63" s="515"/>
      <c r="AE63" s="474"/>
      <c r="AF63" s="474"/>
      <c r="AG63" s="474"/>
      <c r="AH63" s="485"/>
      <c r="AI63" s="485"/>
      <c r="AJ63" s="511"/>
      <c r="AK63" s="304"/>
      <c r="AL63" s="304"/>
    </row>
    <row r="64" spans="1:38" x14ac:dyDescent="0.25">
      <c r="A64" s="302"/>
      <c r="B64" s="502"/>
      <c r="C64" s="474"/>
      <c r="D64" s="474"/>
      <c r="E64" s="474"/>
      <c r="F64" s="474"/>
      <c r="G64" s="474"/>
      <c r="H64" s="474"/>
      <c r="I64" s="474"/>
      <c r="J64" s="474"/>
      <c r="K64" s="474"/>
      <c r="L64" s="474"/>
      <c r="M64" s="474"/>
      <c r="N64" s="474"/>
      <c r="O64" s="474"/>
      <c r="P64" s="474"/>
      <c r="Q64" s="474"/>
      <c r="R64" s="474"/>
      <c r="S64" s="474"/>
      <c r="T64" s="515"/>
      <c r="U64" s="567"/>
      <c r="V64" s="567"/>
      <c r="W64" s="474"/>
      <c r="X64" s="474"/>
      <c r="Y64" s="515"/>
      <c r="Z64" s="474"/>
      <c r="AA64" s="474"/>
      <c r="AB64" s="515"/>
      <c r="AC64" s="474"/>
      <c r="AD64" s="515"/>
      <c r="AE64" s="474"/>
      <c r="AF64" s="474"/>
      <c r="AG64" s="474"/>
      <c r="AH64" s="485"/>
      <c r="AI64" s="485"/>
      <c r="AJ64" s="511"/>
      <c r="AK64" s="304"/>
      <c r="AL64" s="304"/>
    </row>
    <row r="65" spans="1:38" ht="60" customHeight="1" x14ac:dyDescent="0.25">
      <c r="A65" s="302"/>
      <c r="B65" s="502"/>
      <c r="C65" s="474"/>
      <c r="D65" s="474"/>
      <c r="E65" s="474"/>
      <c r="F65" s="474"/>
      <c r="G65" s="474"/>
      <c r="H65" s="474"/>
      <c r="I65" s="474"/>
      <c r="J65" s="512"/>
      <c r="K65" s="512"/>
      <c r="L65" s="512"/>
      <c r="M65" s="512"/>
      <c r="N65" s="474"/>
      <c r="O65" s="474"/>
      <c r="P65" s="474"/>
      <c r="Q65" s="474"/>
      <c r="R65" s="474"/>
      <c r="S65" s="474"/>
      <c r="T65" s="515"/>
      <c r="U65" s="567"/>
      <c r="V65" s="567"/>
      <c r="W65" s="474"/>
      <c r="X65" s="474"/>
      <c r="Y65" s="515"/>
      <c r="Z65" s="474"/>
      <c r="AA65" s="474"/>
      <c r="AB65" s="515"/>
      <c r="AC65" s="474"/>
      <c r="AD65" s="515"/>
      <c r="AE65" s="474"/>
      <c r="AF65" s="474"/>
      <c r="AG65" s="474"/>
      <c r="AH65" s="485"/>
      <c r="AI65" s="485"/>
      <c r="AJ65" s="511"/>
      <c r="AK65" s="304"/>
      <c r="AL65" s="304"/>
    </row>
    <row r="66" spans="1:38" ht="36" x14ac:dyDescent="0.25">
      <c r="A66" s="302"/>
      <c r="B66" s="502"/>
      <c r="C66" s="474"/>
      <c r="D66" s="474"/>
      <c r="E66" s="474"/>
      <c r="F66" s="474"/>
      <c r="G66" s="474"/>
      <c r="H66" s="474"/>
      <c r="I66" s="474"/>
      <c r="J66" s="305" t="s">
        <v>439</v>
      </c>
      <c r="K66" s="305" t="s">
        <v>440</v>
      </c>
      <c r="L66" s="305" t="s">
        <v>441</v>
      </c>
      <c r="M66" s="308">
        <v>17600</v>
      </c>
      <c r="N66" s="474"/>
      <c r="O66" s="474"/>
      <c r="P66" s="474"/>
      <c r="Q66" s="474"/>
      <c r="R66" s="474"/>
      <c r="S66" s="474"/>
      <c r="T66" s="515"/>
      <c r="U66" s="567"/>
      <c r="V66" s="567"/>
      <c r="W66" s="474"/>
      <c r="X66" s="474"/>
      <c r="Y66" s="515"/>
      <c r="Z66" s="474"/>
      <c r="AA66" s="474"/>
      <c r="AB66" s="515"/>
      <c r="AC66" s="474"/>
      <c r="AD66" s="515"/>
      <c r="AE66" s="474"/>
      <c r="AF66" s="474"/>
      <c r="AG66" s="474"/>
      <c r="AH66" s="485"/>
      <c r="AI66" s="485"/>
      <c r="AJ66" s="511"/>
      <c r="AK66" s="304"/>
      <c r="AL66" s="304"/>
    </row>
    <row r="67" spans="1:38" ht="24.75" thickBot="1" x14ac:dyDescent="0.3">
      <c r="A67" s="302"/>
      <c r="B67" s="562"/>
      <c r="C67" s="475"/>
      <c r="D67" s="475"/>
      <c r="E67" s="475"/>
      <c r="F67" s="475"/>
      <c r="G67" s="475"/>
      <c r="H67" s="475"/>
      <c r="I67" s="475"/>
      <c r="J67" s="306" t="s">
        <v>442</v>
      </c>
      <c r="K67" s="306" t="s">
        <v>443</v>
      </c>
      <c r="L67" s="306" t="s">
        <v>444</v>
      </c>
      <c r="M67" s="306">
        <v>1</v>
      </c>
      <c r="N67" s="475"/>
      <c r="O67" s="475"/>
      <c r="P67" s="475"/>
      <c r="Q67" s="475"/>
      <c r="R67" s="475"/>
      <c r="S67" s="475"/>
      <c r="T67" s="523"/>
      <c r="U67" s="570"/>
      <c r="V67" s="570"/>
      <c r="W67" s="475"/>
      <c r="X67" s="475"/>
      <c r="Y67" s="523"/>
      <c r="Z67" s="475"/>
      <c r="AA67" s="475"/>
      <c r="AB67" s="523"/>
      <c r="AC67" s="475"/>
      <c r="AD67" s="523"/>
      <c r="AE67" s="475"/>
      <c r="AF67" s="475"/>
      <c r="AG67" s="475"/>
      <c r="AH67" s="486"/>
      <c r="AI67" s="486"/>
      <c r="AJ67" s="589"/>
      <c r="AK67" s="304"/>
      <c r="AL67" s="304"/>
    </row>
    <row r="68" spans="1:38" ht="28.15" customHeight="1" x14ac:dyDescent="0.25">
      <c r="A68" s="302"/>
      <c r="B68" s="501" t="s">
        <v>467</v>
      </c>
      <c r="C68" s="488" t="s">
        <v>468</v>
      </c>
      <c r="D68" s="488" t="s">
        <v>432</v>
      </c>
      <c r="E68" s="488" t="s">
        <v>433</v>
      </c>
      <c r="F68" s="488" t="s">
        <v>735</v>
      </c>
      <c r="G68" s="488" t="s">
        <v>434</v>
      </c>
      <c r="H68" s="488" t="s">
        <v>83</v>
      </c>
      <c r="I68" s="488" t="s">
        <v>83</v>
      </c>
      <c r="J68" s="473" t="s">
        <v>469</v>
      </c>
      <c r="K68" s="473" t="s">
        <v>470</v>
      </c>
      <c r="L68" s="473" t="s">
        <v>471</v>
      </c>
      <c r="M68" s="473">
        <v>500</v>
      </c>
      <c r="N68" s="488" t="s">
        <v>86</v>
      </c>
      <c r="O68" s="488" t="s">
        <v>102</v>
      </c>
      <c r="P68" s="488" t="s">
        <v>437</v>
      </c>
      <c r="Q68" s="488" t="s">
        <v>89</v>
      </c>
      <c r="R68" s="488" t="s">
        <v>90</v>
      </c>
      <c r="S68" s="488" t="s">
        <v>170</v>
      </c>
      <c r="T68" s="487">
        <f>+U68</f>
        <v>680000</v>
      </c>
      <c r="U68" s="477">
        <f>V68+Y68</f>
        <v>680000</v>
      </c>
      <c r="V68" s="477">
        <v>400000</v>
      </c>
      <c r="W68" s="477" t="s">
        <v>455</v>
      </c>
      <c r="X68" s="477" t="s">
        <v>455</v>
      </c>
      <c r="Y68" s="477">
        <v>280000</v>
      </c>
      <c r="Z68" s="477" t="s">
        <v>455</v>
      </c>
      <c r="AA68" s="477" t="s">
        <v>455</v>
      </c>
      <c r="AB68" s="477">
        <v>120000</v>
      </c>
      <c r="AC68" s="470" t="s">
        <v>92</v>
      </c>
      <c r="AD68" s="477">
        <f>U68</f>
        <v>680000</v>
      </c>
      <c r="AE68" s="477" t="s">
        <v>171</v>
      </c>
      <c r="AF68" s="477" t="s">
        <v>455</v>
      </c>
      <c r="AG68" s="477" t="s">
        <v>455</v>
      </c>
      <c r="AH68" s="524">
        <v>45717</v>
      </c>
      <c r="AI68" s="554">
        <v>46143</v>
      </c>
      <c r="AJ68" s="578"/>
      <c r="AK68" s="304"/>
      <c r="AL68" s="304"/>
    </row>
    <row r="69" spans="1:38" ht="24" customHeight="1" x14ac:dyDescent="0.25">
      <c r="A69" s="302"/>
      <c r="B69" s="502"/>
      <c r="C69" s="476"/>
      <c r="D69" s="476"/>
      <c r="E69" s="476"/>
      <c r="F69" s="476"/>
      <c r="G69" s="476"/>
      <c r="H69" s="476"/>
      <c r="I69" s="476"/>
      <c r="J69" s="512"/>
      <c r="K69" s="512"/>
      <c r="L69" s="512"/>
      <c r="M69" s="512"/>
      <c r="N69" s="476"/>
      <c r="O69" s="476"/>
      <c r="P69" s="476"/>
      <c r="Q69" s="476"/>
      <c r="R69" s="476"/>
      <c r="S69" s="476"/>
      <c r="T69" s="515"/>
      <c r="U69" s="478"/>
      <c r="V69" s="478"/>
      <c r="W69" s="478"/>
      <c r="X69" s="478"/>
      <c r="Y69" s="478"/>
      <c r="Z69" s="478"/>
      <c r="AA69" s="478"/>
      <c r="AB69" s="478"/>
      <c r="AC69" s="471"/>
      <c r="AD69" s="478"/>
      <c r="AE69" s="478"/>
      <c r="AF69" s="478"/>
      <c r="AG69" s="478"/>
      <c r="AH69" s="553"/>
      <c r="AI69" s="555"/>
      <c r="AJ69" s="578"/>
      <c r="AK69" s="304"/>
      <c r="AL69" s="304"/>
    </row>
    <row r="70" spans="1:38" x14ac:dyDescent="0.25">
      <c r="A70" s="302"/>
      <c r="B70" s="502"/>
      <c r="C70" s="476"/>
      <c r="D70" s="476"/>
      <c r="E70" s="476"/>
      <c r="F70" s="476"/>
      <c r="G70" s="476"/>
      <c r="H70" s="476"/>
      <c r="I70" s="476"/>
      <c r="J70" s="476" t="s">
        <v>442</v>
      </c>
      <c r="K70" s="476" t="s">
        <v>443</v>
      </c>
      <c r="L70" s="476" t="s">
        <v>444</v>
      </c>
      <c r="M70" s="476">
        <v>1</v>
      </c>
      <c r="N70" s="476"/>
      <c r="O70" s="476"/>
      <c r="P70" s="476"/>
      <c r="Q70" s="476"/>
      <c r="R70" s="476"/>
      <c r="S70" s="476"/>
      <c r="T70" s="515"/>
      <c r="U70" s="478"/>
      <c r="V70" s="478"/>
      <c r="W70" s="478"/>
      <c r="X70" s="478"/>
      <c r="Y70" s="478"/>
      <c r="Z70" s="478"/>
      <c r="AA70" s="478"/>
      <c r="AB70" s="478"/>
      <c r="AC70" s="471"/>
      <c r="AD70" s="478"/>
      <c r="AE70" s="478"/>
      <c r="AF70" s="478"/>
      <c r="AG70" s="478"/>
      <c r="AH70" s="553"/>
      <c r="AI70" s="555"/>
      <c r="AJ70" s="578"/>
      <c r="AK70" s="304"/>
      <c r="AL70" s="304"/>
    </row>
    <row r="71" spans="1:38" x14ac:dyDescent="0.25">
      <c r="A71" s="302"/>
      <c r="B71" s="502"/>
      <c r="C71" s="476"/>
      <c r="D71" s="476"/>
      <c r="E71" s="476"/>
      <c r="F71" s="476"/>
      <c r="G71" s="476"/>
      <c r="H71" s="476"/>
      <c r="I71" s="476"/>
      <c r="J71" s="476"/>
      <c r="K71" s="476"/>
      <c r="L71" s="476"/>
      <c r="M71" s="476"/>
      <c r="N71" s="476"/>
      <c r="O71" s="476"/>
      <c r="P71" s="476"/>
      <c r="Q71" s="476"/>
      <c r="R71" s="476"/>
      <c r="S71" s="476"/>
      <c r="T71" s="515"/>
      <c r="U71" s="478"/>
      <c r="V71" s="478"/>
      <c r="W71" s="478"/>
      <c r="X71" s="478"/>
      <c r="Y71" s="478"/>
      <c r="Z71" s="478"/>
      <c r="AA71" s="478"/>
      <c r="AB71" s="478"/>
      <c r="AC71" s="471"/>
      <c r="AD71" s="478"/>
      <c r="AE71" s="478"/>
      <c r="AF71" s="478"/>
      <c r="AG71" s="478"/>
      <c r="AH71" s="553"/>
      <c r="AI71" s="555"/>
      <c r="AJ71" s="578"/>
      <c r="AK71" s="304"/>
      <c r="AL71" s="304"/>
    </row>
    <row r="72" spans="1:38" x14ac:dyDescent="0.25">
      <c r="A72" s="302"/>
      <c r="B72" s="502"/>
      <c r="C72" s="476"/>
      <c r="D72" s="476"/>
      <c r="E72" s="476"/>
      <c r="F72" s="476"/>
      <c r="G72" s="476"/>
      <c r="H72" s="476"/>
      <c r="I72" s="476"/>
      <c r="J72" s="476"/>
      <c r="K72" s="476"/>
      <c r="L72" s="476"/>
      <c r="M72" s="476"/>
      <c r="N72" s="476"/>
      <c r="O72" s="476"/>
      <c r="P72" s="476"/>
      <c r="Q72" s="476"/>
      <c r="R72" s="476"/>
      <c r="S72" s="476"/>
      <c r="T72" s="515"/>
      <c r="U72" s="478"/>
      <c r="V72" s="478"/>
      <c r="W72" s="478"/>
      <c r="X72" s="478"/>
      <c r="Y72" s="478"/>
      <c r="Z72" s="478"/>
      <c r="AA72" s="478"/>
      <c r="AB72" s="478"/>
      <c r="AC72" s="471"/>
      <c r="AD72" s="478"/>
      <c r="AE72" s="478"/>
      <c r="AF72" s="478"/>
      <c r="AG72" s="478"/>
      <c r="AH72" s="553"/>
      <c r="AI72" s="555"/>
      <c r="AJ72" s="578"/>
      <c r="AK72" s="304"/>
      <c r="AL72" s="304"/>
    </row>
    <row r="73" spans="1:38" ht="15.75" thickBot="1" x14ac:dyDescent="0.3">
      <c r="A73" s="302"/>
      <c r="B73" s="562"/>
      <c r="C73" s="480"/>
      <c r="D73" s="480"/>
      <c r="E73" s="480"/>
      <c r="F73" s="480"/>
      <c r="G73" s="480"/>
      <c r="H73" s="480"/>
      <c r="I73" s="480"/>
      <c r="J73" s="480"/>
      <c r="K73" s="480"/>
      <c r="L73" s="480"/>
      <c r="M73" s="480"/>
      <c r="N73" s="480"/>
      <c r="O73" s="480"/>
      <c r="P73" s="480"/>
      <c r="Q73" s="480"/>
      <c r="R73" s="480"/>
      <c r="S73" s="480"/>
      <c r="T73" s="523"/>
      <c r="U73" s="479"/>
      <c r="V73" s="479"/>
      <c r="W73" s="479"/>
      <c r="X73" s="479"/>
      <c r="Y73" s="479"/>
      <c r="Z73" s="479"/>
      <c r="AA73" s="479"/>
      <c r="AB73" s="479"/>
      <c r="AC73" s="472"/>
      <c r="AD73" s="479"/>
      <c r="AE73" s="479"/>
      <c r="AF73" s="479"/>
      <c r="AG73" s="479"/>
      <c r="AH73" s="525"/>
      <c r="AI73" s="556"/>
      <c r="AJ73" s="578"/>
      <c r="AK73" s="304"/>
      <c r="AL73" s="304"/>
    </row>
    <row r="74" spans="1:38" ht="72" customHeight="1" x14ac:dyDescent="0.25">
      <c r="A74" s="302"/>
      <c r="B74" s="493" t="s">
        <v>472</v>
      </c>
      <c r="C74" s="488" t="s">
        <v>473</v>
      </c>
      <c r="D74" s="488" t="s">
        <v>474</v>
      </c>
      <c r="E74" s="488" t="s">
        <v>475</v>
      </c>
      <c r="F74" s="488" t="s">
        <v>736</v>
      </c>
      <c r="G74" s="488" t="s">
        <v>476</v>
      </c>
      <c r="H74" s="488" t="s">
        <v>83</v>
      </c>
      <c r="I74" s="488" t="s">
        <v>83</v>
      </c>
      <c r="J74" s="303" t="s">
        <v>435</v>
      </c>
      <c r="K74" s="303" t="s">
        <v>477</v>
      </c>
      <c r="L74" s="303" t="s">
        <v>478</v>
      </c>
      <c r="M74" s="303">
        <v>1.62</v>
      </c>
      <c r="N74" s="488" t="s">
        <v>86</v>
      </c>
      <c r="O74" s="488" t="s">
        <v>87</v>
      </c>
      <c r="P74" s="588" t="s">
        <v>437</v>
      </c>
      <c r="Q74" s="588" t="s">
        <v>89</v>
      </c>
      <c r="R74" s="588" t="s">
        <v>479</v>
      </c>
      <c r="S74" s="588" t="s">
        <v>170</v>
      </c>
      <c r="T74" s="526">
        <f>+U74+U77+U80+U83+U86+U89+U92</f>
        <v>9495285.0999999996</v>
      </c>
      <c r="U74" s="526">
        <f>+V74+Y74</f>
        <v>486067</v>
      </c>
      <c r="V74" s="526">
        <v>324045</v>
      </c>
      <c r="W74" s="470" t="s">
        <v>465</v>
      </c>
      <c r="X74" s="470" t="s">
        <v>465</v>
      </c>
      <c r="Y74" s="526">
        <v>162022</v>
      </c>
      <c r="Z74" s="470" t="s">
        <v>465</v>
      </c>
      <c r="AA74" s="470" t="s">
        <v>465</v>
      </c>
      <c r="AB74" s="526">
        <v>162023</v>
      </c>
      <c r="AC74" s="470" t="s">
        <v>92</v>
      </c>
      <c r="AD74" s="470">
        <f>+U74</f>
        <v>486067</v>
      </c>
      <c r="AE74" s="588" t="s">
        <v>465</v>
      </c>
      <c r="AF74" s="588" t="s">
        <v>465</v>
      </c>
      <c r="AG74" s="588" t="s">
        <v>465</v>
      </c>
      <c r="AH74" s="524" t="s">
        <v>173</v>
      </c>
      <c r="AI74" s="554" t="s">
        <v>174</v>
      </c>
      <c r="AJ74" s="578" t="s">
        <v>817</v>
      </c>
      <c r="AK74" s="304"/>
      <c r="AL74" s="304"/>
    </row>
    <row r="75" spans="1:38" ht="48" customHeight="1" x14ac:dyDescent="0.25">
      <c r="A75" s="302"/>
      <c r="B75" s="494"/>
      <c r="C75" s="476"/>
      <c r="D75" s="476"/>
      <c r="E75" s="476"/>
      <c r="F75" s="476"/>
      <c r="G75" s="476"/>
      <c r="H75" s="476"/>
      <c r="I75" s="476"/>
      <c r="J75" s="305" t="s">
        <v>480</v>
      </c>
      <c r="K75" s="305" t="s">
        <v>481</v>
      </c>
      <c r="L75" s="305" t="s">
        <v>441</v>
      </c>
      <c r="M75" s="305">
        <v>16220</v>
      </c>
      <c r="N75" s="476"/>
      <c r="O75" s="476"/>
      <c r="P75" s="578"/>
      <c r="Q75" s="578"/>
      <c r="R75" s="578"/>
      <c r="S75" s="578"/>
      <c r="T75" s="534"/>
      <c r="U75" s="534"/>
      <c r="V75" s="534"/>
      <c r="W75" s="471"/>
      <c r="X75" s="471"/>
      <c r="Y75" s="534"/>
      <c r="Z75" s="471"/>
      <c r="AA75" s="471"/>
      <c r="AB75" s="534"/>
      <c r="AC75" s="471"/>
      <c r="AD75" s="471"/>
      <c r="AE75" s="578"/>
      <c r="AF75" s="578"/>
      <c r="AG75" s="578"/>
      <c r="AH75" s="553"/>
      <c r="AI75" s="555"/>
      <c r="AJ75" s="578"/>
      <c r="AK75" s="304"/>
      <c r="AL75" s="304"/>
    </row>
    <row r="76" spans="1:38" ht="24" x14ac:dyDescent="0.25">
      <c r="A76" s="302"/>
      <c r="B76" s="494"/>
      <c r="C76" s="476"/>
      <c r="D76" s="476"/>
      <c r="E76" s="476"/>
      <c r="F76" s="476"/>
      <c r="G76" s="476"/>
      <c r="H76" s="476"/>
      <c r="I76" s="476"/>
      <c r="J76" s="305" t="s">
        <v>442</v>
      </c>
      <c r="K76" s="305" t="s">
        <v>443</v>
      </c>
      <c r="L76" s="305" t="s">
        <v>482</v>
      </c>
      <c r="M76" s="305">
        <v>1</v>
      </c>
      <c r="N76" s="476"/>
      <c r="O76" s="476"/>
      <c r="P76" s="578"/>
      <c r="Q76" s="578"/>
      <c r="R76" s="578"/>
      <c r="S76" s="578"/>
      <c r="T76" s="534"/>
      <c r="U76" s="534"/>
      <c r="V76" s="534"/>
      <c r="W76" s="471"/>
      <c r="X76" s="471"/>
      <c r="Y76" s="534"/>
      <c r="Z76" s="471"/>
      <c r="AA76" s="471"/>
      <c r="AB76" s="534"/>
      <c r="AC76" s="471"/>
      <c r="AD76" s="471"/>
      <c r="AE76" s="578"/>
      <c r="AF76" s="578"/>
      <c r="AG76" s="578"/>
      <c r="AH76" s="553"/>
      <c r="AI76" s="555"/>
      <c r="AJ76" s="578"/>
      <c r="AK76" s="304"/>
      <c r="AL76" s="304"/>
    </row>
    <row r="77" spans="1:38" ht="72" customHeight="1" x14ac:dyDescent="0.25">
      <c r="A77" s="302"/>
      <c r="B77" s="494"/>
      <c r="C77" s="476"/>
      <c r="D77" s="476"/>
      <c r="E77" s="476"/>
      <c r="F77" s="476" t="s">
        <v>737</v>
      </c>
      <c r="G77" s="476"/>
      <c r="H77" s="476"/>
      <c r="I77" s="476"/>
      <c r="J77" s="305" t="s">
        <v>435</v>
      </c>
      <c r="K77" s="305" t="s">
        <v>477</v>
      </c>
      <c r="L77" s="305" t="s">
        <v>478</v>
      </c>
      <c r="M77" s="305">
        <v>1.24</v>
      </c>
      <c r="N77" s="476"/>
      <c r="O77" s="476"/>
      <c r="P77" s="578"/>
      <c r="Q77" s="578"/>
      <c r="R77" s="578"/>
      <c r="S77" s="578"/>
      <c r="T77" s="534"/>
      <c r="U77" s="534">
        <f>+V77+Y77</f>
        <v>882529</v>
      </c>
      <c r="V77" s="534">
        <v>588353</v>
      </c>
      <c r="W77" s="471" t="s">
        <v>465</v>
      </c>
      <c r="X77" s="471" t="s">
        <v>465</v>
      </c>
      <c r="Y77" s="534">
        <v>294176</v>
      </c>
      <c r="Z77" s="471"/>
      <c r="AA77" s="471"/>
      <c r="AB77" s="534">
        <v>294177</v>
      </c>
      <c r="AC77" s="471"/>
      <c r="AD77" s="471">
        <f>+U77</f>
        <v>882529</v>
      </c>
      <c r="AE77" s="578"/>
      <c r="AF77" s="578"/>
      <c r="AG77" s="578"/>
      <c r="AH77" s="553"/>
      <c r="AI77" s="555"/>
      <c r="AJ77" s="578"/>
      <c r="AK77" s="304"/>
      <c r="AL77" s="304"/>
    </row>
    <row r="78" spans="1:38" ht="48" customHeight="1" x14ac:dyDescent="0.25">
      <c r="A78" s="302"/>
      <c r="B78" s="494"/>
      <c r="C78" s="476"/>
      <c r="D78" s="476"/>
      <c r="E78" s="476"/>
      <c r="F78" s="476"/>
      <c r="G78" s="476"/>
      <c r="H78" s="476"/>
      <c r="I78" s="476"/>
      <c r="J78" s="305" t="s">
        <v>480</v>
      </c>
      <c r="K78" s="305" t="s">
        <v>481</v>
      </c>
      <c r="L78" s="305" t="s">
        <v>441</v>
      </c>
      <c r="M78" s="305">
        <v>12380</v>
      </c>
      <c r="N78" s="476"/>
      <c r="O78" s="476"/>
      <c r="P78" s="578"/>
      <c r="Q78" s="578"/>
      <c r="R78" s="578"/>
      <c r="S78" s="578"/>
      <c r="T78" s="534"/>
      <c r="U78" s="534"/>
      <c r="V78" s="534"/>
      <c r="W78" s="471"/>
      <c r="X78" s="471"/>
      <c r="Y78" s="534"/>
      <c r="Z78" s="471"/>
      <c r="AA78" s="471"/>
      <c r="AB78" s="534"/>
      <c r="AC78" s="471"/>
      <c r="AD78" s="471"/>
      <c r="AE78" s="578"/>
      <c r="AF78" s="578"/>
      <c r="AG78" s="578"/>
      <c r="AH78" s="553"/>
      <c r="AI78" s="555"/>
      <c r="AJ78" s="578"/>
      <c r="AK78" s="304"/>
      <c r="AL78" s="304"/>
    </row>
    <row r="79" spans="1:38" ht="24" x14ac:dyDescent="0.25">
      <c r="A79" s="302"/>
      <c r="B79" s="494"/>
      <c r="C79" s="476"/>
      <c r="D79" s="476"/>
      <c r="E79" s="476"/>
      <c r="F79" s="476"/>
      <c r="G79" s="476"/>
      <c r="H79" s="476"/>
      <c r="I79" s="476"/>
      <c r="J79" s="305" t="s">
        <v>442</v>
      </c>
      <c r="K79" s="305" t="s">
        <v>443</v>
      </c>
      <c r="L79" s="305" t="s">
        <v>482</v>
      </c>
      <c r="M79" s="305">
        <v>1</v>
      </c>
      <c r="N79" s="476"/>
      <c r="O79" s="476"/>
      <c r="P79" s="578"/>
      <c r="Q79" s="578"/>
      <c r="R79" s="578"/>
      <c r="S79" s="578"/>
      <c r="T79" s="534"/>
      <c r="U79" s="534"/>
      <c r="V79" s="534"/>
      <c r="W79" s="471"/>
      <c r="X79" s="471"/>
      <c r="Y79" s="534"/>
      <c r="Z79" s="471"/>
      <c r="AA79" s="471"/>
      <c r="AB79" s="534"/>
      <c r="AC79" s="471"/>
      <c r="AD79" s="471"/>
      <c r="AE79" s="578"/>
      <c r="AF79" s="578"/>
      <c r="AG79" s="578"/>
      <c r="AH79" s="553"/>
      <c r="AI79" s="555"/>
      <c r="AJ79" s="578"/>
      <c r="AK79" s="304"/>
      <c r="AL79" s="304"/>
    </row>
    <row r="80" spans="1:38" ht="72" customHeight="1" x14ac:dyDescent="0.25">
      <c r="A80" s="302"/>
      <c r="B80" s="494"/>
      <c r="C80" s="476"/>
      <c r="D80" s="476"/>
      <c r="E80" s="476"/>
      <c r="F80" s="476" t="s">
        <v>738</v>
      </c>
      <c r="G80" s="476"/>
      <c r="H80" s="476"/>
      <c r="I80" s="476"/>
      <c r="J80" s="305" t="s">
        <v>435</v>
      </c>
      <c r="K80" s="305" t="s">
        <v>477</v>
      </c>
      <c r="L80" s="305" t="s">
        <v>478</v>
      </c>
      <c r="M80" s="305">
        <v>2.17</v>
      </c>
      <c r="N80" s="476"/>
      <c r="O80" s="476"/>
      <c r="P80" s="578"/>
      <c r="Q80" s="578"/>
      <c r="R80" s="578"/>
      <c r="S80" s="578"/>
      <c r="T80" s="534"/>
      <c r="U80" s="534">
        <f>+V80+Y80</f>
        <v>1370360</v>
      </c>
      <c r="V80" s="534">
        <v>913573</v>
      </c>
      <c r="W80" s="471" t="s">
        <v>465</v>
      </c>
      <c r="X80" s="471" t="s">
        <v>465</v>
      </c>
      <c r="Y80" s="534">
        <v>456787</v>
      </c>
      <c r="Z80" s="471"/>
      <c r="AA80" s="471"/>
      <c r="AB80" s="534">
        <v>456787</v>
      </c>
      <c r="AC80" s="471"/>
      <c r="AD80" s="471">
        <f>+U80</f>
        <v>1370360</v>
      </c>
      <c r="AE80" s="578"/>
      <c r="AF80" s="578"/>
      <c r="AG80" s="578"/>
      <c r="AH80" s="553"/>
      <c r="AI80" s="555"/>
      <c r="AJ80" s="578"/>
      <c r="AK80" s="304"/>
      <c r="AL80" s="304"/>
    </row>
    <row r="81" spans="1:38" ht="48" customHeight="1" x14ac:dyDescent="0.25">
      <c r="A81" s="302"/>
      <c r="B81" s="494"/>
      <c r="C81" s="476"/>
      <c r="D81" s="476"/>
      <c r="E81" s="476"/>
      <c r="F81" s="476"/>
      <c r="G81" s="476"/>
      <c r="H81" s="476"/>
      <c r="I81" s="476"/>
      <c r="J81" s="305" t="s">
        <v>480</v>
      </c>
      <c r="K81" s="305" t="s">
        <v>481</v>
      </c>
      <c r="L81" s="305" t="s">
        <v>441</v>
      </c>
      <c r="M81" s="305">
        <v>21724</v>
      </c>
      <c r="N81" s="476"/>
      <c r="O81" s="476"/>
      <c r="P81" s="578"/>
      <c r="Q81" s="578"/>
      <c r="R81" s="578"/>
      <c r="S81" s="578"/>
      <c r="T81" s="534"/>
      <c r="U81" s="534"/>
      <c r="V81" s="534"/>
      <c r="W81" s="471"/>
      <c r="X81" s="471"/>
      <c r="Y81" s="534"/>
      <c r="Z81" s="471"/>
      <c r="AA81" s="471"/>
      <c r="AB81" s="534"/>
      <c r="AC81" s="471"/>
      <c r="AD81" s="471"/>
      <c r="AE81" s="578"/>
      <c r="AF81" s="578"/>
      <c r="AG81" s="578"/>
      <c r="AH81" s="553"/>
      <c r="AI81" s="555"/>
      <c r="AJ81" s="578"/>
      <c r="AK81" s="304"/>
      <c r="AL81" s="304"/>
    </row>
    <row r="82" spans="1:38" ht="24" x14ac:dyDescent="0.25">
      <c r="A82" s="302"/>
      <c r="B82" s="494"/>
      <c r="C82" s="476"/>
      <c r="D82" s="476"/>
      <c r="E82" s="476"/>
      <c r="F82" s="476"/>
      <c r="G82" s="476"/>
      <c r="H82" s="476"/>
      <c r="I82" s="476"/>
      <c r="J82" s="305" t="s">
        <v>442</v>
      </c>
      <c r="K82" s="305" t="s">
        <v>443</v>
      </c>
      <c r="L82" s="305" t="s">
        <v>482</v>
      </c>
      <c r="M82" s="305">
        <v>1</v>
      </c>
      <c r="N82" s="476"/>
      <c r="O82" s="476"/>
      <c r="P82" s="578"/>
      <c r="Q82" s="578"/>
      <c r="R82" s="578"/>
      <c r="S82" s="578"/>
      <c r="T82" s="534"/>
      <c r="U82" s="534"/>
      <c r="V82" s="534"/>
      <c r="W82" s="471"/>
      <c r="X82" s="471"/>
      <c r="Y82" s="534"/>
      <c r="Z82" s="471"/>
      <c r="AA82" s="471"/>
      <c r="AB82" s="534"/>
      <c r="AC82" s="471"/>
      <c r="AD82" s="471"/>
      <c r="AE82" s="578"/>
      <c r="AF82" s="578"/>
      <c r="AG82" s="578"/>
      <c r="AH82" s="553"/>
      <c r="AI82" s="555"/>
      <c r="AJ82" s="578"/>
      <c r="AK82" s="304"/>
      <c r="AL82" s="304"/>
    </row>
    <row r="83" spans="1:38" ht="72" customHeight="1" x14ac:dyDescent="0.25">
      <c r="A83" s="302"/>
      <c r="B83" s="494"/>
      <c r="C83" s="476"/>
      <c r="D83" s="476"/>
      <c r="E83" s="476"/>
      <c r="F83" s="476" t="s">
        <v>739</v>
      </c>
      <c r="G83" s="476"/>
      <c r="H83" s="476"/>
      <c r="I83" s="476"/>
      <c r="J83" s="305" t="s">
        <v>435</v>
      </c>
      <c r="K83" s="305" t="s">
        <v>477</v>
      </c>
      <c r="L83" s="305" t="s">
        <v>478</v>
      </c>
      <c r="M83" s="305">
        <v>0.49</v>
      </c>
      <c r="N83" s="476"/>
      <c r="O83" s="476"/>
      <c r="P83" s="578"/>
      <c r="Q83" s="578"/>
      <c r="R83" s="578"/>
      <c r="S83" s="578"/>
      <c r="T83" s="534"/>
      <c r="U83" s="534">
        <f>+V83+Y83</f>
        <v>846131</v>
      </c>
      <c r="V83" s="534">
        <v>564087</v>
      </c>
      <c r="W83" s="471" t="s">
        <v>465</v>
      </c>
      <c r="X83" s="471" t="s">
        <v>465</v>
      </c>
      <c r="Y83" s="534">
        <v>282044</v>
      </c>
      <c r="Z83" s="471"/>
      <c r="AA83" s="471"/>
      <c r="AB83" s="534">
        <v>282044</v>
      </c>
      <c r="AC83" s="471"/>
      <c r="AD83" s="471">
        <f>+U83</f>
        <v>846131</v>
      </c>
      <c r="AE83" s="578"/>
      <c r="AF83" s="578"/>
      <c r="AG83" s="578"/>
      <c r="AH83" s="553"/>
      <c r="AI83" s="555"/>
      <c r="AJ83" s="578"/>
      <c r="AK83" s="304"/>
      <c r="AL83" s="304"/>
    </row>
    <row r="84" spans="1:38" ht="48" customHeight="1" x14ac:dyDescent="0.25">
      <c r="A84" s="302"/>
      <c r="B84" s="494"/>
      <c r="C84" s="476"/>
      <c r="D84" s="476"/>
      <c r="E84" s="476"/>
      <c r="F84" s="476"/>
      <c r="G84" s="476"/>
      <c r="H84" s="476"/>
      <c r="I84" s="476"/>
      <c r="J84" s="305" t="s">
        <v>480</v>
      </c>
      <c r="K84" s="305" t="s">
        <v>481</v>
      </c>
      <c r="L84" s="305" t="s">
        <v>441</v>
      </c>
      <c r="M84" s="305">
        <v>4912</v>
      </c>
      <c r="N84" s="476"/>
      <c r="O84" s="476"/>
      <c r="P84" s="578"/>
      <c r="Q84" s="578"/>
      <c r="R84" s="578"/>
      <c r="S84" s="578"/>
      <c r="T84" s="534"/>
      <c r="U84" s="534"/>
      <c r="V84" s="534"/>
      <c r="W84" s="471"/>
      <c r="X84" s="471"/>
      <c r="Y84" s="534"/>
      <c r="Z84" s="471"/>
      <c r="AA84" s="471"/>
      <c r="AB84" s="534"/>
      <c r="AC84" s="471"/>
      <c r="AD84" s="471"/>
      <c r="AE84" s="578"/>
      <c r="AF84" s="578"/>
      <c r="AG84" s="578"/>
      <c r="AH84" s="553"/>
      <c r="AI84" s="555"/>
      <c r="AJ84" s="578"/>
      <c r="AK84" s="304"/>
      <c r="AL84" s="304"/>
    </row>
    <row r="85" spans="1:38" ht="24" x14ac:dyDescent="0.25">
      <c r="A85" s="302"/>
      <c r="B85" s="494"/>
      <c r="C85" s="476"/>
      <c r="D85" s="476"/>
      <c r="E85" s="476"/>
      <c r="F85" s="476"/>
      <c r="G85" s="476"/>
      <c r="H85" s="476"/>
      <c r="I85" s="476"/>
      <c r="J85" s="305" t="s">
        <v>442</v>
      </c>
      <c r="K85" s="305" t="s">
        <v>443</v>
      </c>
      <c r="L85" s="305" t="s">
        <v>482</v>
      </c>
      <c r="M85" s="305">
        <v>1</v>
      </c>
      <c r="N85" s="476"/>
      <c r="O85" s="476"/>
      <c r="P85" s="578"/>
      <c r="Q85" s="578"/>
      <c r="R85" s="578"/>
      <c r="S85" s="578"/>
      <c r="T85" s="534"/>
      <c r="U85" s="534"/>
      <c r="V85" s="534"/>
      <c r="W85" s="471"/>
      <c r="X85" s="471"/>
      <c r="Y85" s="534"/>
      <c r="Z85" s="471"/>
      <c r="AA85" s="471"/>
      <c r="AB85" s="534"/>
      <c r="AC85" s="471"/>
      <c r="AD85" s="471"/>
      <c r="AE85" s="578"/>
      <c r="AF85" s="578"/>
      <c r="AG85" s="578"/>
      <c r="AH85" s="553"/>
      <c r="AI85" s="555"/>
      <c r="AJ85" s="578"/>
      <c r="AK85" s="304"/>
      <c r="AL85" s="304"/>
    </row>
    <row r="86" spans="1:38" ht="72" customHeight="1" x14ac:dyDescent="0.25">
      <c r="A86" s="302"/>
      <c r="B86" s="494"/>
      <c r="C86" s="476"/>
      <c r="D86" s="476"/>
      <c r="E86" s="476"/>
      <c r="F86" s="476" t="s">
        <v>740</v>
      </c>
      <c r="G86" s="476"/>
      <c r="H86" s="476"/>
      <c r="I86" s="476"/>
      <c r="J86" s="305" t="s">
        <v>435</v>
      </c>
      <c r="K86" s="305" t="s">
        <v>477</v>
      </c>
      <c r="L86" s="305" t="s">
        <v>478</v>
      </c>
      <c r="M86" s="305">
        <v>0.86</v>
      </c>
      <c r="N86" s="476"/>
      <c r="O86" s="476"/>
      <c r="P86" s="578"/>
      <c r="Q86" s="578"/>
      <c r="R86" s="578"/>
      <c r="S86" s="578"/>
      <c r="T86" s="534"/>
      <c r="U86" s="534">
        <f>+V86+Y86</f>
        <v>674145</v>
      </c>
      <c r="V86" s="534">
        <v>449430</v>
      </c>
      <c r="W86" s="471" t="s">
        <v>465</v>
      </c>
      <c r="X86" s="471" t="s">
        <v>465</v>
      </c>
      <c r="Y86" s="534">
        <v>224715</v>
      </c>
      <c r="Z86" s="471"/>
      <c r="AA86" s="471"/>
      <c r="AB86" s="534">
        <v>224715</v>
      </c>
      <c r="AC86" s="471"/>
      <c r="AD86" s="471">
        <f>+U86</f>
        <v>674145</v>
      </c>
      <c r="AE86" s="578"/>
      <c r="AF86" s="578"/>
      <c r="AG86" s="578"/>
      <c r="AH86" s="553"/>
      <c r="AI86" s="555"/>
      <c r="AJ86" s="578"/>
      <c r="AK86" s="304"/>
      <c r="AL86" s="304"/>
    </row>
    <row r="87" spans="1:38" ht="48" customHeight="1" x14ac:dyDescent="0.25">
      <c r="A87" s="302"/>
      <c r="B87" s="494"/>
      <c r="C87" s="476"/>
      <c r="D87" s="476"/>
      <c r="E87" s="476"/>
      <c r="F87" s="476"/>
      <c r="G87" s="476"/>
      <c r="H87" s="476"/>
      <c r="I87" s="476"/>
      <c r="J87" s="305" t="s">
        <v>480</v>
      </c>
      <c r="K87" s="305" t="s">
        <v>481</v>
      </c>
      <c r="L87" s="305" t="s">
        <v>441</v>
      </c>
      <c r="M87" s="305">
        <v>8556</v>
      </c>
      <c r="N87" s="476"/>
      <c r="O87" s="476"/>
      <c r="P87" s="578"/>
      <c r="Q87" s="578"/>
      <c r="R87" s="578"/>
      <c r="S87" s="578"/>
      <c r="T87" s="534"/>
      <c r="U87" s="534"/>
      <c r="V87" s="534"/>
      <c r="W87" s="471"/>
      <c r="X87" s="471"/>
      <c r="Y87" s="534"/>
      <c r="Z87" s="471"/>
      <c r="AA87" s="471"/>
      <c r="AB87" s="534"/>
      <c r="AC87" s="471"/>
      <c r="AD87" s="471"/>
      <c r="AE87" s="578"/>
      <c r="AF87" s="578"/>
      <c r="AG87" s="578"/>
      <c r="AH87" s="553"/>
      <c r="AI87" s="555"/>
      <c r="AJ87" s="578"/>
      <c r="AK87" s="304"/>
      <c r="AL87" s="304"/>
    </row>
    <row r="88" spans="1:38" ht="24" x14ac:dyDescent="0.25">
      <c r="A88" s="302"/>
      <c r="B88" s="494"/>
      <c r="C88" s="476"/>
      <c r="D88" s="476"/>
      <c r="E88" s="476"/>
      <c r="F88" s="476"/>
      <c r="G88" s="476"/>
      <c r="H88" s="476"/>
      <c r="I88" s="476"/>
      <c r="J88" s="305" t="s">
        <v>442</v>
      </c>
      <c r="K88" s="305" t="s">
        <v>443</v>
      </c>
      <c r="L88" s="305" t="s">
        <v>482</v>
      </c>
      <c r="M88" s="305">
        <v>1</v>
      </c>
      <c r="N88" s="476"/>
      <c r="O88" s="476"/>
      <c r="P88" s="578"/>
      <c r="Q88" s="578"/>
      <c r="R88" s="578"/>
      <c r="S88" s="578"/>
      <c r="T88" s="534"/>
      <c r="U88" s="534"/>
      <c r="V88" s="534"/>
      <c r="W88" s="471"/>
      <c r="X88" s="471"/>
      <c r="Y88" s="534"/>
      <c r="Z88" s="471"/>
      <c r="AA88" s="471"/>
      <c r="AB88" s="534"/>
      <c r="AC88" s="471"/>
      <c r="AD88" s="471"/>
      <c r="AE88" s="578"/>
      <c r="AF88" s="578"/>
      <c r="AG88" s="578"/>
      <c r="AH88" s="553"/>
      <c r="AI88" s="555"/>
      <c r="AJ88" s="578"/>
      <c r="AK88" s="304"/>
      <c r="AL88" s="304"/>
    </row>
    <row r="89" spans="1:38" ht="72" customHeight="1" x14ac:dyDescent="0.25">
      <c r="A89" s="302"/>
      <c r="B89" s="494"/>
      <c r="C89" s="476"/>
      <c r="D89" s="476"/>
      <c r="E89" s="476"/>
      <c r="F89" s="476" t="s">
        <v>741</v>
      </c>
      <c r="G89" s="476"/>
      <c r="H89" s="476"/>
      <c r="I89" s="476"/>
      <c r="J89" s="305" t="s">
        <v>435</v>
      </c>
      <c r="K89" s="305" t="s">
        <v>477</v>
      </c>
      <c r="L89" s="305" t="s">
        <v>478</v>
      </c>
      <c r="M89" s="305">
        <v>1.31</v>
      </c>
      <c r="N89" s="476"/>
      <c r="O89" s="476"/>
      <c r="P89" s="578"/>
      <c r="Q89" s="578"/>
      <c r="R89" s="578"/>
      <c r="S89" s="578"/>
      <c r="T89" s="534"/>
      <c r="U89" s="534">
        <f>+V89+Y89</f>
        <v>1329438.1000000001</v>
      </c>
      <c r="V89" s="534">
        <v>886292</v>
      </c>
      <c r="W89" s="471" t="s">
        <v>465</v>
      </c>
      <c r="X89" s="471" t="s">
        <v>465</v>
      </c>
      <c r="Y89" s="534">
        <v>443146.1</v>
      </c>
      <c r="Z89" s="471"/>
      <c r="AA89" s="471"/>
      <c r="AB89" s="534">
        <v>443146.1</v>
      </c>
      <c r="AC89" s="471"/>
      <c r="AD89" s="471">
        <f>+U89</f>
        <v>1329438.1000000001</v>
      </c>
      <c r="AE89" s="578"/>
      <c r="AF89" s="578"/>
      <c r="AG89" s="578"/>
      <c r="AH89" s="553"/>
      <c r="AI89" s="555"/>
      <c r="AJ89" s="578"/>
      <c r="AK89" s="304"/>
      <c r="AL89" s="304"/>
    </row>
    <row r="90" spans="1:38" ht="48" customHeight="1" x14ac:dyDescent="0.25">
      <c r="A90" s="302"/>
      <c r="B90" s="494"/>
      <c r="C90" s="476"/>
      <c r="D90" s="476"/>
      <c r="E90" s="476"/>
      <c r="F90" s="476"/>
      <c r="G90" s="476"/>
      <c r="H90" s="476"/>
      <c r="I90" s="476"/>
      <c r="J90" s="305" t="s">
        <v>480</v>
      </c>
      <c r="K90" s="305" t="s">
        <v>481</v>
      </c>
      <c r="L90" s="305" t="s">
        <v>441</v>
      </c>
      <c r="M90" s="305">
        <v>13060</v>
      </c>
      <c r="N90" s="476"/>
      <c r="O90" s="476"/>
      <c r="P90" s="578"/>
      <c r="Q90" s="578"/>
      <c r="R90" s="578"/>
      <c r="S90" s="578"/>
      <c r="T90" s="534"/>
      <c r="U90" s="534"/>
      <c r="V90" s="534"/>
      <c r="W90" s="471"/>
      <c r="X90" s="471"/>
      <c r="Y90" s="534"/>
      <c r="Z90" s="471"/>
      <c r="AA90" s="471"/>
      <c r="AB90" s="534"/>
      <c r="AC90" s="471"/>
      <c r="AD90" s="471"/>
      <c r="AE90" s="578"/>
      <c r="AF90" s="578"/>
      <c r="AG90" s="578"/>
      <c r="AH90" s="553"/>
      <c r="AI90" s="555"/>
      <c r="AJ90" s="578"/>
      <c r="AK90" s="304"/>
      <c r="AL90" s="304"/>
    </row>
    <row r="91" spans="1:38" ht="24" x14ac:dyDescent="0.25">
      <c r="A91" s="302"/>
      <c r="B91" s="494"/>
      <c r="C91" s="476"/>
      <c r="D91" s="476"/>
      <c r="E91" s="476"/>
      <c r="F91" s="476"/>
      <c r="G91" s="476"/>
      <c r="H91" s="476"/>
      <c r="I91" s="476"/>
      <c r="J91" s="305" t="s">
        <v>442</v>
      </c>
      <c r="K91" s="305" t="s">
        <v>443</v>
      </c>
      <c r="L91" s="305" t="s">
        <v>482</v>
      </c>
      <c r="M91" s="305">
        <v>1</v>
      </c>
      <c r="N91" s="476"/>
      <c r="O91" s="476"/>
      <c r="P91" s="578"/>
      <c r="Q91" s="578"/>
      <c r="R91" s="578"/>
      <c r="S91" s="578"/>
      <c r="T91" s="534"/>
      <c r="U91" s="534"/>
      <c r="V91" s="534"/>
      <c r="W91" s="471"/>
      <c r="X91" s="471"/>
      <c r="Y91" s="534"/>
      <c r="Z91" s="471"/>
      <c r="AA91" s="471"/>
      <c r="AB91" s="534"/>
      <c r="AC91" s="471"/>
      <c r="AD91" s="471"/>
      <c r="AE91" s="578"/>
      <c r="AF91" s="578"/>
      <c r="AG91" s="578"/>
      <c r="AH91" s="553"/>
      <c r="AI91" s="555"/>
      <c r="AJ91" s="578"/>
      <c r="AK91" s="304"/>
      <c r="AL91" s="304"/>
    </row>
    <row r="92" spans="1:38" ht="48" customHeight="1" x14ac:dyDescent="0.25">
      <c r="A92" s="302"/>
      <c r="B92" s="494"/>
      <c r="C92" s="476"/>
      <c r="D92" s="476"/>
      <c r="E92" s="476"/>
      <c r="F92" s="476" t="s">
        <v>742</v>
      </c>
      <c r="G92" s="476"/>
      <c r="H92" s="476" t="s">
        <v>83</v>
      </c>
      <c r="I92" s="476"/>
      <c r="J92" s="305" t="s">
        <v>483</v>
      </c>
      <c r="K92" s="305" t="s">
        <v>470</v>
      </c>
      <c r="L92" s="305" t="s">
        <v>484</v>
      </c>
      <c r="M92" s="305">
        <v>73600</v>
      </c>
      <c r="N92" s="476"/>
      <c r="O92" s="476"/>
      <c r="P92" s="578" t="s">
        <v>437</v>
      </c>
      <c r="Q92" s="578" t="s">
        <v>89</v>
      </c>
      <c r="R92" s="578" t="s">
        <v>479</v>
      </c>
      <c r="S92" s="578" t="s">
        <v>170</v>
      </c>
      <c r="T92" s="534"/>
      <c r="U92" s="534">
        <f>+V92+Y92</f>
        <v>3906615</v>
      </c>
      <c r="V92" s="534">
        <v>2604410</v>
      </c>
      <c r="W92" s="471" t="s">
        <v>465</v>
      </c>
      <c r="X92" s="471" t="s">
        <v>465</v>
      </c>
      <c r="Y92" s="534">
        <v>1302205</v>
      </c>
      <c r="Z92" s="471" t="s">
        <v>465</v>
      </c>
      <c r="AA92" s="471" t="s">
        <v>465</v>
      </c>
      <c r="AB92" s="534">
        <v>8393385</v>
      </c>
      <c r="AC92" s="471"/>
      <c r="AD92" s="471">
        <f>+U92</f>
        <v>3906615</v>
      </c>
      <c r="AE92" s="578" t="s">
        <v>465</v>
      </c>
      <c r="AF92" s="578" t="s">
        <v>465</v>
      </c>
      <c r="AG92" s="578" t="s">
        <v>465</v>
      </c>
      <c r="AH92" s="553"/>
      <c r="AI92" s="555" t="s">
        <v>174</v>
      </c>
      <c r="AJ92" s="578"/>
      <c r="AK92" s="304"/>
      <c r="AL92" s="304"/>
    </row>
    <row r="93" spans="1:38" ht="96" x14ac:dyDescent="0.25">
      <c r="A93" s="302"/>
      <c r="B93" s="494"/>
      <c r="C93" s="476"/>
      <c r="D93" s="476"/>
      <c r="E93" s="476"/>
      <c r="F93" s="476"/>
      <c r="G93" s="476"/>
      <c r="H93" s="476"/>
      <c r="I93" s="476"/>
      <c r="J93" s="305" t="s">
        <v>485</v>
      </c>
      <c r="K93" s="305" t="s">
        <v>486</v>
      </c>
      <c r="L93" s="305" t="s">
        <v>441</v>
      </c>
      <c r="M93" s="305">
        <v>3366</v>
      </c>
      <c r="N93" s="476"/>
      <c r="O93" s="476"/>
      <c r="P93" s="578"/>
      <c r="Q93" s="578"/>
      <c r="R93" s="578"/>
      <c r="S93" s="578"/>
      <c r="T93" s="534"/>
      <c r="U93" s="534"/>
      <c r="V93" s="534"/>
      <c r="W93" s="471"/>
      <c r="X93" s="471"/>
      <c r="Y93" s="534"/>
      <c r="Z93" s="471"/>
      <c r="AA93" s="471"/>
      <c r="AB93" s="534"/>
      <c r="AC93" s="471"/>
      <c r="AD93" s="471"/>
      <c r="AE93" s="578"/>
      <c r="AF93" s="578"/>
      <c r="AG93" s="578"/>
      <c r="AH93" s="553"/>
      <c r="AI93" s="555"/>
      <c r="AJ93" s="578"/>
      <c r="AK93" s="304"/>
      <c r="AL93" s="304"/>
    </row>
    <row r="94" spans="1:38" ht="24.75" thickBot="1" x14ac:dyDescent="0.3">
      <c r="A94" s="302"/>
      <c r="B94" s="579"/>
      <c r="C94" s="503"/>
      <c r="D94" s="503"/>
      <c r="E94" s="503"/>
      <c r="F94" s="503"/>
      <c r="G94" s="503"/>
      <c r="H94" s="503"/>
      <c r="I94" s="503"/>
      <c r="J94" s="312" t="s">
        <v>442</v>
      </c>
      <c r="K94" s="312" t="s">
        <v>443</v>
      </c>
      <c r="L94" s="312" t="s">
        <v>482</v>
      </c>
      <c r="M94" s="312">
        <v>1</v>
      </c>
      <c r="N94" s="503"/>
      <c r="O94" s="503"/>
      <c r="P94" s="571"/>
      <c r="Q94" s="571"/>
      <c r="R94" s="571"/>
      <c r="S94" s="571"/>
      <c r="T94" s="565"/>
      <c r="U94" s="565"/>
      <c r="V94" s="565"/>
      <c r="W94" s="496"/>
      <c r="X94" s="496"/>
      <c r="Y94" s="565"/>
      <c r="Z94" s="496"/>
      <c r="AA94" s="496"/>
      <c r="AB94" s="565"/>
      <c r="AC94" s="496"/>
      <c r="AD94" s="496"/>
      <c r="AE94" s="571"/>
      <c r="AF94" s="571"/>
      <c r="AG94" s="571"/>
      <c r="AH94" s="563"/>
      <c r="AI94" s="564"/>
      <c r="AJ94" s="571"/>
      <c r="AK94" s="304"/>
      <c r="AL94" s="304"/>
    </row>
    <row r="95" spans="1:38" ht="36" customHeight="1" x14ac:dyDescent="0.25">
      <c r="A95" s="302"/>
      <c r="B95" s="501" t="s">
        <v>487</v>
      </c>
      <c r="C95" s="488" t="s">
        <v>488</v>
      </c>
      <c r="D95" s="473" t="s">
        <v>474</v>
      </c>
      <c r="E95" s="488" t="s">
        <v>475</v>
      </c>
      <c r="F95" s="488" t="s">
        <v>744</v>
      </c>
      <c r="G95" s="488" t="s">
        <v>476</v>
      </c>
      <c r="H95" s="488" t="s">
        <v>83</v>
      </c>
      <c r="I95" s="488" t="s">
        <v>83</v>
      </c>
      <c r="J95" s="303" t="s">
        <v>435</v>
      </c>
      <c r="K95" s="303" t="s">
        <v>477</v>
      </c>
      <c r="L95" s="303" t="s">
        <v>478</v>
      </c>
      <c r="M95" s="303">
        <v>21.0379</v>
      </c>
      <c r="N95" s="488" t="s">
        <v>86</v>
      </c>
      <c r="O95" s="473" t="s">
        <v>87</v>
      </c>
      <c r="P95" s="473" t="s">
        <v>437</v>
      </c>
      <c r="Q95" s="473" t="s">
        <v>89</v>
      </c>
      <c r="R95" s="473" t="s">
        <v>479</v>
      </c>
      <c r="S95" s="488" t="s">
        <v>170</v>
      </c>
      <c r="T95" s="521">
        <f>U95</f>
        <v>5400004.5</v>
      </c>
      <c r="U95" s="526">
        <f>+V95+Y95</f>
        <v>5400004.5</v>
      </c>
      <c r="V95" s="526">
        <v>3600003</v>
      </c>
      <c r="W95" s="487" t="s">
        <v>465</v>
      </c>
      <c r="X95" s="487" t="s">
        <v>465</v>
      </c>
      <c r="Y95" s="526">
        <v>1800001.5</v>
      </c>
      <c r="Z95" s="487"/>
      <c r="AA95" s="487" t="s">
        <v>465</v>
      </c>
      <c r="AB95" s="526">
        <v>1800001.5</v>
      </c>
      <c r="AC95" s="470" t="s">
        <v>92</v>
      </c>
      <c r="AD95" s="470">
        <f>+U95</f>
        <v>5400004.5</v>
      </c>
      <c r="AE95" s="487" t="s">
        <v>465</v>
      </c>
      <c r="AF95" s="487" t="s">
        <v>465</v>
      </c>
      <c r="AG95" s="487" t="s">
        <v>465</v>
      </c>
      <c r="AH95" s="524" t="s">
        <v>356</v>
      </c>
      <c r="AI95" s="554" t="s">
        <v>290</v>
      </c>
      <c r="AJ95" s="584" t="s">
        <v>774</v>
      </c>
      <c r="AK95" s="304"/>
      <c r="AL95" s="304"/>
    </row>
    <row r="96" spans="1:38" ht="48" customHeight="1" x14ac:dyDescent="0.25">
      <c r="A96" s="302"/>
      <c r="B96" s="502"/>
      <c r="C96" s="476"/>
      <c r="D96" s="474"/>
      <c r="E96" s="476"/>
      <c r="F96" s="476"/>
      <c r="G96" s="476"/>
      <c r="H96" s="476"/>
      <c r="I96" s="476"/>
      <c r="J96" s="305" t="s">
        <v>480</v>
      </c>
      <c r="K96" s="305" t="s">
        <v>481</v>
      </c>
      <c r="L96" s="305" t="s">
        <v>441</v>
      </c>
      <c r="M96" s="305">
        <v>86000</v>
      </c>
      <c r="N96" s="476"/>
      <c r="O96" s="474"/>
      <c r="P96" s="474"/>
      <c r="Q96" s="474"/>
      <c r="R96" s="474"/>
      <c r="S96" s="476"/>
      <c r="T96" s="587"/>
      <c r="U96" s="534"/>
      <c r="V96" s="534"/>
      <c r="W96" s="515"/>
      <c r="X96" s="515"/>
      <c r="Y96" s="534"/>
      <c r="Z96" s="515"/>
      <c r="AA96" s="515"/>
      <c r="AB96" s="534"/>
      <c r="AC96" s="471"/>
      <c r="AD96" s="471"/>
      <c r="AE96" s="515"/>
      <c r="AF96" s="515"/>
      <c r="AG96" s="515"/>
      <c r="AH96" s="553"/>
      <c r="AI96" s="555"/>
      <c r="AJ96" s="585"/>
      <c r="AK96" s="304"/>
      <c r="AL96" s="304"/>
    </row>
    <row r="97" spans="1:38" ht="24.75" thickBot="1" x14ac:dyDescent="0.3">
      <c r="A97" s="302"/>
      <c r="B97" s="562"/>
      <c r="C97" s="480"/>
      <c r="D97" s="475"/>
      <c r="E97" s="480"/>
      <c r="F97" s="480"/>
      <c r="G97" s="480"/>
      <c r="H97" s="480"/>
      <c r="I97" s="480"/>
      <c r="J97" s="306" t="s">
        <v>442</v>
      </c>
      <c r="K97" s="306" t="s">
        <v>443</v>
      </c>
      <c r="L97" s="306" t="s">
        <v>482</v>
      </c>
      <c r="M97" s="306">
        <v>1</v>
      </c>
      <c r="N97" s="480"/>
      <c r="O97" s="475"/>
      <c r="P97" s="475"/>
      <c r="Q97" s="475"/>
      <c r="R97" s="475"/>
      <c r="S97" s="480"/>
      <c r="T97" s="522"/>
      <c r="U97" s="527"/>
      <c r="V97" s="527"/>
      <c r="W97" s="523"/>
      <c r="X97" s="523"/>
      <c r="Y97" s="527"/>
      <c r="Z97" s="523"/>
      <c r="AA97" s="523"/>
      <c r="AB97" s="527"/>
      <c r="AC97" s="472"/>
      <c r="AD97" s="472"/>
      <c r="AE97" s="523"/>
      <c r="AF97" s="523"/>
      <c r="AG97" s="523"/>
      <c r="AH97" s="525"/>
      <c r="AI97" s="556"/>
      <c r="AJ97" s="586"/>
      <c r="AK97" s="304"/>
      <c r="AL97" s="304"/>
    </row>
    <row r="98" spans="1:38" ht="36" customHeight="1" x14ac:dyDescent="0.25">
      <c r="A98" s="302"/>
      <c r="B98" s="493" t="s">
        <v>489</v>
      </c>
      <c r="C98" s="488" t="s">
        <v>490</v>
      </c>
      <c r="D98" s="473" t="s">
        <v>474</v>
      </c>
      <c r="E98" s="488" t="s">
        <v>475</v>
      </c>
      <c r="F98" s="488" t="s">
        <v>746</v>
      </c>
      <c r="G98" s="488" t="s">
        <v>476</v>
      </c>
      <c r="H98" s="488" t="s">
        <v>83</v>
      </c>
      <c r="I98" s="488" t="s">
        <v>83</v>
      </c>
      <c r="J98" s="303" t="s">
        <v>483</v>
      </c>
      <c r="K98" s="303" t="s">
        <v>470</v>
      </c>
      <c r="L98" s="303" t="s">
        <v>484</v>
      </c>
      <c r="M98" s="303">
        <v>18400</v>
      </c>
      <c r="N98" s="488" t="s">
        <v>86</v>
      </c>
      <c r="O98" s="488" t="s">
        <v>121</v>
      </c>
      <c r="P98" s="488" t="s">
        <v>437</v>
      </c>
      <c r="Q98" s="488" t="s">
        <v>89</v>
      </c>
      <c r="R98" s="488" t="s">
        <v>479</v>
      </c>
      <c r="S98" s="488" t="s">
        <v>170</v>
      </c>
      <c r="T98" s="526">
        <f>+U98</f>
        <v>2040000</v>
      </c>
      <c r="U98" s="526">
        <f>+V98+Y98</f>
        <v>2040000</v>
      </c>
      <c r="V98" s="526">
        <v>1200000</v>
      </c>
      <c r="W98" s="470" t="s">
        <v>465</v>
      </c>
      <c r="X98" s="470" t="s">
        <v>465</v>
      </c>
      <c r="Y98" s="526">
        <v>840000</v>
      </c>
      <c r="Z98" s="470" t="s">
        <v>465</v>
      </c>
      <c r="AA98" s="470" t="s">
        <v>465</v>
      </c>
      <c r="AB98" s="526">
        <v>360000</v>
      </c>
      <c r="AC98" s="470" t="s">
        <v>92</v>
      </c>
      <c r="AD98" s="470">
        <f>+U98</f>
        <v>2040000</v>
      </c>
      <c r="AE98" s="488" t="s">
        <v>465</v>
      </c>
      <c r="AF98" s="488" t="s">
        <v>465</v>
      </c>
      <c r="AG98" s="488" t="s">
        <v>465</v>
      </c>
      <c r="AH98" s="524" t="s">
        <v>491</v>
      </c>
      <c r="AI98" s="554" t="s">
        <v>492</v>
      </c>
      <c r="AJ98" s="578"/>
      <c r="AK98" s="304"/>
      <c r="AL98" s="304"/>
    </row>
    <row r="99" spans="1:38" ht="48" customHeight="1" x14ac:dyDescent="0.25">
      <c r="A99" s="302"/>
      <c r="B99" s="494"/>
      <c r="C99" s="476"/>
      <c r="D99" s="474"/>
      <c r="E99" s="476"/>
      <c r="F99" s="476"/>
      <c r="G99" s="476"/>
      <c r="H99" s="476"/>
      <c r="I99" s="476"/>
      <c r="J99" s="305" t="s">
        <v>485</v>
      </c>
      <c r="K99" s="305" t="s">
        <v>486</v>
      </c>
      <c r="L99" s="305" t="s">
        <v>441</v>
      </c>
      <c r="M99" s="305">
        <v>500</v>
      </c>
      <c r="N99" s="476"/>
      <c r="O99" s="476"/>
      <c r="P99" s="476"/>
      <c r="Q99" s="476"/>
      <c r="R99" s="476"/>
      <c r="S99" s="476"/>
      <c r="T99" s="534"/>
      <c r="U99" s="534"/>
      <c r="V99" s="534"/>
      <c r="W99" s="471"/>
      <c r="X99" s="471"/>
      <c r="Y99" s="534"/>
      <c r="Z99" s="471"/>
      <c r="AA99" s="471"/>
      <c r="AB99" s="534"/>
      <c r="AC99" s="471"/>
      <c r="AD99" s="471"/>
      <c r="AE99" s="476"/>
      <c r="AF99" s="476"/>
      <c r="AG99" s="476"/>
      <c r="AH99" s="553"/>
      <c r="AI99" s="555"/>
      <c r="AJ99" s="578"/>
      <c r="AK99" s="304"/>
      <c r="AL99" s="304"/>
    </row>
    <row r="100" spans="1:38" ht="24.75" thickBot="1" x14ac:dyDescent="0.3">
      <c r="A100" s="302"/>
      <c r="B100" s="495"/>
      <c r="C100" s="480"/>
      <c r="D100" s="474"/>
      <c r="E100" s="480"/>
      <c r="F100" s="480"/>
      <c r="G100" s="480"/>
      <c r="H100" s="480"/>
      <c r="I100" s="480"/>
      <c r="J100" s="306" t="s">
        <v>442</v>
      </c>
      <c r="K100" s="306" t="s">
        <v>443</v>
      </c>
      <c r="L100" s="306" t="s">
        <v>482</v>
      </c>
      <c r="M100" s="306">
        <v>1</v>
      </c>
      <c r="N100" s="480"/>
      <c r="O100" s="480"/>
      <c r="P100" s="480"/>
      <c r="Q100" s="480"/>
      <c r="R100" s="480"/>
      <c r="S100" s="480"/>
      <c r="T100" s="527"/>
      <c r="U100" s="527"/>
      <c r="V100" s="527"/>
      <c r="W100" s="472"/>
      <c r="X100" s="472"/>
      <c r="Y100" s="527"/>
      <c r="Z100" s="472"/>
      <c r="AA100" s="472"/>
      <c r="AB100" s="527"/>
      <c r="AC100" s="472"/>
      <c r="AD100" s="472"/>
      <c r="AE100" s="480"/>
      <c r="AF100" s="480"/>
      <c r="AG100" s="480"/>
      <c r="AH100" s="525"/>
      <c r="AI100" s="556"/>
      <c r="AJ100" s="578"/>
      <c r="AK100" s="304"/>
      <c r="AL100" s="304"/>
    </row>
    <row r="101" spans="1:38" ht="60" customHeight="1" x14ac:dyDescent="0.25">
      <c r="A101" s="302"/>
      <c r="B101" s="493" t="s">
        <v>493</v>
      </c>
      <c r="C101" s="488" t="s">
        <v>494</v>
      </c>
      <c r="D101" s="473" t="s">
        <v>818</v>
      </c>
      <c r="E101" s="488" t="s">
        <v>475</v>
      </c>
      <c r="F101" s="488" t="s">
        <v>747</v>
      </c>
      <c r="G101" s="488" t="s">
        <v>434</v>
      </c>
      <c r="H101" s="488" t="s">
        <v>83</v>
      </c>
      <c r="I101" s="488" t="s">
        <v>83</v>
      </c>
      <c r="J101" s="303" t="s">
        <v>483</v>
      </c>
      <c r="K101" s="303" t="s">
        <v>470</v>
      </c>
      <c r="L101" s="303" t="s">
        <v>484</v>
      </c>
      <c r="M101" s="303">
        <v>1500</v>
      </c>
      <c r="N101" s="488" t="s">
        <v>86</v>
      </c>
      <c r="O101" s="488" t="s">
        <v>154</v>
      </c>
      <c r="P101" s="488" t="s">
        <v>437</v>
      </c>
      <c r="Q101" s="488" t="s">
        <v>89</v>
      </c>
      <c r="R101" s="488" t="s">
        <v>479</v>
      </c>
      <c r="S101" s="488" t="s">
        <v>170</v>
      </c>
      <c r="T101" s="526">
        <f>+U101</f>
        <v>3400000</v>
      </c>
      <c r="U101" s="477">
        <f>V101+Y101</f>
        <v>3400000</v>
      </c>
      <c r="V101" s="477">
        <v>2000000</v>
      </c>
      <c r="W101" s="470" t="s">
        <v>465</v>
      </c>
      <c r="X101" s="470" t="s">
        <v>465</v>
      </c>
      <c r="Y101" s="477">
        <v>1400000</v>
      </c>
      <c r="Z101" s="470" t="s">
        <v>465</v>
      </c>
      <c r="AA101" s="470" t="s">
        <v>465</v>
      </c>
      <c r="AB101" s="470">
        <v>600000</v>
      </c>
      <c r="AC101" s="470" t="s">
        <v>92</v>
      </c>
      <c r="AD101" s="470">
        <f>U101</f>
        <v>3400000</v>
      </c>
      <c r="AE101" s="488" t="s">
        <v>465</v>
      </c>
      <c r="AF101" s="488" t="s">
        <v>465</v>
      </c>
      <c r="AG101" s="488" t="s">
        <v>465</v>
      </c>
      <c r="AH101" s="524" t="s">
        <v>460</v>
      </c>
      <c r="AI101" s="554" t="s">
        <v>391</v>
      </c>
      <c r="AJ101" s="578"/>
      <c r="AK101" s="304"/>
      <c r="AL101" s="304"/>
    </row>
    <row r="102" spans="1:38" ht="96" x14ac:dyDescent="0.25">
      <c r="A102" s="302"/>
      <c r="B102" s="494"/>
      <c r="C102" s="476"/>
      <c r="D102" s="474"/>
      <c r="E102" s="476"/>
      <c r="F102" s="476"/>
      <c r="G102" s="476"/>
      <c r="H102" s="476"/>
      <c r="I102" s="476"/>
      <c r="J102" s="305" t="s">
        <v>485</v>
      </c>
      <c r="K102" s="305" t="s">
        <v>486</v>
      </c>
      <c r="L102" s="305" t="s">
        <v>441</v>
      </c>
      <c r="M102" s="308">
        <v>1000</v>
      </c>
      <c r="N102" s="476"/>
      <c r="O102" s="476"/>
      <c r="P102" s="476"/>
      <c r="Q102" s="476"/>
      <c r="R102" s="476"/>
      <c r="S102" s="476"/>
      <c r="T102" s="534"/>
      <c r="U102" s="471"/>
      <c r="V102" s="471"/>
      <c r="W102" s="471"/>
      <c r="X102" s="471"/>
      <c r="Y102" s="471"/>
      <c r="Z102" s="471"/>
      <c r="AA102" s="471"/>
      <c r="AB102" s="471"/>
      <c r="AC102" s="471"/>
      <c r="AD102" s="471"/>
      <c r="AE102" s="476"/>
      <c r="AF102" s="476"/>
      <c r="AG102" s="476"/>
      <c r="AH102" s="553"/>
      <c r="AI102" s="555"/>
      <c r="AJ102" s="578"/>
      <c r="AK102" s="304"/>
      <c r="AL102" s="304"/>
    </row>
    <row r="103" spans="1:38" ht="24.75" thickBot="1" x14ac:dyDescent="0.3">
      <c r="A103" s="302"/>
      <c r="B103" s="579"/>
      <c r="C103" s="503"/>
      <c r="D103" s="474"/>
      <c r="E103" s="503"/>
      <c r="F103" s="503"/>
      <c r="G103" s="503"/>
      <c r="H103" s="503"/>
      <c r="I103" s="503"/>
      <c r="J103" s="312" t="s">
        <v>442</v>
      </c>
      <c r="K103" s="312" t="s">
        <v>443</v>
      </c>
      <c r="L103" s="312" t="s">
        <v>482</v>
      </c>
      <c r="M103" s="312">
        <v>1</v>
      </c>
      <c r="N103" s="503"/>
      <c r="O103" s="503"/>
      <c r="P103" s="503"/>
      <c r="Q103" s="503"/>
      <c r="R103" s="503"/>
      <c r="S103" s="503"/>
      <c r="T103" s="565"/>
      <c r="U103" s="496"/>
      <c r="V103" s="496"/>
      <c r="W103" s="496"/>
      <c r="X103" s="496"/>
      <c r="Y103" s="496"/>
      <c r="Z103" s="496"/>
      <c r="AA103" s="496"/>
      <c r="AB103" s="496"/>
      <c r="AC103" s="496"/>
      <c r="AD103" s="496"/>
      <c r="AE103" s="503"/>
      <c r="AF103" s="503"/>
      <c r="AG103" s="503"/>
      <c r="AH103" s="563"/>
      <c r="AI103" s="564"/>
      <c r="AJ103" s="578"/>
      <c r="AK103" s="304"/>
      <c r="AL103" s="304"/>
    </row>
    <row r="104" spans="1:38" ht="60" customHeight="1" x14ac:dyDescent="0.25">
      <c r="A104" s="302"/>
      <c r="B104" s="493" t="s">
        <v>495</v>
      </c>
      <c r="C104" s="488" t="s">
        <v>496</v>
      </c>
      <c r="D104" s="473" t="s">
        <v>818</v>
      </c>
      <c r="E104" s="488" t="s">
        <v>475</v>
      </c>
      <c r="F104" s="488" t="s">
        <v>748</v>
      </c>
      <c r="G104" s="488" t="s">
        <v>434</v>
      </c>
      <c r="H104" s="488" t="s">
        <v>83</v>
      </c>
      <c r="I104" s="470" t="s">
        <v>83</v>
      </c>
      <c r="J104" s="303" t="s">
        <v>483</v>
      </c>
      <c r="K104" s="303" t="s">
        <v>470</v>
      </c>
      <c r="L104" s="303" t="s">
        <v>484</v>
      </c>
      <c r="M104" s="303">
        <v>1000</v>
      </c>
      <c r="N104" s="488" t="s">
        <v>86</v>
      </c>
      <c r="O104" s="488" t="s">
        <v>105</v>
      </c>
      <c r="P104" s="470" t="s">
        <v>437</v>
      </c>
      <c r="Q104" s="470" t="s">
        <v>89</v>
      </c>
      <c r="R104" s="470" t="s">
        <v>479</v>
      </c>
      <c r="S104" s="470" t="s">
        <v>170</v>
      </c>
      <c r="T104" s="470">
        <f>+U104</f>
        <v>2108000</v>
      </c>
      <c r="U104" s="477">
        <f>V104+Y104</f>
        <v>2108000</v>
      </c>
      <c r="V104" s="477">
        <v>1240000</v>
      </c>
      <c r="W104" s="470" t="s">
        <v>465</v>
      </c>
      <c r="X104" s="470" t="s">
        <v>465</v>
      </c>
      <c r="Y104" s="477">
        <v>868000</v>
      </c>
      <c r="Z104" s="470" t="s">
        <v>465</v>
      </c>
      <c r="AA104" s="470" t="s">
        <v>465</v>
      </c>
      <c r="AB104" s="470">
        <v>372000</v>
      </c>
      <c r="AC104" s="470" t="s">
        <v>92</v>
      </c>
      <c r="AD104" s="470">
        <f>U104</f>
        <v>2108000</v>
      </c>
      <c r="AE104" s="470" t="s">
        <v>465</v>
      </c>
      <c r="AF104" s="470" t="s">
        <v>465</v>
      </c>
      <c r="AG104" s="470" t="s">
        <v>465</v>
      </c>
      <c r="AH104" s="524" t="s">
        <v>418</v>
      </c>
      <c r="AI104" s="554" t="s">
        <v>460</v>
      </c>
      <c r="AJ104" s="578"/>
      <c r="AK104" s="304"/>
      <c r="AL104" s="304"/>
    </row>
    <row r="105" spans="1:38" ht="96" x14ac:dyDescent="0.25">
      <c r="A105" s="302"/>
      <c r="B105" s="494"/>
      <c r="C105" s="476"/>
      <c r="D105" s="474"/>
      <c r="E105" s="476"/>
      <c r="F105" s="476"/>
      <c r="G105" s="476"/>
      <c r="H105" s="476"/>
      <c r="I105" s="471"/>
      <c r="J105" s="305" t="s">
        <v>485</v>
      </c>
      <c r="K105" s="305" t="s">
        <v>486</v>
      </c>
      <c r="L105" s="305" t="s">
        <v>441</v>
      </c>
      <c r="M105" s="308">
        <v>300</v>
      </c>
      <c r="N105" s="476"/>
      <c r="O105" s="476"/>
      <c r="P105" s="471"/>
      <c r="Q105" s="471"/>
      <c r="R105" s="471"/>
      <c r="S105" s="471"/>
      <c r="T105" s="471"/>
      <c r="U105" s="471"/>
      <c r="V105" s="471"/>
      <c r="W105" s="471"/>
      <c r="X105" s="471"/>
      <c r="Y105" s="471"/>
      <c r="Z105" s="471"/>
      <c r="AA105" s="471"/>
      <c r="AB105" s="471"/>
      <c r="AC105" s="471"/>
      <c r="AD105" s="471"/>
      <c r="AE105" s="471"/>
      <c r="AF105" s="471"/>
      <c r="AG105" s="471"/>
      <c r="AH105" s="553"/>
      <c r="AI105" s="555"/>
      <c r="AJ105" s="578"/>
      <c r="AK105" s="304"/>
      <c r="AL105" s="304"/>
    </row>
    <row r="106" spans="1:38" ht="24.75" thickBot="1" x14ac:dyDescent="0.3">
      <c r="A106" s="302"/>
      <c r="B106" s="495"/>
      <c r="C106" s="480"/>
      <c r="D106" s="474"/>
      <c r="E106" s="480"/>
      <c r="F106" s="480"/>
      <c r="G106" s="480"/>
      <c r="H106" s="480"/>
      <c r="I106" s="472"/>
      <c r="J106" s="306" t="s">
        <v>442</v>
      </c>
      <c r="K106" s="306" t="s">
        <v>443</v>
      </c>
      <c r="L106" s="306" t="s">
        <v>482</v>
      </c>
      <c r="M106" s="306">
        <v>1</v>
      </c>
      <c r="N106" s="480"/>
      <c r="O106" s="480"/>
      <c r="P106" s="472"/>
      <c r="Q106" s="472"/>
      <c r="R106" s="472"/>
      <c r="S106" s="472"/>
      <c r="T106" s="472"/>
      <c r="U106" s="472"/>
      <c r="V106" s="472"/>
      <c r="W106" s="472"/>
      <c r="X106" s="472"/>
      <c r="Y106" s="472"/>
      <c r="Z106" s="472"/>
      <c r="AA106" s="472"/>
      <c r="AB106" s="472"/>
      <c r="AC106" s="472"/>
      <c r="AD106" s="472"/>
      <c r="AE106" s="472"/>
      <c r="AF106" s="472"/>
      <c r="AG106" s="472"/>
      <c r="AH106" s="525"/>
      <c r="AI106" s="556"/>
      <c r="AJ106" s="578"/>
      <c r="AK106" s="304"/>
      <c r="AL106" s="304"/>
    </row>
    <row r="107" spans="1:38" ht="60" customHeight="1" x14ac:dyDescent="0.25">
      <c r="A107" s="302"/>
      <c r="B107" s="501" t="s">
        <v>497</v>
      </c>
      <c r="C107" s="473" t="s">
        <v>498</v>
      </c>
      <c r="D107" s="473" t="s">
        <v>818</v>
      </c>
      <c r="E107" s="473" t="s">
        <v>475</v>
      </c>
      <c r="F107" s="488" t="s">
        <v>749</v>
      </c>
      <c r="G107" s="488" t="s">
        <v>434</v>
      </c>
      <c r="H107" s="488" t="s">
        <v>83</v>
      </c>
      <c r="I107" s="470" t="s">
        <v>83</v>
      </c>
      <c r="J107" s="303" t="s">
        <v>483</v>
      </c>
      <c r="K107" s="303" t="s">
        <v>470</v>
      </c>
      <c r="L107" s="303" t="s">
        <v>484</v>
      </c>
      <c r="M107" s="303">
        <v>1850</v>
      </c>
      <c r="N107" s="473" t="s">
        <v>86</v>
      </c>
      <c r="O107" s="488" t="s">
        <v>123</v>
      </c>
      <c r="P107" s="470" t="s">
        <v>437</v>
      </c>
      <c r="Q107" s="470" t="s">
        <v>89</v>
      </c>
      <c r="R107" s="470" t="s">
        <v>479</v>
      </c>
      <c r="S107" s="470" t="s">
        <v>170</v>
      </c>
      <c r="T107" s="470">
        <f>+U107</f>
        <v>5480800</v>
      </c>
      <c r="U107" s="477">
        <f>V107+Y107</f>
        <v>5480800</v>
      </c>
      <c r="V107" s="477">
        <v>3224000</v>
      </c>
      <c r="W107" s="470" t="s">
        <v>465</v>
      </c>
      <c r="X107" s="470" t="s">
        <v>465</v>
      </c>
      <c r="Y107" s="477">
        <v>2256800</v>
      </c>
      <c r="Z107" s="470" t="s">
        <v>465</v>
      </c>
      <c r="AA107" s="470" t="s">
        <v>465</v>
      </c>
      <c r="AB107" s="470">
        <v>967200</v>
      </c>
      <c r="AC107" s="470"/>
      <c r="AD107" s="470">
        <f>U107</f>
        <v>5480800</v>
      </c>
      <c r="AE107" s="470" t="s">
        <v>465</v>
      </c>
      <c r="AF107" s="470" t="s">
        <v>465</v>
      </c>
      <c r="AG107" s="470" t="s">
        <v>465</v>
      </c>
      <c r="AH107" s="581">
        <v>45931</v>
      </c>
      <c r="AI107" s="489">
        <v>45992</v>
      </c>
      <c r="AJ107" s="578"/>
      <c r="AK107" s="304"/>
      <c r="AL107" s="304"/>
    </row>
    <row r="108" spans="1:38" ht="96" x14ac:dyDescent="0.25">
      <c r="A108" s="302"/>
      <c r="B108" s="502"/>
      <c r="C108" s="474"/>
      <c r="D108" s="474"/>
      <c r="E108" s="474"/>
      <c r="F108" s="476"/>
      <c r="G108" s="476"/>
      <c r="H108" s="476"/>
      <c r="I108" s="471"/>
      <c r="J108" s="305" t="s">
        <v>485</v>
      </c>
      <c r="K108" s="305" t="s">
        <v>486</v>
      </c>
      <c r="L108" s="305" t="s">
        <v>441</v>
      </c>
      <c r="M108" s="308">
        <v>300</v>
      </c>
      <c r="N108" s="474"/>
      <c r="O108" s="476"/>
      <c r="P108" s="471"/>
      <c r="Q108" s="471"/>
      <c r="R108" s="471"/>
      <c r="S108" s="471"/>
      <c r="T108" s="471"/>
      <c r="U108" s="471"/>
      <c r="V108" s="471"/>
      <c r="W108" s="471"/>
      <c r="X108" s="471"/>
      <c r="Y108" s="471"/>
      <c r="Z108" s="471"/>
      <c r="AA108" s="471"/>
      <c r="AB108" s="471"/>
      <c r="AC108" s="471"/>
      <c r="AD108" s="471"/>
      <c r="AE108" s="471"/>
      <c r="AF108" s="471"/>
      <c r="AG108" s="471"/>
      <c r="AH108" s="582"/>
      <c r="AI108" s="490"/>
      <c r="AJ108" s="578"/>
      <c r="AK108" s="304"/>
      <c r="AL108" s="304"/>
    </row>
    <row r="109" spans="1:38" ht="24.75" thickBot="1" x14ac:dyDescent="0.3">
      <c r="A109" s="302"/>
      <c r="B109" s="562"/>
      <c r="C109" s="475"/>
      <c r="D109" s="474"/>
      <c r="E109" s="475"/>
      <c r="F109" s="480"/>
      <c r="G109" s="480"/>
      <c r="H109" s="480"/>
      <c r="I109" s="472"/>
      <c r="J109" s="306" t="s">
        <v>442</v>
      </c>
      <c r="K109" s="306" t="s">
        <v>443</v>
      </c>
      <c r="L109" s="306" t="s">
        <v>482</v>
      </c>
      <c r="M109" s="306">
        <v>1</v>
      </c>
      <c r="N109" s="475"/>
      <c r="O109" s="480"/>
      <c r="P109" s="472"/>
      <c r="Q109" s="472"/>
      <c r="R109" s="472"/>
      <c r="S109" s="472"/>
      <c r="T109" s="472"/>
      <c r="U109" s="472"/>
      <c r="V109" s="472"/>
      <c r="W109" s="472"/>
      <c r="X109" s="472"/>
      <c r="Y109" s="472"/>
      <c r="Z109" s="472"/>
      <c r="AA109" s="472"/>
      <c r="AB109" s="472"/>
      <c r="AC109" s="472"/>
      <c r="AD109" s="472"/>
      <c r="AE109" s="472"/>
      <c r="AF109" s="472"/>
      <c r="AG109" s="472"/>
      <c r="AH109" s="583"/>
      <c r="AI109" s="504"/>
      <c r="AJ109" s="578"/>
      <c r="AK109" s="304"/>
      <c r="AL109" s="304"/>
    </row>
    <row r="110" spans="1:38" ht="60" customHeight="1" x14ac:dyDescent="0.25">
      <c r="A110" s="302"/>
      <c r="B110" s="502" t="s">
        <v>499</v>
      </c>
      <c r="C110" s="512" t="s">
        <v>500</v>
      </c>
      <c r="D110" s="473" t="s">
        <v>818</v>
      </c>
      <c r="E110" s="512" t="s">
        <v>475</v>
      </c>
      <c r="F110" s="512" t="s">
        <v>750</v>
      </c>
      <c r="G110" s="512" t="s">
        <v>434</v>
      </c>
      <c r="H110" s="512" t="s">
        <v>83</v>
      </c>
      <c r="I110" s="512" t="s">
        <v>83</v>
      </c>
      <c r="J110" s="311" t="s">
        <v>483</v>
      </c>
      <c r="K110" s="311" t="s">
        <v>470</v>
      </c>
      <c r="L110" s="311" t="s">
        <v>484</v>
      </c>
      <c r="M110" s="311">
        <v>900</v>
      </c>
      <c r="N110" s="474" t="s">
        <v>86</v>
      </c>
      <c r="O110" s="512" t="s">
        <v>118</v>
      </c>
      <c r="P110" s="512" t="s">
        <v>437</v>
      </c>
      <c r="Q110" s="512" t="s">
        <v>89</v>
      </c>
      <c r="R110" s="512" t="s">
        <v>479</v>
      </c>
      <c r="S110" s="512" t="s">
        <v>170</v>
      </c>
      <c r="T110" s="580">
        <f>+U110</f>
        <v>1275000</v>
      </c>
      <c r="U110" s="508">
        <f>+V110+Y110</f>
        <v>1275000</v>
      </c>
      <c r="V110" s="508">
        <v>750000</v>
      </c>
      <c r="W110" s="515" t="s">
        <v>465</v>
      </c>
      <c r="X110" s="515" t="s">
        <v>465</v>
      </c>
      <c r="Y110" s="508">
        <v>525000</v>
      </c>
      <c r="Z110" s="515" t="s">
        <v>465</v>
      </c>
      <c r="AA110" s="515" t="s">
        <v>465</v>
      </c>
      <c r="AB110" s="509">
        <v>225000</v>
      </c>
      <c r="AC110" s="509" t="s">
        <v>92</v>
      </c>
      <c r="AD110" s="509">
        <f>U110</f>
        <v>1275000</v>
      </c>
      <c r="AE110" s="515" t="s">
        <v>465</v>
      </c>
      <c r="AF110" s="515" t="s">
        <v>465</v>
      </c>
      <c r="AG110" s="515" t="s">
        <v>465</v>
      </c>
      <c r="AH110" s="568" t="s">
        <v>466</v>
      </c>
      <c r="AI110" s="569" t="s">
        <v>710</v>
      </c>
      <c r="AJ110" s="578"/>
      <c r="AK110" s="304"/>
      <c r="AL110" s="304"/>
    </row>
    <row r="111" spans="1:38" ht="24.75" thickBot="1" x14ac:dyDescent="0.3">
      <c r="A111" s="302"/>
      <c r="B111" s="562"/>
      <c r="C111" s="480"/>
      <c r="D111" s="474"/>
      <c r="E111" s="480"/>
      <c r="F111" s="480"/>
      <c r="G111" s="480"/>
      <c r="H111" s="480"/>
      <c r="I111" s="480"/>
      <c r="J111" s="306" t="s">
        <v>442</v>
      </c>
      <c r="K111" s="306" t="s">
        <v>443</v>
      </c>
      <c r="L111" s="306" t="s">
        <v>482</v>
      </c>
      <c r="M111" s="306">
        <v>1</v>
      </c>
      <c r="N111" s="475"/>
      <c r="O111" s="480"/>
      <c r="P111" s="480"/>
      <c r="Q111" s="480"/>
      <c r="R111" s="480"/>
      <c r="S111" s="480"/>
      <c r="T111" s="527"/>
      <c r="U111" s="472"/>
      <c r="V111" s="472"/>
      <c r="W111" s="523"/>
      <c r="X111" s="523"/>
      <c r="Y111" s="472"/>
      <c r="Z111" s="523"/>
      <c r="AA111" s="523"/>
      <c r="AB111" s="472"/>
      <c r="AC111" s="472"/>
      <c r="AD111" s="472"/>
      <c r="AE111" s="523"/>
      <c r="AF111" s="523"/>
      <c r="AG111" s="523"/>
      <c r="AH111" s="525"/>
      <c r="AI111" s="556"/>
      <c r="AJ111" s="578"/>
      <c r="AK111" s="304"/>
      <c r="AL111" s="304"/>
    </row>
    <row r="112" spans="1:38" ht="36" customHeight="1" x14ac:dyDescent="0.25">
      <c r="A112" s="302"/>
      <c r="B112" s="493" t="s">
        <v>501</v>
      </c>
      <c r="C112" s="488" t="s">
        <v>828</v>
      </c>
      <c r="D112" s="473" t="s">
        <v>818</v>
      </c>
      <c r="E112" s="488" t="s">
        <v>475</v>
      </c>
      <c r="F112" s="488" t="s">
        <v>751</v>
      </c>
      <c r="G112" s="488" t="s">
        <v>434</v>
      </c>
      <c r="H112" s="488" t="s">
        <v>83</v>
      </c>
      <c r="I112" s="488" t="s">
        <v>83</v>
      </c>
      <c r="J112" s="303" t="s">
        <v>483</v>
      </c>
      <c r="K112" s="303" t="s">
        <v>470</v>
      </c>
      <c r="L112" s="303" t="s">
        <v>484</v>
      </c>
      <c r="M112" s="303">
        <v>70000</v>
      </c>
      <c r="N112" s="488" t="s">
        <v>86</v>
      </c>
      <c r="O112" s="488" t="s">
        <v>121</v>
      </c>
      <c r="P112" s="488" t="s">
        <v>437</v>
      </c>
      <c r="Q112" s="488" t="s">
        <v>89</v>
      </c>
      <c r="R112" s="488" t="s">
        <v>479</v>
      </c>
      <c r="S112" s="488" t="s">
        <v>170</v>
      </c>
      <c r="T112" s="526">
        <f>+U112</f>
        <v>663715.69999999995</v>
      </c>
      <c r="U112" s="477">
        <f>+V112+Y112</f>
        <v>663715.69999999995</v>
      </c>
      <c r="V112" s="477">
        <v>390421</v>
      </c>
      <c r="W112" s="470" t="s">
        <v>465</v>
      </c>
      <c r="X112" s="470" t="s">
        <v>465</v>
      </c>
      <c r="Y112" s="477">
        <v>273294.7</v>
      </c>
      <c r="Z112" s="470" t="s">
        <v>465</v>
      </c>
      <c r="AA112" s="470" t="s">
        <v>465</v>
      </c>
      <c r="AB112" s="470">
        <v>117126.3</v>
      </c>
      <c r="AC112" s="470" t="s">
        <v>92</v>
      </c>
      <c r="AD112" s="470">
        <f>U112</f>
        <v>663715.69999999995</v>
      </c>
      <c r="AE112" s="488" t="s">
        <v>465</v>
      </c>
      <c r="AF112" s="488" t="s">
        <v>465</v>
      </c>
      <c r="AG112" s="488" t="s">
        <v>465</v>
      </c>
      <c r="AH112" s="568">
        <v>46174</v>
      </c>
      <c r="AI112" s="569">
        <v>46235</v>
      </c>
      <c r="AJ112" s="578"/>
      <c r="AK112" s="304"/>
      <c r="AL112" s="304"/>
    </row>
    <row r="113" spans="1:38" ht="24.75" thickBot="1" x14ac:dyDescent="0.3">
      <c r="A113" s="302"/>
      <c r="B113" s="579"/>
      <c r="C113" s="503"/>
      <c r="D113" s="474"/>
      <c r="E113" s="503"/>
      <c r="F113" s="503"/>
      <c r="G113" s="503"/>
      <c r="H113" s="503"/>
      <c r="I113" s="503"/>
      <c r="J113" s="312" t="s">
        <v>442</v>
      </c>
      <c r="K113" s="312" t="s">
        <v>443</v>
      </c>
      <c r="L113" s="312" t="s">
        <v>482</v>
      </c>
      <c r="M113" s="312">
        <v>1</v>
      </c>
      <c r="N113" s="503"/>
      <c r="O113" s="503"/>
      <c r="P113" s="503"/>
      <c r="Q113" s="503"/>
      <c r="R113" s="503"/>
      <c r="S113" s="503"/>
      <c r="T113" s="565"/>
      <c r="U113" s="496"/>
      <c r="V113" s="496"/>
      <c r="W113" s="496"/>
      <c r="X113" s="496"/>
      <c r="Y113" s="496"/>
      <c r="Z113" s="496"/>
      <c r="AA113" s="496"/>
      <c r="AB113" s="496"/>
      <c r="AC113" s="496"/>
      <c r="AD113" s="496"/>
      <c r="AE113" s="503"/>
      <c r="AF113" s="503"/>
      <c r="AG113" s="503"/>
      <c r="AH113" s="563"/>
      <c r="AI113" s="564"/>
      <c r="AJ113" s="571"/>
      <c r="AK113" s="304"/>
      <c r="AL113" s="304"/>
    </row>
    <row r="114" spans="1:38" s="231" customFormat="1" ht="84" customHeight="1" x14ac:dyDescent="0.2">
      <c r="A114" s="302"/>
      <c r="B114" s="501" t="s">
        <v>602</v>
      </c>
      <c r="C114" s="473" t="s">
        <v>603</v>
      </c>
      <c r="D114" s="488" t="s">
        <v>604</v>
      </c>
      <c r="E114" s="473" t="s">
        <v>433</v>
      </c>
      <c r="F114" s="473" t="s">
        <v>752</v>
      </c>
      <c r="G114" s="473" t="s">
        <v>605</v>
      </c>
      <c r="H114" s="473" t="s">
        <v>83</v>
      </c>
      <c r="I114" s="473" t="s">
        <v>83</v>
      </c>
      <c r="J114" s="303" t="s">
        <v>483</v>
      </c>
      <c r="K114" s="303" t="s">
        <v>470</v>
      </c>
      <c r="L114" s="303" t="s">
        <v>484</v>
      </c>
      <c r="M114" s="303">
        <v>1255</v>
      </c>
      <c r="N114" s="473" t="s">
        <v>86</v>
      </c>
      <c r="O114" s="473" t="s">
        <v>775</v>
      </c>
      <c r="P114" s="473" t="s">
        <v>437</v>
      </c>
      <c r="Q114" s="473" t="s">
        <v>89</v>
      </c>
      <c r="R114" s="473" t="s">
        <v>90</v>
      </c>
      <c r="S114" s="473" t="s">
        <v>170</v>
      </c>
      <c r="T114" s="487">
        <f>U114+U116</f>
        <v>4243876</v>
      </c>
      <c r="U114" s="487">
        <f>V114+Y114</f>
        <v>4243876</v>
      </c>
      <c r="V114" s="470">
        <v>2496398</v>
      </c>
      <c r="W114" s="487" t="s">
        <v>455</v>
      </c>
      <c r="X114" s="487" t="s">
        <v>455</v>
      </c>
      <c r="Y114" s="487">
        <v>1747478</v>
      </c>
      <c r="Z114" s="487" t="s">
        <v>455</v>
      </c>
      <c r="AA114" s="487" t="s">
        <v>455</v>
      </c>
      <c r="AB114" s="487">
        <v>748920</v>
      </c>
      <c r="AC114" s="487" t="s">
        <v>92</v>
      </c>
      <c r="AD114" s="487">
        <f>U114</f>
        <v>4243876</v>
      </c>
      <c r="AE114" s="577" t="s">
        <v>171</v>
      </c>
      <c r="AF114" s="473" t="s">
        <v>455</v>
      </c>
      <c r="AG114" s="473" t="s">
        <v>455</v>
      </c>
      <c r="AH114" s="484" t="s">
        <v>322</v>
      </c>
      <c r="AI114" s="489" t="s">
        <v>417</v>
      </c>
      <c r="AJ114" s="574"/>
      <c r="AK114" s="321"/>
      <c r="AL114" s="302"/>
    </row>
    <row r="115" spans="1:38" s="231" customFormat="1" ht="48" customHeight="1" x14ac:dyDescent="0.2">
      <c r="A115" s="302"/>
      <c r="B115" s="502"/>
      <c r="C115" s="474"/>
      <c r="D115" s="476"/>
      <c r="E115" s="512"/>
      <c r="F115" s="474"/>
      <c r="G115" s="474"/>
      <c r="H115" s="474"/>
      <c r="I115" s="474"/>
      <c r="J115" s="312" t="s">
        <v>442</v>
      </c>
      <c r="K115" s="312" t="s">
        <v>443</v>
      </c>
      <c r="L115" s="312" t="s">
        <v>482</v>
      </c>
      <c r="M115" s="312">
        <v>1</v>
      </c>
      <c r="N115" s="474"/>
      <c r="O115" s="474"/>
      <c r="P115" s="474"/>
      <c r="Q115" s="474"/>
      <c r="R115" s="474"/>
      <c r="S115" s="474"/>
      <c r="T115" s="474"/>
      <c r="U115" s="509"/>
      <c r="V115" s="471"/>
      <c r="W115" s="515"/>
      <c r="X115" s="515"/>
      <c r="Y115" s="515"/>
      <c r="Z115" s="515"/>
      <c r="AA115" s="515"/>
      <c r="AB115" s="515"/>
      <c r="AC115" s="515"/>
      <c r="AD115" s="515"/>
      <c r="AE115" s="474"/>
      <c r="AF115" s="474"/>
      <c r="AG115" s="474"/>
      <c r="AH115" s="485"/>
      <c r="AI115" s="490"/>
      <c r="AJ115" s="575"/>
      <c r="AK115" s="321"/>
      <c r="AL115" s="302"/>
    </row>
    <row r="116" spans="1:38" s="231" customFormat="1" ht="84" customHeight="1" x14ac:dyDescent="0.2">
      <c r="A116" s="302"/>
      <c r="B116" s="502"/>
      <c r="C116" s="474"/>
      <c r="D116" s="476" t="s">
        <v>606</v>
      </c>
      <c r="E116" s="503" t="s">
        <v>607</v>
      </c>
      <c r="F116" s="474"/>
      <c r="G116" s="474"/>
      <c r="H116" s="474"/>
      <c r="I116" s="474"/>
      <c r="J116" s="305" t="s">
        <v>483</v>
      </c>
      <c r="K116" s="305" t="s">
        <v>470</v>
      </c>
      <c r="L116" s="305" t="s">
        <v>484</v>
      </c>
      <c r="M116" s="305">
        <v>0</v>
      </c>
      <c r="N116" s="474"/>
      <c r="O116" s="474"/>
      <c r="P116" s="474"/>
      <c r="Q116" s="474"/>
      <c r="R116" s="474"/>
      <c r="S116" s="474"/>
      <c r="T116" s="474"/>
      <c r="U116" s="503">
        <f>V116+Y116</f>
        <v>0</v>
      </c>
      <c r="V116" s="503">
        <v>0</v>
      </c>
      <c r="W116" s="503" t="s">
        <v>455</v>
      </c>
      <c r="X116" s="503" t="s">
        <v>455</v>
      </c>
      <c r="Y116" s="503">
        <v>0</v>
      </c>
      <c r="Z116" s="503" t="s">
        <v>455</v>
      </c>
      <c r="AA116" s="503" t="s">
        <v>455</v>
      </c>
      <c r="AB116" s="503">
        <v>0</v>
      </c>
      <c r="AC116" s="503" t="s">
        <v>92</v>
      </c>
      <c r="AD116" s="503">
        <f>U116</f>
        <v>0</v>
      </c>
      <c r="AE116" s="503" t="s">
        <v>171</v>
      </c>
      <c r="AF116" s="503" t="s">
        <v>455</v>
      </c>
      <c r="AG116" s="503" t="s">
        <v>455</v>
      </c>
      <c r="AH116" s="485"/>
      <c r="AI116" s="490"/>
      <c r="AJ116" s="575"/>
      <c r="AK116" s="321"/>
      <c r="AL116" s="302"/>
    </row>
    <row r="117" spans="1:38" s="231" customFormat="1" ht="24.75" thickBot="1" x14ac:dyDescent="0.25">
      <c r="A117" s="302"/>
      <c r="B117" s="562"/>
      <c r="C117" s="475"/>
      <c r="D117" s="480"/>
      <c r="E117" s="475"/>
      <c r="F117" s="475"/>
      <c r="G117" s="475"/>
      <c r="H117" s="475"/>
      <c r="I117" s="475"/>
      <c r="J117" s="306" t="s">
        <v>442</v>
      </c>
      <c r="K117" s="306" t="s">
        <v>443</v>
      </c>
      <c r="L117" s="306" t="s">
        <v>482</v>
      </c>
      <c r="M117" s="306">
        <v>0</v>
      </c>
      <c r="N117" s="475"/>
      <c r="O117" s="475"/>
      <c r="P117" s="475"/>
      <c r="Q117" s="475"/>
      <c r="R117" s="475"/>
      <c r="S117" s="475"/>
      <c r="T117" s="475"/>
      <c r="U117" s="475"/>
      <c r="V117" s="475"/>
      <c r="W117" s="475" t="s">
        <v>455</v>
      </c>
      <c r="X117" s="475" t="s">
        <v>455</v>
      </c>
      <c r="Y117" s="475" t="s">
        <v>455</v>
      </c>
      <c r="Z117" s="475" t="s">
        <v>455</v>
      </c>
      <c r="AA117" s="475" t="s">
        <v>455</v>
      </c>
      <c r="AB117" s="475"/>
      <c r="AC117" s="475"/>
      <c r="AD117" s="475"/>
      <c r="AE117" s="475"/>
      <c r="AF117" s="475"/>
      <c r="AG117" s="475"/>
      <c r="AH117" s="486"/>
      <c r="AI117" s="504"/>
      <c r="AJ117" s="576"/>
      <c r="AK117" s="321"/>
      <c r="AL117" s="302"/>
    </row>
    <row r="118" spans="1:38" ht="60" customHeight="1" x14ac:dyDescent="0.25">
      <c r="A118" s="302"/>
      <c r="B118" s="474" t="s">
        <v>753</v>
      </c>
      <c r="C118" s="474" t="s">
        <v>754</v>
      </c>
      <c r="D118" s="474" t="s">
        <v>432</v>
      </c>
      <c r="E118" s="474" t="s">
        <v>433</v>
      </c>
      <c r="F118" s="474" t="s">
        <v>755</v>
      </c>
      <c r="G118" s="474" t="s">
        <v>879</v>
      </c>
      <c r="H118" s="474"/>
      <c r="I118" s="474"/>
      <c r="J118" s="311"/>
      <c r="K118" s="311"/>
      <c r="L118" s="311"/>
      <c r="M118" s="311"/>
      <c r="N118" s="474"/>
      <c r="O118" s="474"/>
      <c r="P118" s="474"/>
      <c r="Q118" s="474"/>
      <c r="R118" s="474"/>
      <c r="S118" s="474"/>
      <c r="T118" s="508"/>
      <c r="U118" s="508"/>
      <c r="V118" s="508"/>
      <c r="W118" s="474"/>
      <c r="X118" s="474"/>
      <c r="Y118" s="508"/>
      <c r="Z118" s="474"/>
      <c r="AA118" s="474"/>
      <c r="AB118" s="509"/>
      <c r="AC118" s="474"/>
      <c r="AD118" s="509"/>
      <c r="AE118" s="474"/>
      <c r="AF118" s="474"/>
      <c r="AG118" s="474"/>
      <c r="AH118" s="485"/>
      <c r="AI118" s="490"/>
      <c r="AJ118" s="512"/>
      <c r="AK118" s="304"/>
      <c r="AL118" s="304"/>
    </row>
    <row r="119" spans="1:38" ht="36" customHeight="1" x14ac:dyDescent="0.25">
      <c r="A119" s="302"/>
      <c r="B119" s="474"/>
      <c r="C119" s="474"/>
      <c r="D119" s="474"/>
      <c r="E119" s="474"/>
      <c r="F119" s="474"/>
      <c r="G119" s="474"/>
      <c r="H119" s="474"/>
      <c r="I119" s="474"/>
      <c r="J119" s="305"/>
      <c r="K119" s="305"/>
      <c r="L119" s="305"/>
      <c r="M119" s="308"/>
      <c r="N119" s="474"/>
      <c r="O119" s="474"/>
      <c r="P119" s="474"/>
      <c r="Q119" s="474"/>
      <c r="R119" s="474"/>
      <c r="S119" s="474"/>
      <c r="T119" s="478"/>
      <c r="U119" s="478"/>
      <c r="V119" s="478"/>
      <c r="W119" s="474"/>
      <c r="X119" s="474"/>
      <c r="Y119" s="478"/>
      <c r="Z119" s="474"/>
      <c r="AA119" s="474"/>
      <c r="AB119" s="471"/>
      <c r="AC119" s="474"/>
      <c r="AD119" s="471"/>
      <c r="AE119" s="474"/>
      <c r="AF119" s="474"/>
      <c r="AG119" s="474"/>
      <c r="AH119" s="485"/>
      <c r="AI119" s="490"/>
      <c r="AJ119" s="476"/>
      <c r="AK119" s="304"/>
      <c r="AL119" s="304"/>
    </row>
    <row r="120" spans="1:38" ht="103.5" customHeight="1" thickBot="1" x14ac:dyDescent="0.3">
      <c r="A120" s="302"/>
      <c r="B120" s="512"/>
      <c r="C120" s="475"/>
      <c r="D120" s="512"/>
      <c r="E120" s="512"/>
      <c r="F120" s="512"/>
      <c r="G120" s="512"/>
      <c r="H120" s="512"/>
      <c r="I120" s="512"/>
      <c r="J120" s="305"/>
      <c r="K120" s="305"/>
      <c r="L120" s="305"/>
      <c r="M120" s="305"/>
      <c r="N120" s="512"/>
      <c r="O120" s="512"/>
      <c r="P120" s="512"/>
      <c r="Q120" s="512"/>
      <c r="R120" s="512"/>
      <c r="S120" s="512"/>
      <c r="T120" s="478"/>
      <c r="U120" s="478"/>
      <c r="V120" s="478"/>
      <c r="W120" s="512"/>
      <c r="X120" s="512"/>
      <c r="Y120" s="478"/>
      <c r="Z120" s="512"/>
      <c r="AA120" s="512"/>
      <c r="AB120" s="471"/>
      <c r="AC120" s="512"/>
      <c r="AD120" s="471"/>
      <c r="AE120" s="512"/>
      <c r="AF120" s="512"/>
      <c r="AG120" s="512"/>
      <c r="AH120" s="568"/>
      <c r="AI120" s="569"/>
      <c r="AJ120" s="476"/>
      <c r="AK120" s="304"/>
      <c r="AL120" s="304"/>
    </row>
    <row r="121" spans="1:38" ht="60" customHeight="1" x14ac:dyDescent="0.25">
      <c r="A121" s="302"/>
      <c r="B121" s="503" t="s">
        <v>756</v>
      </c>
      <c r="C121" s="473" t="s">
        <v>757</v>
      </c>
      <c r="D121" s="473" t="s">
        <v>432</v>
      </c>
      <c r="E121" s="503" t="s">
        <v>433</v>
      </c>
      <c r="F121" s="476" t="s">
        <v>758</v>
      </c>
      <c r="G121" s="474" t="s">
        <v>879</v>
      </c>
      <c r="H121" s="503"/>
      <c r="I121" s="503"/>
      <c r="J121" s="322"/>
      <c r="K121" s="305"/>
      <c r="L121" s="305"/>
      <c r="M121" s="305"/>
      <c r="N121" s="503"/>
      <c r="O121" s="476"/>
      <c r="P121" s="473"/>
      <c r="Q121" s="473"/>
      <c r="R121" s="473"/>
      <c r="S121" s="503"/>
      <c r="T121" s="477"/>
      <c r="U121" s="478"/>
      <c r="V121" s="471"/>
      <c r="W121" s="503"/>
      <c r="X121" s="503"/>
      <c r="Y121" s="478"/>
      <c r="Z121" s="503"/>
      <c r="AA121" s="503"/>
      <c r="AB121" s="471"/>
      <c r="AC121" s="503"/>
      <c r="AD121" s="471"/>
      <c r="AE121" s="473"/>
      <c r="AF121" s="473"/>
      <c r="AG121" s="473"/>
      <c r="AH121" s="553"/>
      <c r="AI121" s="555"/>
      <c r="AJ121" s="571"/>
      <c r="AK121" s="304"/>
      <c r="AL121" s="304"/>
    </row>
    <row r="122" spans="1:38" x14ac:dyDescent="0.25">
      <c r="A122" s="302"/>
      <c r="B122" s="474"/>
      <c r="C122" s="474"/>
      <c r="D122" s="474"/>
      <c r="E122" s="474"/>
      <c r="F122" s="476"/>
      <c r="G122" s="474"/>
      <c r="H122" s="474"/>
      <c r="I122" s="474"/>
      <c r="J122" s="305"/>
      <c r="K122" s="305"/>
      <c r="L122" s="305"/>
      <c r="M122" s="308"/>
      <c r="N122" s="474"/>
      <c r="O122" s="476"/>
      <c r="P122" s="474"/>
      <c r="Q122" s="474"/>
      <c r="R122" s="474"/>
      <c r="S122" s="474"/>
      <c r="T122" s="478"/>
      <c r="U122" s="478"/>
      <c r="V122" s="471"/>
      <c r="W122" s="474"/>
      <c r="X122" s="474"/>
      <c r="Y122" s="478"/>
      <c r="Z122" s="474"/>
      <c r="AA122" s="474"/>
      <c r="AB122" s="471"/>
      <c r="AC122" s="474"/>
      <c r="AD122" s="471"/>
      <c r="AE122" s="474"/>
      <c r="AF122" s="474"/>
      <c r="AG122" s="474"/>
      <c r="AH122" s="553"/>
      <c r="AI122" s="555"/>
      <c r="AJ122" s="572"/>
      <c r="AK122" s="304"/>
      <c r="AL122" s="304"/>
    </row>
    <row r="123" spans="1:38" ht="15.75" thickBot="1" x14ac:dyDescent="0.3">
      <c r="A123" s="302"/>
      <c r="B123" s="512"/>
      <c r="C123" s="475"/>
      <c r="D123" s="512"/>
      <c r="E123" s="475"/>
      <c r="F123" s="503"/>
      <c r="G123" s="512"/>
      <c r="H123" s="512"/>
      <c r="I123" s="512"/>
      <c r="J123" s="312"/>
      <c r="K123" s="312"/>
      <c r="L123" s="312"/>
      <c r="M123" s="312"/>
      <c r="N123" s="512"/>
      <c r="O123" s="503"/>
      <c r="P123" s="512"/>
      <c r="Q123" s="512"/>
      <c r="R123" s="512"/>
      <c r="S123" s="512"/>
      <c r="T123" s="478"/>
      <c r="U123" s="497"/>
      <c r="V123" s="496"/>
      <c r="W123" s="512"/>
      <c r="X123" s="512"/>
      <c r="Y123" s="497"/>
      <c r="Z123" s="512"/>
      <c r="AA123" s="512"/>
      <c r="AB123" s="496"/>
      <c r="AC123" s="512"/>
      <c r="AD123" s="496"/>
      <c r="AE123" s="512"/>
      <c r="AF123" s="512"/>
      <c r="AG123" s="512"/>
      <c r="AH123" s="563"/>
      <c r="AI123" s="564"/>
      <c r="AJ123" s="573"/>
      <c r="AK123" s="304"/>
      <c r="AL123" s="304"/>
    </row>
    <row r="124" spans="1:38" ht="72" customHeight="1" x14ac:dyDescent="0.25">
      <c r="A124" s="302"/>
      <c r="B124" s="503" t="s">
        <v>759</v>
      </c>
      <c r="C124" s="473" t="s">
        <v>760</v>
      </c>
      <c r="D124" s="473" t="s">
        <v>432</v>
      </c>
      <c r="E124" s="473" t="s">
        <v>433</v>
      </c>
      <c r="F124" s="488" t="s">
        <v>761</v>
      </c>
      <c r="G124" s="503" t="s">
        <v>605</v>
      </c>
      <c r="H124" s="503" t="s">
        <v>83</v>
      </c>
      <c r="I124" s="503" t="s">
        <v>83</v>
      </c>
      <c r="J124" s="303" t="s">
        <v>435</v>
      </c>
      <c r="K124" s="303" t="s">
        <v>436</v>
      </c>
      <c r="L124" s="303" t="s">
        <v>367</v>
      </c>
      <c r="M124" s="303">
        <v>37.595999999999997</v>
      </c>
      <c r="N124" s="503" t="s">
        <v>86</v>
      </c>
      <c r="O124" s="488" t="s">
        <v>118</v>
      </c>
      <c r="P124" s="473" t="s">
        <v>437</v>
      </c>
      <c r="Q124" s="473" t="s">
        <v>89</v>
      </c>
      <c r="R124" s="473" t="s">
        <v>90</v>
      </c>
      <c r="S124" s="473" t="s">
        <v>170</v>
      </c>
      <c r="T124" s="566">
        <f>U124+U127</f>
        <v>255000</v>
      </c>
      <c r="U124" s="477">
        <f>V124+Y124</f>
        <v>127500</v>
      </c>
      <c r="V124" s="477">
        <v>75000</v>
      </c>
      <c r="W124" s="503" t="s">
        <v>455</v>
      </c>
      <c r="X124" s="503" t="s">
        <v>455</v>
      </c>
      <c r="Y124" s="477">
        <v>52500</v>
      </c>
      <c r="Z124" s="503" t="s">
        <v>455</v>
      </c>
      <c r="AA124" s="503" t="s">
        <v>455</v>
      </c>
      <c r="AB124" s="477">
        <v>22500</v>
      </c>
      <c r="AC124" s="503" t="s">
        <v>92</v>
      </c>
      <c r="AD124" s="477">
        <f>U124</f>
        <v>127500</v>
      </c>
      <c r="AE124" s="473" t="s">
        <v>171</v>
      </c>
      <c r="AF124" s="473" t="s">
        <v>171</v>
      </c>
      <c r="AG124" s="473" t="s">
        <v>171</v>
      </c>
      <c r="AH124" s="484">
        <v>46174</v>
      </c>
      <c r="AI124" s="484">
        <v>46235</v>
      </c>
      <c r="AJ124" s="503"/>
      <c r="AK124" s="304"/>
      <c r="AL124" s="304"/>
    </row>
    <row r="125" spans="1:38" ht="36" x14ac:dyDescent="0.25">
      <c r="A125" s="302"/>
      <c r="B125" s="474"/>
      <c r="C125" s="474"/>
      <c r="D125" s="474"/>
      <c r="E125" s="474"/>
      <c r="F125" s="476"/>
      <c r="G125" s="474"/>
      <c r="H125" s="474"/>
      <c r="I125" s="474"/>
      <c r="J125" s="305" t="s">
        <v>439</v>
      </c>
      <c r="K125" s="305" t="s">
        <v>440</v>
      </c>
      <c r="L125" s="305" t="s">
        <v>441</v>
      </c>
      <c r="M125" s="308">
        <v>375960</v>
      </c>
      <c r="N125" s="474"/>
      <c r="O125" s="476"/>
      <c r="P125" s="474"/>
      <c r="Q125" s="474"/>
      <c r="R125" s="474"/>
      <c r="S125" s="474"/>
      <c r="T125" s="567"/>
      <c r="U125" s="478"/>
      <c r="V125" s="478"/>
      <c r="W125" s="474"/>
      <c r="X125" s="474"/>
      <c r="Y125" s="478"/>
      <c r="Z125" s="474"/>
      <c r="AA125" s="474"/>
      <c r="AB125" s="478"/>
      <c r="AC125" s="474"/>
      <c r="AD125" s="478"/>
      <c r="AE125" s="474"/>
      <c r="AF125" s="474"/>
      <c r="AG125" s="474"/>
      <c r="AH125" s="485"/>
      <c r="AI125" s="485"/>
      <c r="AJ125" s="474"/>
      <c r="AK125" s="304"/>
      <c r="AL125" s="304"/>
    </row>
    <row r="126" spans="1:38" ht="24.75" thickBot="1" x14ac:dyDescent="0.3">
      <c r="A126" s="302"/>
      <c r="B126" s="474"/>
      <c r="C126" s="474"/>
      <c r="D126" s="474"/>
      <c r="E126" s="474"/>
      <c r="F126" s="476"/>
      <c r="G126" s="474"/>
      <c r="H126" s="474"/>
      <c r="I126" s="474"/>
      <c r="J126" s="305" t="s">
        <v>442</v>
      </c>
      <c r="K126" s="305" t="s">
        <v>443</v>
      </c>
      <c r="L126" s="305" t="s">
        <v>444</v>
      </c>
      <c r="M126" s="305">
        <v>1</v>
      </c>
      <c r="N126" s="474"/>
      <c r="O126" s="476"/>
      <c r="P126" s="474"/>
      <c r="Q126" s="474"/>
      <c r="R126" s="474"/>
      <c r="S126" s="474"/>
      <c r="T126" s="567"/>
      <c r="U126" s="478"/>
      <c r="V126" s="478"/>
      <c r="W126" s="512"/>
      <c r="X126" s="512"/>
      <c r="Y126" s="478"/>
      <c r="Z126" s="512"/>
      <c r="AA126" s="512"/>
      <c r="AB126" s="478"/>
      <c r="AC126" s="512"/>
      <c r="AD126" s="478"/>
      <c r="AE126" s="512"/>
      <c r="AF126" s="512"/>
      <c r="AG126" s="512"/>
      <c r="AH126" s="485"/>
      <c r="AI126" s="485"/>
      <c r="AJ126" s="474"/>
      <c r="AK126" s="304"/>
      <c r="AL126" s="304"/>
    </row>
    <row r="127" spans="1:38" ht="72" x14ac:dyDescent="0.25">
      <c r="A127" s="302"/>
      <c r="B127" s="474"/>
      <c r="C127" s="474"/>
      <c r="D127" s="474"/>
      <c r="E127" s="474"/>
      <c r="F127" s="503" t="s">
        <v>734</v>
      </c>
      <c r="G127" s="474"/>
      <c r="H127" s="474"/>
      <c r="I127" s="474"/>
      <c r="J127" s="311" t="s">
        <v>435</v>
      </c>
      <c r="K127" s="311" t="s">
        <v>436</v>
      </c>
      <c r="L127" s="311" t="s">
        <v>367</v>
      </c>
      <c r="M127" s="311">
        <v>2.6</v>
      </c>
      <c r="N127" s="474"/>
      <c r="O127" s="473" t="s">
        <v>118</v>
      </c>
      <c r="P127" s="474"/>
      <c r="Q127" s="474"/>
      <c r="R127" s="474"/>
      <c r="S127" s="474"/>
      <c r="T127" s="567"/>
      <c r="U127" s="497">
        <f>V127+Y127</f>
        <v>127500</v>
      </c>
      <c r="V127" s="496">
        <v>75000</v>
      </c>
      <c r="W127" s="307"/>
      <c r="X127" s="307"/>
      <c r="Y127" s="496">
        <v>52500</v>
      </c>
      <c r="Z127" s="307"/>
      <c r="AA127" s="309" t="s">
        <v>171</v>
      </c>
      <c r="AB127" s="496">
        <v>22500</v>
      </c>
      <c r="AC127" s="307"/>
      <c r="AD127" s="316">
        <f>U127</f>
        <v>127500</v>
      </c>
      <c r="AE127" s="307"/>
      <c r="AF127" s="307"/>
      <c r="AG127" s="307"/>
      <c r="AH127" s="485"/>
      <c r="AI127" s="485"/>
      <c r="AJ127" s="474"/>
      <c r="AK127" s="304"/>
      <c r="AL127" s="304"/>
    </row>
    <row r="128" spans="1:38" ht="36" x14ac:dyDescent="0.25">
      <c r="A128" s="302"/>
      <c r="B128" s="474"/>
      <c r="C128" s="474"/>
      <c r="D128" s="474"/>
      <c r="E128" s="474"/>
      <c r="F128" s="474"/>
      <c r="G128" s="474"/>
      <c r="H128" s="474"/>
      <c r="I128" s="474"/>
      <c r="J128" s="305" t="s">
        <v>439</v>
      </c>
      <c r="K128" s="305" t="s">
        <v>440</v>
      </c>
      <c r="L128" s="305" t="s">
        <v>441</v>
      </c>
      <c r="M128" s="308">
        <v>26000</v>
      </c>
      <c r="N128" s="474"/>
      <c r="O128" s="474"/>
      <c r="P128" s="474"/>
      <c r="Q128" s="474"/>
      <c r="R128" s="474"/>
      <c r="S128" s="474"/>
      <c r="T128" s="567"/>
      <c r="U128" s="567"/>
      <c r="V128" s="515"/>
      <c r="W128" s="307"/>
      <c r="X128" s="307"/>
      <c r="Y128" s="515"/>
      <c r="Z128" s="307"/>
      <c r="AA128" s="307"/>
      <c r="AB128" s="515"/>
      <c r="AC128" s="307"/>
      <c r="AD128" s="313"/>
      <c r="AE128" s="307"/>
      <c r="AF128" s="307"/>
      <c r="AG128" s="307"/>
      <c r="AH128" s="485"/>
      <c r="AI128" s="485"/>
      <c r="AJ128" s="474"/>
      <c r="AK128" s="304"/>
      <c r="AL128" s="304"/>
    </row>
    <row r="129" spans="1:38" ht="24.75" thickBot="1" x14ac:dyDescent="0.3">
      <c r="A129" s="302"/>
      <c r="B129" s="512"/>
      <c r="C129" s="512"/>
      <c r="D129" s="512"/>
      <c r="E129" s="512"/>
      <c r="F129" s="475"/>
      <c r="G129" s="512"/>
      <c r="H129" s="512"/>
      <c r="I129" s="512"/>
      <c r="J129" s="306" t="s">
        <v>442</v>
      </c>
      <c r="K129" s="306" t="s">
        <v>443</v>
      </c>
      <c r="L129" s="306" t="s">
        <v>444</v>
      </c>
      <c r="M129" s="306">
        <v>1</v>
      </c>
      <c r="N129" s="512"/>
      <c r="O129" s="512"/>
      <c r="P129" s="512"/>
      <c r="Q129" s="512"/>
      <c r="R129" s="512"/>
      <c r="S129" s="512"/>
      <c r="T129" s="508"/>
      <c r="U129" s="570"/>
      <c r="V129" s="523"/>
      <c r="W129" s="307"/>
      <c r="X129" s="307"/>
      <c r="Y129" s="523"/>
      <c r="Z129" s="307"/>
      <c r="AA129" s="307"/>
      <c r="AB129" s="523"/>
      <c r="AC129" s="307"/>
      <c r="AD129" s="319"/>
      <c r="AE129" s="307"/>
      <c r="AF129" s="307"/>
      <c r="AG129" s="307"/>
      <c r="AH129" s="568"/>
      <c r="AI129" s="568"/>
      <c r="AJ129" s="512"/>
      <c r="AK129" s="304"/>
      <c r="AL129" s="304"/>
    </row>
    <row r="130" spans="1:38" ht="60" customHeight="1" x14ac:dyDescent="0.25">
      <c r="A130" s="302"/>
      <c r="B130" s="503" t="s">
        <v>762</v>
      </c>
      <c r="C130" s="503" t="s">
        <v>763</v>
      </c>
      <c r="D130" s="503" t="s">
        <v>432</v>
      </c>
      <c r="E130" s="503" t="s">
        <v>433</v>
      </c>
      <c r="F130" s="476" t="s">
        <v>764</v>
      </c>
      <c r="G130" s="503" t="s">
        <v>605</v>
      </c>
      <c r="H130" s="503" t="s">
        <v>83</v>
      </c>
      <c r="I130" s="503" t="s">
        <v>83</v>
      </c>
      <c r="J130" s="305" t="s">
        <v>435</v>
      </c>
      <c r="K130" s="305" t="s">
        <v>436</v>
      </c>
      <c r="L130" s="305" t="s">
        <v>367</v>
      </c>
      <c r="M130" s="305">
        <v>33.899900000000002</v>
      </c>
      <c r="N130" s="503" t="s">
        <v>86</v>
      </c>
      <c r="O130" s="476" t="s">
        <v>121</v>
      </c>
      <c r="P130" s="503" t="s">
        <v>437</v>
      </c>
      <c r="Q130" s="503" t="s">
        <v>89</v>
      </c>
      <c r="R130" s="503" t="s">
        <v>90</v>
      </c>
      <c r="S130" s="503" t="s">
        <v>170</v>
      </c>
      <c r="T130" s="496">
        <f>U130</f>
        <v>1268052.99</v>
      </c>
      <c r="U130" s="478">
        <f>V130+Y130</f>
        <v>1268052.99</v>
      </c>
      <c r="V130" s="478">
        <v>745913.53</v>
      </c>
      <c r="W130" s="503" t="s">
        <v>455</v>
      </c>
      <c r="X130" s="503" t="s">
        <v>455</v>
      </c>
      <c r="Y130" s="471">
        <v>522139.46</v>
      </c>
      <c r="Z130" s="503" t="s">
        <v>455</v>
      </c>
      <c r="AA130" s="503" t="s">
        <v>455</v>
      </c>
      <c r="AB130" s="471">
        <v>223774.07</v>
      </c>
      <c r="AC130" s="503" t="s">
        <v>92</v>
      </c>
      <c r="AD130" s="471">
        <f>U130</f>
        <v>1268052.99</v>
      </c>
      <c r="AE130" s="503" t="s">
        <v>171</v>
      </c>
      <c r="AF130" s="503" t="s">
        <v>171</v>
      </c>
      <c r="AG130" s="503" t="s">
        <v>171</v>
      </c>
      <c r="AH130" s="563">
        <v>45901</v>
      </c>
      <c r="AI130" s="563">
        <v>45962</v>
      </c>
      <c r="AJ130" s="503"/>
      <c r="AK130" s="304"/>
      <c r="AL130" s="304"/>
    </row>
    <row r="131" spans="1:38" ht="36" x14ac:dyDescent="0.25">
      <c r="A131" s="302"/>
      <c r="B131" s="474"/>
      <c r="C131" s="474"/>
      <c r="D131" s="474"/>
      <c r="E131" s="474"/>
      <c r="F131" s="476"/>
      <c r="G131" s="474"/>
      <c r="H131" s="474"/>
      <c r="I131" s="474"/>
      <c r="J131" s="305" t="s">
        <v>439</v>
      </c>
      <c r="K131" s="305" t="s">
        <v>440</v>
      </c>
      <c r="L131" s="305" t="s">
        <v>441</v>
      </c>
      <c r="M131" s="308">
        <v>20200</v>
      </c>
      <c r="N131" s="474"/>
      <c r="O131" s="476"/>
      <c r="P131" s="474"/>
      <c r="Q131" s="474"/>
      <c r="R131" s="474"/>
      <c r="S131" s="474"/>
      <c r="T131" s="474"/>
      <c r="U131" s="471"/>
      <c r="V131" s="471"/>
      <c r="W131" s="474"/>
      <c r="X131" s="474"/>
      <c r="Y131" s="471"/>
      <c r="Z131" s="474"/>
      <c r="AA131" s="474"/>
      <c r="AB131" s="471"/>
      <c r="AC131" s="474"/>
      <c r="AD131" s="471"/>
      <c r="AE131" s="474"/>
      <c r="AF131" s="474"/>
      <c r="AG131" s="474"/>
      <c r="AH131" s="485"/>
      <c r="AI131" s="485"/>
      <c r="AJ131" s="474"/>
      <c r="AK131" s="304"/>
      <c r="AL131" s="304"/>
    </row>
    <row r="132" spans="1:38" ht="24.75" thickBot="1" x14ac:dyDescent="0.3">
      <c r="A132" s="302"/>
      <c r="B132" s="474"/>
      <c r="C132" s="474"/>
      <c r="D132" s="474"/>
      <c r="E132" s="474"/>
      <c r="F132" s="476"/>
      <c r="G132" s="474"/>
      <c r="H132" s="474"/>
      <c r="I132" s="474"/>
      <c r="J132" s="305" t="s">
        <v>442</v>
      </c>
      <c r="K132" s="305" t="s">
        <v>443</v>
      </c>
      <c r="L132" s="305" t="s">
        <v>444</v>
      </c>
      <c r="M132" s="305">
        <v>1</v>
      </c>
      <c r="N132" s="512"/>
      <c r="O132" s="476"/>
      <c r="P132" s="474"/>
      <c r="Q132" s="474"/>
      <c r="R132" s="474"/>
      <c r="S132" s="474"/>
      <c r="T132" s="474"/>
      <c r="U132" s="471"/>
      <c r="V132" s="471"/>
      <c r="W132" s="474"/>
      <c r="X132" s="474"/>
      <c r="Y132" s="471"/>
      <c r="Z132" s="474"/>
      <c r="AA132" s="474"/>
      <c r="AB132" s="471"/>
      <c r="AC132" s="474"/>
      <c r="AD132" s="471"/>
      <c r="AE132" s="474"/>
      <c r="AF132" s="474"/>
      <c r="AG132" s="474"/>
      <c r="AH132" s="485"/>
      <c r="AI132" s="485"/>
      <c r="AJ132" s="474"/>
      <c r="AK132" s="304"/>
      <c r="AL132" s="304"/>
    </row>
    <row r="133" spans="1:38" ht="60" customHeight="1" x14ac:dyDescent="0.25">
      <c r="A133" s="302"/>
      <c r="B133" s="476" t="s">
        <v>765</v>
      </c>
      <c r="C133" s="476" t="s">
        <v>766</v>
      </c>
      <c r="D133" s="476" t="s">
        <v>432</v>
      </c>
      <c r="E133" s="476" t="s">
        <v>433</v>
      </c>
      <c r="F133" s="473" t="s">
        <v>776</v>
      </c>
      <c r="G133" s="473" t="s">
        <v>605</v>
      </c>
      <c r="H133" s="473" t="s">
        <v>83</v>
      </c>
      <c r="I133" s="473" t="s">
        <v>83</v>
      </c>
      <c r="J133" s="303" t="s">
        <v>435</v>
      </c>
      <c r="K133" s="303" t="s">
        <v>436</v>
      </c>
      <c r="L133" s="303" t="s">
        <v>367</v>
      </c>
      <c r="M133" s="305">
        <v>0.27</v>
      </c>
      <c r="N133" s="473" t="s">
        <v>86</v>
      </c>
      <c r="O133" s="473" t="s">
        <v>118</v>
      </c>
      <c r="P133" s="473" t="s">
        <v>437</v>
      </c>
      <c r="Q133" s="473" t="s">
        <v>89</v>
      </c>
      <c r="R133" s="473" t="s">
        <v>90</v>
      </c>
      <c r="S133" s="473" t="s">
        <v>170</v>
      </c>
      <c r="T133" s="487">
        <f>U133</f>
        <v>1572500</v>
      </c>
      <c r="U133" s="566">
        <f>V133+Y133</f>
        <v>1572500</v>
      </c>
      <c r="V133" s="566">
        <v>925000</v>
      </c>
      <c r="W133" s="473" t="s">
        <v>455</v>
      </c>
      <c r="X133" s="473" t="s">
        <v>455</v>
      </c>
      <c r="Y133" s="566">
        <v>647500</v>
      </c>
      <c r="Z133" s="473" t="s">
        <v>455</v>
      </c>
      <c r="AA133" s="473" t="s">
        <v>455</v>
      </c>
      <c r="AB133" s="566">
        <v>277500</v>
      </c>
      <c r="AC133" s="473" t="s">
        <v>92</v>
      </c>
      <c r="AD133" s="566">
        <f>U133</f>
        <v>1572500</v>
      </c>
      <c r="AE133" s="473" t="s">
        <v>171</v>
      </c>
      <c r="AF133" s="473" t="s">
        <v>171</v>
      </c>
      <c r="AG133" s="473" t="s">
        <v>171</v>
      </c>
      <c r="AH133" s="484">
        <v>45658</v>
      </c>
      <c r="AI133" s="489">
        <v>45717</v>
      </c>
      <c r="AJ133" s="476"/>
      <c r="AK133" s="304"/>
      <c r="AL133" s="304"/>
    </row>
    <row r="134" spans="1:38" ht="36" x14ac:dyDescent="0.25">
      <c r="A134" s="302"/>
      <c r="B134" s="476"/>
      <c r="C134" s="476"/>
      <c r="D134" s="476"/>
      <c r="E134" s="476"/>
      <c r="F134" s="474"/>
      <c r="G134" s="474"/>
      <c r="H134" s="474"/>
      <c r="I134" s="474"/>
      <c r="J134" s="305" t="s">
        <v>439</v>
      </c>
      <c r="K134" s="305" t="s">
        <v>440</v>
      </c>
      <c r="L134" s="305" t="s">
        <v>441</v>
      </c>
      <c r="M134" s="305">
        <v>2700</v>
      </c>
      <c r="N134" s="474"/>
      <c r="O134" s="474"/>
      <c r="P134" s="474"/>
      <c r="Q134" s="474"/>
      <c r="R134" s="474"/>
      <c r="S134" s="474"/>
      <c r="T134" s="474"/>
      <c r="U134" s="567"/>
      <c r="V134" s="567"/>
      <c r="W134" s="474"/>
      <c r="X134" s="474"/>
      <c r="Y134" s="567"/>
      <c r="Z134" s="474"/>
      <c r="AA134" s="474"/>
      <c r="AB134" s="567"/>
      <c r="AC134" s="474"/>
      <c r="AD134" s="567"/>
      <c r="AE134" s="474"/>
      <c r="AF134" s="474"/>
      <c r="AG134" s="474"/>
      <c r="AH134" s="485"/>
      <c r="AI134" s="490"/>
      <c r="AJ134" s="476"/>
      <c r="AK134" s="304"/>
      <c r="AL134" s="304"/>
    </row>
    <row r="135" spans="1:38" ht="24" x14ac:dyDescent="0.25">
      <c r="A135" s="302"/>
      <c r="B135" s="476"/>
      <c r="C135" s="476"/>
      <c r="D135" s="476"/>
      <c r="E135" s="476"/>
      <c r="F135" s="474"/>
      <c r="G135" s="474"/>
      <c r="H135" s="474"/>
      <c r="I135" s="474"/>
      <c r="J135" s="305" t="s">
        <v>442</v>
      </c>
      <c r="K135" s="305" t="s">
        <v>443</v>
      </c>
      <c r="L135" s="305" t="s">
        <v>444</v>
      </c>
      <c r="M135" s="305">
        <v>1</v>
      </c>
      <c r="N135" s="474"/>
      <c r="O135" s="474"/>
      <c r="P135" s="474"/>
      <c r="Q135" s="474"/>
      <c r="R135" s="474"/>
      <c r="S135" s="474"/>
      <c r="T135" s="474"/>
      <c r="U135" s="567"/>
      <c r="V135" s="567"/>
      <c r="W135" s="474"/>
      <c r="X135" s="474"/>
      <c r="Y135" s="567"/>
      <c r="Z135" s="474"/>
      <c r="AA135" s="474"/>
      <c r="AB135" s="567"/>
      <c r="AC135" s="474"/>
      <c r="AD135" s="567"/>
      <c r="AE135" s="474"/>
      <c r="AF135" s="474"/>
      <c r="AG135" s="474"/>
      <c r="AH135" s="485"/>
      <c r="AI135" s="490"/>
      <c r="AJ135" s="476"/>
      <c r="AK135" s="304"/>
      <c r="AL135" s="304"/>
    </row>
    <row r="136" spans="1:38" ht="60" customHeight="1" x14ac:dyDescent="0.25">
      <c r="A136" s="302"/>
      <c r="B136" s="476"/>
      <c r="C136" s="476"/>
      <c r="D136" s="476"/>
      <c r="E136" s="476"/>
      <c r="F136" s="474"/>
      <c r="G136" s="474"/>
      <c r="H136" s="474"/>
      <c r="I136" s="474"/>
      <c r="J136" s="305" t="s">
        <v>445</v>
      </c>
      <c r="K136" s="305" t="s">
        <v>446</v>
      </c>
      <c r="L136" s="305" t="s">
        <v>113</v>
      </c>
      <c r="M136" s="305">
        <v>700</v>
      </c>
      <c r="N136" s="474"/>
      <c r="O136" s="474"/>
      <c r="P136" s="474"/>
      <c r="Q136" s="474"/>
      <c r="R136" s="474"/>
      <c r="S136" s="474"/>
      <c r="T136" s="474"/>
      <c r="U136" s="567"/>
      <c r="V136" s="567"/>
      <c r="W136" s="474"/>
      <c r="X136" s="474"/>
      <c r="Y136" s="567"/>
      <c r="Z136" s="474"/>
      <c r="AA136" s="474"/>
      <c r="AB136" s="567"/>
      <c r="AC136" s="474"/>
      <c r="AD136" s="567"/>
      <c r="AE136" s="474"/>
      <c r="AF136" s="474"/>
      <c r="AG136" s="474"/>
      <c r="AH136" s="485"/>
      <c r="AI136" s="490"/>
      <c r="AJ136" s="476"/>
      <c r="AK136" s="304"/>
      <c r="AL136" s="304"/>
    </row>
    <row r="137" spans="1:38" ht="36" x14ac:dyDescent="0.25">
      <c r="A137" s="302"/>
      <c r="B137" s="476"/>
      <c r="C137" s="476"/>
      <c r="D137" s="476"/>
      <c r="E137" s="476"/>
      <c r="F137" s="512"/>
      <c r="G137" s="512"/>
      <c r="H137" s="512"/>
      <c r="I137" s="512"/>
      <c r="J137" s="305" t="s">
        <v>447</v>
      </c>
      <c r="K137" s="305" t="s">
        <v>448</v>
      </c>
      <c r="L137" s="305" t="s">
        <v>263</v>
      </c>
      <c r="M137" s="305">
        <v>0.86799999999999999</v>
      </c>
      <c r="N137" s="512"/>
      <c r="O137" s="512"/>
      <c r="P137" s="512"/>
      <c r="Q137" s="512"/>
      <c r="R137" s="512"/>
      <c r="S137" s="512"/>
      <c r="T137" s="512"/>
      <c r="U137" s="508"/>
      <c r="V137" s="508"/>
      <c r="W137" s="512"/>
      <c r="X137" s="512"/>
      <c r="Y137" s="508"/>
      <c r="Z137" s="512"/>
      <c r="AA137" s="512"/>
      <c r="AB137" s="508"/>
      <c r="AC137" s="512"/>
      <c r="AD137" s="508"/>
      <c r="AE137" s="512"/>
      <c r="AF137" s="512"/>
      <c r="AG137" s="512"/>
      <c r="AH137" s="568"/>
      <c r="AI137" s="569"/>
      <c r="AJ137" s="476"/>
      <c r="AK137" s="304"/>
      <c r="AL137" s="304"/>
    </row>
    <row r="138" spans="1:38" s="324" customFormat="1" ht="36" x14ac:dyDescent="0.25">
      <c r="A138" s="302"/>
      <c r="B138" s="474" t="s">
        <v>767</v>
      </c>
      <c r="C138" s="474" t="s">
        <v>768</v>
      </c>
      <c r="D138" s="512" t="s">
        <v>474</v>
      </c>
      <c r="E138" s="512" t="s">
        <v>607</v>
      </c>
      <c r="F138" s="476" t="s">
        <v>769</v>
      </c>
      <c r="G138" s="476" t="s">
        <v>770</v>
      </c>
      <c r="H138" s="476" t="s">
        <v>83</v>
      </c>
      <c r="I138" s="476" t="s">
        <v>83</v>
      </c>
      <c r="J138" s="305" t="s">
        <v>483</v>
      </c>
      <c r="K138" s="305" t="s">
        <v>470</v>
      </c>
      <c r="L138" s="305" t="s">
        <v>484</v>
      </c>
      <c r="M138" s="305">
        <v>39375</v>
      </c>
      <c r="N138" s="476" t="s">
        <v>86</v>
      </c>
      <c r="O138" s="476" t="s">
        <v>123</v>
      </c>
      <c r="P138" s="476" t="s">
        <v>437</v>
      </c>
      <c r="Q138" s="476" t="s">
        <v>89</v>
      </c>
      <c r="R138" s="476" t="s">
        <v>90</v>
      </c>
      <c r="S138" s="476" t="s">
        <v>170</v>
      </c>
      <c r="T138" s="471">
        <f>U138</f>
        <v>3400000</v>
      </c>
      <c r="U138" s="534">
        <f>+V138+Y138</f>
        <v>3400000</v>
      </c>
      <c r="V138" s="534">
        <v>2000000</v>
      </c>
      <c r="W138" s="476" t="s">
        <v>455</v>
      </c>
      <c r="X138" s="476" t="s">
        <v>455</v>
      </c>
      <c r="Y138" s="534">
        <v>1400000</v>
      </c>
      <c r="Z138" s="476" t="s">
        <v>455</v>
      </c>
      <c r="AA138" s="476" t="s">
        <v>455</v>
      </c>
      <c r="AB138" s="534">
        <v>600000</v>
      </c>
      <c r="AC138" s="476" t="s">
        <v>92</v>
      </c>
      <c r="AD138" s="471">
        <f>+U138</f>
        <v>3400000</v>
      </c>
      <c r="AE138" s="476" t="s">
        <v>171</v>
      </c>
      <c r="AF138" s="476" t="s">
        <v>171</v>
      </c>
      <c r="AG138" s="476" t="s">
        <v>171</v>
      </c>
      <c r="AH138" s="553">
        <v>45627</v>
      </c>
      <c r="AI138" s="555">
        <v>45689</v>
      </c>
      <c r="AJ138" s="476"/>
      <c r="AK138" s="323"/>
      <c r="AL138" s="323"/>
    </row>
    <row r="139" spans="1:38" ht="96" x14ac:dyDescent="0.25">
      <c r="A139" s="302"/>
      <c r="B139" s="474"/>
      <c r="C139" s="474"/>
      <c r="D139" s="476"/>
      <c r="E139" s="476"/>
      <c r="F139" s="476"/>
      <c r="G139" s="476"/>
      <c r="H139" s="476"/>
      <c r="I139" s="476"/>
      <c r="J139" s="305" t="s">
        <v>485</v>
      </c>
      <c r="K139" s="305" t="s">
        <v>486</v>
      </c>
      <c r="L139" s="305" t="s">
        <v>441</v>
      </c>
      <c r="M139" s="305">
        <v>2700</v>
      </c>
      <c r="N139" s="476"/>
      <c r="O139" s="476"/>
      <c r="P139" s="476"/>
      <c r="Q139" s="476"/>
      <c r="R139" s="476"/>
      <c r="S139" s="476"/>
      <c r="T139" s="476"/>
      <c r="U139" s="534"/>
      <c r="V139" s="534"/>
      <c r="W139" s="476"/>
      <c r="X139" s="476"/>
      <c r="Y139" s="534"/>
      <c r="Z139" s="476"/>
      <c r="AA139" s="476"/>
      <c r="AB139" s="534"/>
      <c r="AC139" s="476"/>
      <c r="AD139" s="471"/>
      <c r="AE139" s="476"/>
      <c r="AF139" s="476"/>
      <c r="AG139" s="476"/>
      <c r="AH139" s="553"/>
      <c r="AI139" s="555"/>
      <c r="AJ139" s="476"/>
      <c r="AK139" s="304"/>
      <c r="AL139" s="304"/>
    </row>
    <row r="140" spans="1:38" ht="24.75" thickBot="1" x14ac:dyDescent="0.3">
      <c r="A140" s="302"/>
      <c r="B140" s="512"/>
      <c r="C140" s="475"/>
      <c r="D140" s="480"/>
      <c r="E140" s="480"/>
      <c r="F140" s="480"/>
      <c r="G140" s="480"/>
      <c r="H140" s="480"/>
      <c r="I140" s="480"/>
      <c r="J140" s="306" t="s">
        <v>442</v>
      </c>
      <c r="K140" s="306" t="s">
        <v>443</v>
      </c>
      <c r="L140" s="306" t="s">
        <v>482</v>
      </c>
      <c r="M140" s="306">
        <v>1</v>
      </c>
      <c r="N140" s="480"/>
      <c r="O140" s="480"/>
      <c r="P140" s="480"/>
      <c r="Q140" s="480"/>
      <c r="R140" s="480"/>
      <c r="S140" s="480"/>
      <c r="T140" s="480"/>
      <c r="U140" s="527"/>
      <c r="V140" s="527"/>
      <c r="W140" s="480"/>
      <c r="X140" s="480"/>
      <c r="Y140" s="527"/>
      <c r="Z140" s="480"/>
      <c r="AA140" s="480"/>
      <c r="AB140" s="527"/>
      <c r="AC140" s="480"/>
      <c r="AD140" s="472"/>
      <c r="AE140" s="480"/>
      <c r="AF140" s="480"/>
      <c r="AG140" s="480"/>
      <c r="AH140" s="525"/>
      <c r="AI140" s="556"/>
      <c r="AJ140" s="476"/>
      <c r="AK140" s="304"/>
      <c r="AL140" s="304"/>
    </row>
    <row r="141" spans="1:38" s="324" customFormat="1" ht="72" x14ac:dyDescent="0.25">
      <c r="A141" s="302"/>
      <c r="B141" s="474" t="s">
        <v>777</v>
      </c>
      <c r="C141" s="474" t="s">
        <v>778</v>
      </c>
      <c r="D141" s="512" t="s">
        <v>432</v>
      </c>
      <c r="E141" s="512" t="s">
        <v>433</v>
      </c>
      <c r="F141" s="476" t="s">
        <v>779</v>
      </c>
      <c r="G141" s="476" t="s">
        <v>770</v>
      </c>
      <c r="H141" s="476" t="s">
        <v>83</v>
      </c>
      <c r="I141" s="476" t="s">
        <v>83</v>
      </c>
      <c r="J141" s="303" t="s">
        <v>435</v>
      </c>
      <c r="K141" s="303" t="s">
        <v>436</v>
      </c>
      <c r="L141" s="303" t="s">
        <v>367</v>
      </c>
      <c r="M141" s="305">
        <v>3.4565000000000001</v>
      </c>
      <c r="N141" s="476" t="s">
        <v>86</v>
      </c>
      <c r="O141" s="476" t="s">
        <v>118</v>
      </c>
      <c r="P141" s="476" t="s">
        <v>437</v>
      </c>
      <c r="Q141" s="476" t="s">
        <v>89</v>
      </c>
      <c r="R141" s="476" t="s">
        <v>90</v>
      </c>
      <c r="S141" s="476" t="s">
        <v>170</v>
      </c>
      <c r="T141" s="471">
        <f>U141</f>
        <v>2295000</v>
      </c>
      <c r="U141" s="534">
        <f>+V141+Y141</f>
        <v>2295000</v>
      </c>
      <c r="V141" s="534">
        <v>1350000</v>
      </c>
      <c r="W141" s="476" t="s">
        <v>455</v>
      </c>
      <c r="X141" s="476" t="s">
        <v>455</v>
      </c>
      <c r="Y141" s="534">
        <v>945000</v>
      </c>
      <c r="Z141" s="476" t="s">
        <v>455</v>
      </c>
      <c r="AA141" s="476" t="s">
        <v>455</v>
      </c>
      <c r="AB141" s="534">
        <v>405000</v>
      </c>
      <c r="AC141" s="476" t="s">
        <v>92</v>
      </c>
      <c r="AD141" s="471">
        <f>+U141</f>
        <v>2295000</v>
      </c>
      <c r="AE141" s="476" t="s">
        <v>171</v>
      </c>
      <c r="AF141" s="476" t="s">
        <v>171</v>
      </c>
      <c r="AG141" s="476" t="s">
        <v>171</v>
      </c>
      <c r="AH141" s="553">
        <v>45901</v>
      </c>
      <c r="AI141" s="555">
        <v>45962</v>
      </c>
      <c r="AJ141" s="476"/>
      <c r="AK141" s="323"/>
      <c r="AL141" s="323"/>
    </row>
    <row r="142" spans="1:38" ht="36" x14ac:dyDescent="0.25">
      <c r="A142" s="302"/>
      <c r="B142" s="474"/>
      <c r="C142" s="474"/>
      <c r="D142" s="476"/>
      <c r="E142" s="476"/>
      <c r="F142" s="476"/>
      <c r="G142" s="476"/>
      <c r="H142" s="476"/>
      <c r="I142" s="476"/>
      <c r="J142" s="305" t="s">
        <v>439</v>
      </c>
      <c r="K142" s="305" t="s">
        <v>440</v>
      </c>
      <c r="L142" s="305" t="s">
        <v>441</v>
      </c>
      <c r="M142" s="308">
        <v>34565</v>
      </c>
      <c r="N142" s="476"/>
      <c r="O142" s="476"/>
      <c r="P142" s="476"/>
      <c r="Q142" s="476"/>
      <c r="R142" s="476"/>
      <c r="S142" s="476"/>
      <c r="T142" s="476"/>
      <c r="U142" s="534"/>
      <c r="V142" s="534"/>
      <c r="W142" s="476"/>
      <c r="X142" s="476"/>
      <c r="Y142" s="534"/>
      <c r="Z142" s="476"/>
      <c r="AA142" s="476"/>
      <c r="AB142" s="534"/>
      <c r="AC142" s="476"/>
      <c r="AD142" s="471"/>
      <c r="AE142" s="476"/>
      <c r="AF142" s="476"/>
      <c r="AG142" s="476"/>
      <c r="AH142" s="553"/>
      <c r="AI142" s="555"/>
      <c r="AJ142" s="476"/>
      <c r="AK142" s="304"/>
      <c r="AL142" s="304"/>
    </row>
    <row r="143" spans="1:38" ht="24.75" thickBot="1" x14ac:dyDescent="0.3">
      <c r="A143" s="302"/>
      <c r="B143" s="512"/>
      <c r="C143" s="475"/>
      <c r="D143" s="480"/>
      <c r="E143" s="480"/>
      <c r="F143" s="480"/>
      <c r="G143" s="480"/>
      <c r="H143" s="480"/>
      <c r="I143" s="480"/>
      <c r="J143" s="306" t="s">
        <v>442</v>
      </c>
      <c r="K143" s="306" t="s">
        <v>443</v>
      </c>
      <c r="L143" s="306" t="s">
        <v>482</v>
      </c>
      <c r="M143" s="306">
        <v>1</v>
      </c>
      <c r="N143" s="480"/>
      <c r="O143" s="480"/>
      <c r="P143" s="480"/>
      <c r="Q143" s="480"/>
      <c r="R143" s="480"/>
      <c r="S143" s="480"/>
      <c r="T143" s="480"/>
      <c r="U143" s="527"/>
      <c r="V143" s="527"/>
      <c r="W143" s="480"/>
      <c r="X143" s="480"/>
      <c r="Y143" s="527"/>
      <c r="Z143" s="480"/>
      <c r="AA143" s="480"/>
      <c r="AB143" s="527"/>
      <c r="AC143" s="480"/>
      <c r="AD143" s="472"/>
      <c r="AE143" s="480"/>
      <c r="AF143" s="480"/>
      <c r="AG143" s="480"/>
      <c r="AH143" s="525"/>
      <c r="AI143" s="556"/>
      <c r="AJ143" s="476"/>
      <c r="AK143" s="304"/>
      <c r="AL143" s="304"/>
    </row>
    <row r="144" spans="1:38" s="324" customFormat="1" ht="72" x14ac:dyDescent="0.25">
      <c r="A144" s="302"/>
      <c r="B144" s="474" t="s">
        <v>780</v>
      </c>
      <c r="C144" s="474" t="s">
        <v>781</v>
      </c>
      <c r="D144" s="512" t="s">
        <v>432</v>
      </c>
      <c r="E144" s="512" t="s">
        <v>433</v>
      </c>
      <c r="F144" s="476" t="s">
        <v>782</v>
      </c>
      <c r="G144" s="476" t="s">
        <v>770</v>
      </c>
      <c r="H144" s="476" t="s">
        <v>83</v>
      </c>
      <c r="I144" s="476" t="s">
        <v>83</v>
      </c>
      <c r="J144" s="303" t="s">
        <v>435</v>
      </c>
      <c r="K144" s="303" t="s">
        <v>436</v>
      </c>
      <c r="L144" s="303" t="s">
        <v>367</v>
      </c>
      <c r="M144" s="305">
        <v>0.15</v>
      </c>
      <c r="N144" s="476" t="s">
        <v>86</v>
      </c>
      <c r="O144" s="476" t="s">
        <v>118</v>
      </c>
      <c r="P144" s="476" t="s">
        <v>437</v>
      </c>
      <c r="Q144" s="476" t="s">
        <v>89</v>
      </c>
      <c r="R144" s="476" t="s">
        <v>90</v>
      </c>
      <c r="S144" s="476" t="s">
        <v>170</v>
      </c>
      <c r="T144" s="471">
        <f>U144</f>
        <v>1309000</v>
      </c>
      <c r="U144" s="534">
        <f>+V144+Y144</f>
        <v>1309000</v>
      </c>
      <c r="V144" s="534">
        <v>770000</v>
      </c>
      <c r="W144" s="476" t="s">
        <v>455</v>
      </c>
      <c r="X144" s="476" t="s">
        <v>455</v>
      </c>
      <c r="Y144" s="534">
        <v>539000</v>
      </c>
      <c r="Z144" s="476" t="s">
        <v>455</v>
      </c>
      <c r="AA144" s="476" t="s">
        <v>455</v>
      </c>
      <c r="AB144" s="534">
        <v>231000</v>
      </c>
      <c r="AC144" s="476" t="s">
        <v>92</v>
      </c>
      <c r="AD144" s="471">
        <f>+U144</f>
        <v>1309000</v>
      </c>
      <c r="AE144" s="476" t="s">
        <v>171</v>
      </c>
      <c r="AF144" s="476" t="s">
        <v>171</v>
      </c>
      <c r="AG144" s="476" t="s">
        <v>171</v>
      </c>
      <c r="AH144" s="553">
        <v>46113</v>
      </c>
      <c r="AI144" s="555">
        <v>46174</v>
      </c>
      <c r="AJ144" s="476"/>
      <c r="AK144" s="323"/>
      <c r="AL144" s="323"/>
    </row>
    <row r="145" spans="1:423" ht="36" x14ac:dyDescent="0.25">
      <c r="A145" s="302"/>
      <c r="B145" s="474"/>
      <c r="C145" s="474"/>
      <c r="D145" s="476"/>
      <c r="E145" s="476"/>
      <c r="F145" s="476"/>
      <c r="G145" s="476"/>
      <c r="H145" s="476"/>
      <c r="I145" s="476"/>
      <c r="J145" s="305" t="s">
        <v>439</v>
      </c>
      <c r="K145" s="305" t="s">
        <v>440</v>
      </c>
      <c r="L145" s="305" t="s">
        <v>441</v>
      </c>
      <c r="M145" s="308">
        <v>1500</v>
      </c>
      <c r="N145" s="476"/>
      <c r="O145" s="476"/>
      <c r="P145" s="476"/>
      <c r="Q145" s="476"/>
      <c r="R145" s="476"/>
      <c r="S145" s="476"/>
      <c r="T145" s="476"/>
      <c r="U145" s="534"/>
      <c r="V145" s="534"/>
      <c r="W145" s="476"/>
      <c r="X145" s="476"/>
      <c r="Y145" s="534"/>
      <c r="Z145" s="476"/>
      <c r="AA145" s="476"/>
      <c r="AB145" s="534"/>
      <c r="AC145" s="476"/>
      <c r="AD145" s="471"/>
      <c r="AE145" s="476"/>
      <c r="AF145" s="476"/>
      <c r="AG145" s="476"/>
      <c r="AH145" s="553"/>
      <c r="AI145" s="555"/>
      <c r="AJ145" s="476"/>
      <c r="AK145" s="304"/>
      <c r="AL145" s="304"/>
    </row>
    <row r="146" spans="1:423" ht="24.75" thickBot="1" x14ac:dyDescent="0.3">
      <c r="A146" s="302"/>
      <c r="B146" s="512"/>
      <c r="C146" s="475"/>
      <c r="D146" s="480"/>
      <c r="E146" s="480"/>
      <c r="F146" s="480"/>
      <c r="G146" s="480"/>
      <c r="H146" s="480"/>
      <c r="I146" s="480"/>
      <c r="J146" s="306" t="s">
        <v>442</v>
      </c>
      <c r="K146" s="306" t="s">
        <v>443</v>
      </c>
      <c r="L146" s="306" t="s">
        <v>482</v>
      </c>
      <c r="M146" s="306">
        <v>1</v>
      </c>
      <c r="N146" s="480"/>
      <c r="O146" s="480"/>
      <c r="P146" s="480"/>
      <c r="Q146" s="480"/>
      <c r="R146" s="480"/>
      <c r="S146" s="480"/>
      <c r="T146" s="480"/>
      <c r="U146" s="527"/>
      <c r="V146" s="527"/>
      <c r="W146" s="480"/>
      <c r="X146" s="480"/>
      <c r="Y146" s="527"/>
      <c r="Z146" s="480"/>
      <c r="AA146" s="480"/>
      <c r="AB146" s="527"/>
      <c r="AC146" s="480"/>
      <c r="AD146" s="472"/>
      <c r="AE146" s="480"/>
      <c r="AF146" s="480"/>
      <c r="AG146" s="480"/>
      <c r="AH146" s="525"/>
      <c r="AI146" s="556"/>
      <c r="AJ146" s="476"/>
      <c r="AK146" s="304"/>
      <c r="AL146" s="304"/>
    </row>
    <row r="147" spans="1:423" s="324" customFormat="1" ht="48" customHeight="1" x14ac:dyDescent="0.25">
      <c r="A147" s="302"/>
      <c r="B147" s="474" t="s">
        <v>783</v>
      </c>
      <c r="C147" s="488" t="s">
        <v>498</v>
      </c>
      <c r="D147" s="512" t="s">
        <v>784</v>
      </c>
      <c r="E147" s="512" t="s">
        <v>607</v>
      </c>
      <c r="F147" s="476" t="s">
        <v>785</v>
      </c>
      <c r="G147" s="476" t="s">
        <v>605</v>
      </c>
      <c r="H147" s="476" t="s">
        <v>83</v>
      </c>
      <c r="I147" s="476" t="s">
        <v>83</v>
      </c>
      <c r="J147" s="303" t="s">
        <v>786</v>
      </c>
      <c r="K147" s="303" t="s">
        <v>470</v>
      </c>
      <c r="L147" s="303" t="s">
        <v>471</v>
      </c>
      <c r="M147" s="305">
        <v>2300</v>
      </c>
      <c r="N147" s="476" t="s">
        <v>86</v>
      </c>
      <c r="O147" s="476" t="s">
        <v>411</v>
      </c>
      <c r="P147" s="476" t="s">
        <v>437</v>
      </c>
      <c r="Q147" s="476" t="s">
        <v>89</v>
      </c>
      <c r="R147" s="476" t="s">
        <v>90</v>
      </c>
      <c r="S147" s="476" t="s">
        <v>170</v>
      </c>
      <c r="T147" s="471">
        <f>U147</f>
        <v>4080000</v>
      </c>
      <c r="U147" s="534">
        <f>+V147+Y147</f>
        <v>4080000</v>
      </c>
      <c r="V147" s="534">
        <v>2400000</v>
      </c>
      <c r="W147" s="476" t="s">
        <v>455</v>
      </c>
      <c r="X147" s="476" t="s">
        <v>455</v>
      </c>
      <c r="Y147" s="534">
        <v>1680000</v>
      </c>
      <c r="Z147" s="476" t="s">
        <v>455</v>
      </c>
      <c r="AA147" s="476" t="s">
        <v>455</v>
      </c>
      <c r="AB147" s="534">
        <v>720000</v>
      </c>
      <c r="AC147" s="476" t="s">
        <v>92</v>
      </c>
      <c r="AD147" s="471">
        <f>+U147</f>
        <v>4080000</v>
      </c>
      <c r="AE147" s="476" t="s">
        <v>171</v>
      </c>
      <c r="AF147" s="476" t="s">
        <v>171</v>
      </c>
      <c r="AG147" s="476" t="s">
        <v>171</v>
      </c>
      <c r="AH147" s="553">
        <v>45992</v>
      </c>
      <c r="AI147" s="555">
        <v>46054</v>
      </c>
      <c r="AJ147" s="476"/>
      <c r="AK147" s="323"/>
      <c r="AL147" s="323"/>
    </row>
    <row r="148" spans="1:423" ht="120" x14ac:dyDescent="0.25">
      <c r="A148" s="302"/>
      <c r="B148" s="474"/>
      <c r="C148" s="476"/>
      <c r="D148" s="476"/>
      <c r="E148" s="476"/>
      <c r="F148" s="476"/>
      <c r="G148" s="476"/>
      <c r="H148" s="476"/>
      <c r="I148" s="476"/>
      <c r="J148" s="305" t="s">
        <v>787</v>
      </c>
      <c r="K148" s="305" t="s">
        <v>486</v>
      </c>
      <c r="L148" s="305" t="s">
        <v>441</v>
      </c>
      <c r="M148" s="308">
        <v>1000</v>
      </c>
      <c r="N148" s="476"/>
      <c r="O148" s="476"/>
      <c r="P148" s="476"/>
      <c r="Q148" s="476"/>
      <c r="R148" s="476"/>
      <c r="S148" s="476"/>
      <c r="T148" s="476"/>
      <c r="U148" s="534"/>
      <c r="V148" s="534"/>
      <c r="W148" s="476"/>
      <c r="X148" s="476"/>
      <c r="Y148" s="534"/>
      <c r="Z148" s="476"/>
      <c r="AA148" s="476"/>
      <c r="AB148" s="534"/>
      <c r="AC148" s="476"/>
      <c r="AD148" s="471"/>
      <c r="AE148" s="476"/>
      <c r="AF148" s="476"/>
      <c r="AG148" s="476"/>
      <c r="AH148" s="553"/>
      <c r="AI148" s="555"/>
      <c r="AJ148" s="476"/>
    </row>
    <row r="149" spans="1:423" ht="24.75" thickBot="1" x14ac:dyDescent="0.3">
      <c r="A149" s="302"/>
      <c r="B149" s="474"/>
      <c r="C149" s="503"/>
      <c r="D149" s="503"/>
      <c r="E149" s="503"/>
      <c r="F149" s="503"/>
      <c r="G149" s="503"/>
      <c r="H149" s="503"/>
      <c r="I149" s="503"/>
      <c r="J149" s="312" t="s">
        <v>442</v>
      </c>
      <c r="K149" s="312" t="s">
        <v>443</v>
      </c>
      <c r="L149" s="312" t="s">
        <v>482</v>
      </c>
      <c r="M149" s="312">
        <v>1</v>
      </c>
      <c r="N149" s="503"/>
      <c r="O149" s="503"/>
      <c r="P149" s="503"/>
      <c r="Q149" s="503"/>
      <c r="R149" s="503"/>
      <c r="S149" s="503"/>
      <c r="T149" s="503"/>
      <c r="U149" s="565"/>
      <c r="V149" s="565"/>
      <c r="W149" s="503"/>
      <c r="X149" s="503"/>
      <c r="Y149" s="565"/>
      <c r="Z149" s="503"/>
      <c r="AA149" s="503"/>
      <c r="AB149" s="565"/>
      <c r="AC149" s="503"/>
      <c r="AD149" s="496"/>
      <c r="AE149" s="503"/>
      <c r="AF149" s="503"/>
      <c r="AG149" s="503"/>
      <c r="AH149" s="563"/>
      <c r="AI149" s="564"/>
      <c r="AJ149" s="503"/>
    </row>
    <row r="150" spans="1:423" s="324" customFormat="1" ht="48" customHeight="1" x14ac:dyDescent="0.25">
      <c r="A150" s="302"/>
      <c r="B150" s="501" t="s">
        <v>788</v>
      </c>
      <c r="C150" s="488" t="s">
        <v>500</v>
      </c>
      <c r="D150" s="488" t="s">
        <v>784</v>
      </c>
      <c r="E150" s="488" t="s">
        <v>607</v>
      </c>
      <c r="F150" s="488" t="s">
        <v>789</v>
      </c>
      <c r="G150" s="488" t="s">
        <v>605</v>
      </c>
      <c r="H150" s="488" t="s">
        <v>83</v>
      </c>
      <c r="I150" s="488" t="s">
        <v>83</v>
      </c>
      <c r="J150" s="303" t="s">
        <v>786</v>
      </c>
      <c r="K150" s="303" t="s">
        <v>470</v>
      </c>
      <c r="L150" s="303" t="s">
        <v>471</v>
      </c>
      <c r="M150" s="325">
        <v>2300</v>
      </c>
      <c r="N150" s="488" t="s">
        <v>86</v>
      </c>
      <c r="O150" s="488" t="s">
        <v>411</v>
      </c>
      <c r="P150" s="473" t="s">
        <v>437</v>
      </c>
      <c r="Q150" s="488" t="s">
        <v>89</v>
      </c>
      <c r="R150" s="488" t="s">
        <v>90</v>
      </c>
      <c r="S150" s="488" t="s">
        <v>170</v>
      </c>
      <c r="T150" s="470">
        <f>U150</f>
        <v>3444828.3200000003</v>
      </c>
      <c r="U150" s="526">
        <f>+V150+Y150</f>
        <v>3444828.3200000003</v>
      </c>
      <c r="V150" s="526">
        <v>2026369.6</v>
      </c>
      <c r="W150" s="488" t="s">
        <v>455</v>
      </c>
      <c r="X150" s="488" t="s">
        <v>455</v>
      </c>
      <c r="Y150" s="526">
        <v>1418458.72</v>
      </c>
      <c r="Z150" s="488" t="s">
        <v>455</v>
      </c>
      <c r="AA150" s="488" t="s">
        <v>455</v>
      </c>
      <c r="AB150" s="526">
        <v>607910.88</v>
      </c>
      <c r="AC150" s="488" t="s">
        <v>92</v>
      </c>
      <c r="AD150" s="470">
        <f>+U150</f>
        <v>3444828.3200000003</v>
      </c>
      <c r="AE150" s="488" t="s">
        <v>171</v>
      </c>
      <c r="AF150" s="488" t="s">
        <v>171</v>
      </c>
      <c r="AG150" s="488" t="s">
        <v>171</v>
      </c>
      <c r="AH150" s="524">
        <v>45992</v>
      </c>
      <c r="AI150" s="554">
        <v>46054</v>
      </c>
      <c r="AJ150" s="498"/>
      <c r="AK150" s="233"/>
      <c r="AL150" s="233"/>
      <c r="AM150" s="233"/>
      <c r="AN150" s="233"/>
      <c r="AO150" s="233"/>
      <c r="AP150" s="233"/>
      <c r="AQ150" s="233"/>
      <c r="AR150" s="233"/>
      <c r="AS150" s="233"/>
      <c r="AT150" s="233"/>
      <c r="AU150" s="233"/>
      <c r="AV150" s="233"/>
      <c r="AW150" s="233"/>
      <c r="AX150" s="233"/>
      <c r="AY150" s="233"/>
      <c r="AZ150" s="233"/>
      <c r="BA150" s="233"/>
      <c r="BB150" s="233"/>
      <c r="BC150" s="233"/>
      <c r="BD150" s="233"/>
      <c r="BE150" s="233"/>
      <c r="BF150" s="233"/>
      <c r="BG150" s="233"/>
      <c r="BH150" s="233"/>
      <c r="BI150" s="233"/>
      <c r="BJ150" s="233"/>
      <c r="BK150" s="233"/>
      <c r="BL150" s="233"/>
      <c r="BM150" s="233"/>
      <c r="BN150" s="233"/>
      <c r="BO150" s="233"/>
      <c r="BP150" s="233"/>
      <c r="BQ150" s="233"/>
      <c r="BR150" s="233"/>
      <c r="BS150" s="233"/>
      <c r="BT150" s="233"/>
      <c r="BU150" s="233"/>
      <c r="BV150" s="233"/>
      <c r="BW150" s="233"/>
      <c r="BX150" s="233"/>
      <c r="BY150" s="233"/>
      <c r="BZ150" s="233"/>
      <c r="CA150" s="233"/>
      <c r="CB150" s="233"/>
      <c r="CC150" s="233"/>
      <c r="CD150" s="233"/>
      <c r="CE150" s="233"/>
      <c r="CF150" s="233"/>
      <c r="CG150" s="233"/>
      <c r="CH150" s="233"/>
      <c r="CI150" s="233"/>
      <c r="CJ150" s="233"/>
      <c r="CK150" s="233"/>
      <c r="CL150" s="233"/>
      <c r="CM150" s="233"/>
      <c r="CN150" s="233"/>
      <c r="CO150" s="233"/>
      <c r="CP150" s="233"/>
      <c r="CQ150" s="233"/>
      <c r="CR150" s="233"/>
      <c r="CS150" s="233"/>
      <c r="CT150" s="233"/>
      <c r="CU150" s="233"/>
      <c r="CV150" s="233"/>
      <c r="CW150" s="233"/>
      <c r="CX150" s="233"/>
      <c r="CY150" s="233"/>
      <c r="CZ150" s="233"/>
      <c r="DA150" s="233"/>
      <c r="DB150" s="233"/>
      <c r="DC150" s="233"/>
      <c r="DD150" s="233"/>
      <c r="DE150" s="233"/>
      <c r="DF150" s="233"/>
      <c r="DG150" s="233"/>
      <c r="DH150" s="233"/>
      <c r="DI150" s="233"/>
      <c r="DJ150" s="233"/>
      <c r="DK150" s="233"/>
      <c r="DL150" s="233"/>
      <c r="DM150" s="233"/>
      <c r="DN150" s="233"/>
      <c r="DO150" s="233"/>
      <c r="DP150" s="233"/>
      <c r="DQ150" s="233"/>
      <c r="DR150" s="233"/>
      <c r="DS150" s="233"/>
      <c r="DT150" s="233"/>
      <c r="DU150" s="233"/>
      <c r="DV150" s="233"/>
      <c r="DW150" s="233"/>
      <c r="DX150" s="233"/>
      <c r="DY150" s="233"/>
      <c r="DZ150" s="233"/>
      <c r="EA150" s="233"/>
      <c r="EB150" s="233"/>
      <c r="EC150" s="233"/>
      <c r="ED150" s="233"/>
      <c r="EE150" s="233"/>
      <c r="EF150" s="233"/>
      <c r="EG150" s="233"/>
      <c r="EH150" s="233"/>
      <c r="EI150" s="233"/>
      <c r="EJ150" s="233"/>
      <c r="EK150" s="233"/>
      <c r="EL150" s="233"/>
      <c r="EM150" s="233"/>
      <c r="EN150" s="233"/>
      <c r="EO150" s="233"/>
      <c r="EP150" s="233"/>
      <c r="EQ150" s="233"/>
      <c r="ER150" s="233"/>
      <c r="ES150" s="233"/>
      <c r="ET150" s="233"/>
      <c r="EU150" s="233"/>
      <c r="EV150" s="233"/>
      <c r="EW150" s="233"/>
      <c r="EX150" s="233"/>
      <c r="EY150" s="233"/>
      <c r="EZ150" s="233"/>
      <c r="FA150" s="233"/>
      <c r="FB150" s="233"/>
      <c r="FC150" s="233"/>
      <c r="FD150" s="233"/>
      <c r="FE150" s="233"/>
      <c r="FF150" s="233"/>
      <c r="FG150" s="233"/>
      <c r="FH150" s="233"/>
      <c r="FI150" s="233"/>
      <c r="FJ150" s="233"/>
      <c r="FK150" s="233"/>
      <c r="FL150" s="233"/>
      <c r="FM150" s="233"/>
      <c r="FN150" s="233"/>
      <c r="FO150" s="233"/>
      <c r="FP150" s="233"/>
      <c r="FQ150" s="233"/>
      <c r="FR150" s="233"/>
      <c r="FS150" s="233"/>
      <c r="FT150" s="233"/>
      <c r="FU150" s="233"/>
      <c r="FV150" s="233"/>
      <c r="FW150" s="233"/>
      <c r="FX150" s="233"/>
      <c r="FY150" s="233"/>
      <c r="FZ150" s="233"/>
      <c r="GA150" s="233"/>
      <c r="GB150" s="233"/>
      <c r="GC150" s="233"/>
      <c r="GD150" s="233"/>
      <c r="GE150" s="233"/>
      <c r="GF150" s="233"/>
      <c r="GG150" s="233"/>
      <c r="GH150" s="233"/>
      <c r="GI150" s="233"/>
      <c r="GJ150" s="233"/>
      <c r="GK150" s="233"/>
      <c r="GL150" s="233"/>
      <c r="GM150" s="233"/>
      <c r="GN150" s="233"/>
      <c r="GO150" s="233"/>
      <c r="GP150" s="233"/>
      <c r="GQ150" s="233"/>
      <c r="GR150" s="233"/>
      <c r="GS150" s="233"/>
      <c r="GT150" s="233"/>
      <c r="GU150" s="233"/>
      <c r="GV150" s="233"/>
      <c r="GW150" s="233"/>
      <c r="GX150" s="233"/>
      <c r="GY150" s="233"/>
      <c r="GZ150" s="233"/>
      <c r="HA150" s="233"/>
      <c r="HB150" s="233"/>
      <c r="HC150" s="233"/>
      <c r="HD150" s="233"/>
      <c r="HE150" s="233"/>
      <c r="HF150" s="233"/>
      <c r="HG150" s="233"/>
      <c r="HH150" s="233"/>
      <c r="HI150" s="233"/>
      <c r="HJ150" s="233"/>
      <c r="HK150" s="233"/>
      <c r="HL150" s="233"/>
      <c r="HM150" s="233"/>
      <c r="HN150" s="233"/>
      <c r="HO150" s="233"/>
      <c r="HP150" s="233"/>
      <c r="HQ150" s="233"/>
      <c r="HR150" s="233"/>
      <c r="HS150" s="233"/>
      <c r="HT150" s="233"/>
      <c r="HU150" s="233"/>
      <c r="HV150" s="233"/>
      <c r="HW150" s="233"/>
      <c r="HX150" s="233"/>
      <c r="HY150" s="233"/>
      <c r="HZ150" s="233"/>
      <c r="IA150" s="233"/>
      <c r="IB150" s="233"/>
      <c r="IC150" s="233"/>
      <c r="ID150" s="233"/>
      <c r="IE150" s="233"/>
      <c r="IF150" s="233"/>
      <c r="IG150" s="233"/>
      <c r="IH150" s="233"/>
      <c r="II150" s="233"/>
      <c r="IJ150" s="233"/>
      <c r="IK150" s="233"/>
      <c r="IL150" s="233"/>
      <c r="IM150" s="233"/>
      <c r="IN150" s="233"/>
      <c r="IO150" s="233"/>
      <c r="IP150" s="233"/>
      <c r="IQ150" s="233"/>
      <c r="IR150" s="233"/>
      <c r="IS150" s="233"/>
      <c r="IT150" s="233"/>
      <c r="IU150" s="233"/>
      <c r="IV150" s="233"/>
      <c r="IW150" s="233"/>
      <c r="IX150" s="233"/>
      <c r="IY150" s="233"/>
      <c r="IZ150" s="233"/>
      <c r="JA150" s="233"/>
      <c r="JB150" s="233"/>
      <c r="JC150" s="233"/>
      <c r="JD150" s="233"/>
      <c r="JE150" s="233"/>
      <c r="JF150" s="233"/>
      <c r="JG150" s="233"/>
      <c r="JH150" s="233"/>
      <c r="JI150" s="233"/>
      <c r="JJ150" s="233"/>
      <c r="JK150" s="233"/>
      <c r="JL150" s="233"/>
      <c r="JM150" s="233"/>
      <c r="JN150" s="233"/>
      <c r="JO150" s="233"/>
      <c r="JP150" s="233"/>
      <c r="JQ150" s="233"/>
      <c r="JR150" s="233"/>
      <c r="JS150" s="233"/>
      <c r="JT150" s="233"/>
      <c r="JU150" s="233"/>
      <c r="JV150" s="233"/>
      <c r="JW150" s="233"/>
      <c r="JX150" s="233"/>
      <c r="JY150" s="233"/>
      <c r="JZ150" s="233"/>
      <c r="KA150" s="233"/>
      <c r="KB150" s="233"/>
      <c r="KC150" s="233"/>
      <c r="KD150" s="233"/>
      <c r="KE150" s="233"/>
      <c r="KF150" s="233"/>
      <c r="KG150" s="233"/>
      <c r="KH150" s="233"/>
      <c r="KI150" s="233"/>
      <c r="KJ150" s="233"/>
      <c r="KK150" s="233"/>
      <c r="KL150" s="233"/>
      <c r="KM150" s="233"/>
      <c r="KN150" s="233"/>
      <c r="KO150" s="233"/>
      <c r="KP150" s="233"/>
      <c r="KQ150" s="233"/>
      <c r="KR150" s="233"/>
      <c r="KS150" s="233"/>
      <c r="KT150" s="233"/>
      <c r="KU150" s="233"/>
      <c r="KV150" s="233"/>
      <c r="KW150" s="233"/>
      <c r="KX150" s="233"/>
      <c r="KY150" s="233"/>
      <c r="KZ150" s="233"/>
      <c r="LA150" s="233"/>
      <c r="LB150" s="233"/>
      <c r="LC150" s="233"/>
      <c r="LD150" s="233"/>
      <c r="LE150" s="233"/>
      <c r="LF150" s="233"/>
      <c r="LG150" s="233"/>
      <c r="LH150" s="233"/>
      <c r="LI150" s="233"/>
      <c r="LJ150" s="233"/>
      <c r="LK150" s="233"/>
      <c r="LL150" s="233"/>
      <c r="LM150" s="233"/>
      <c r="LN150" s="233"/>
      <c r="LO150" s="233"/>
      <c r="LP150" s="233"/>
      <c r="LQ150" s="233"/>
      <c r="LR150" s="233"/>
      <c r="LS150" s="233"/>
      <c r="LT150" s="233"/>
      <c r="LU150" s="233"/>
      <c r="LV150" s="233"/>
      <c r="LW150" s="233"/>
      <c r="LX150" s="233"/>
      <c r="LY150" s="233"/>
      <c r="LZ150" s="233"/>
      <c r="MA150" s="233"/>
      <c r="MB150" s="233"/>
      <c r="MC150" s="233"/>
      <c r="MD150" s="233"/>
      <c r="ME150" s="233"/>
      <c r="MF150" s="233"/>
      <c r="MG150" s="233"/>
      <c r="MH150" s="233"/>
      <c r="MI150" s="233"/>
      <c r="MJ150" s="233"/>
      <c r="MK150" s="233"/>
      <c r="ML150" s="233"/>
      <c r="MM150" s="233"/>
      <c r="MN150" s="233"/>
      <c r="MO150" s="233"/>
      <c r="MP150" s="233"/>
      <c r="MQ150" s="233"/>
      <c r="MR150" s="233"/>
      <c r="MS150" s="233"/>
      <c r="MT150" s="233"/>
      <c r="MU150" s="233"/>
      <c r="MV150" s="233"/>
      <c r="MW150" s="233"/>
      <c r="MX150" s="233"/>
      <c r="MY150" s="233"/>
      <c r="MZ150" s="233"/>
      <c r="NA150" s="233"/>
      <c r="NB150" s="233"/>
      <c r="NC150" s="233"/>
      <c r="ND150" s="233"/>
      <c r="NE150" s="233"/>
      <c r="NF150" s="233"/>
      <c r="NG150" s="233"/>
      <c r="NH150" s="233"/>
      <c r="NI150" s="233"/>
      <c r="NJ150" s="233"/>
      <c r="NK150" s="233"/>
      <c r="NL150" s="233"/>
      <c r="NM150" s="233"/>
      <c r="NN150" s="233"/>
      <c r="NO150" s="233"/>
      <c r="NP150" s="233"/>
      <c r="NQ150" s="233"/>
      <c r="NR150" s="233"/>
      <c r="NS150" s="233"/>
      <c r="NT150" s="233"/>
      <c r="NU150" s="233"/>
      <c r="NV150" s="233"/>
      <c r="NW150" s="233"/>
      <c r="NX150" s="233"/>
      <c r="NY150" s="233"/>
      <c r="NZ150" s="233"/>
      <c r="OA150" s="233"/>
      <c r="OB150" s="233"/>
      <c r="OC150" s="233"/>
      <c r="OD150" s="233"/>
      <c r="OE150" s="233"/>
      <c r="OF150" s="233"/>
      <c r="OG150" s="233"/>
      <c r="OH150" s="233"/>
      <c r="OI150" s="233"/>
      <c r="OJ150" s="233"/>
      <c r="OK150" s="233"/>
      <c r="OL150" s="233"/>
      <c r="OM150" s="233"/>
      <c r="ON150" s="233"/>
      <c r="OO150" s="233"/>
      <c r="OP150" s="233"/>
      <c r="OQ150" s="233"/>
      <c r="OR150" s="233"/>
      <c r="OS150" s="233"/>
      <c r="OT150" s="233"/>
      <c r="OU150" s="233"/>
      <c r="OV150" s="233"/>
      <c r="OW150" s="233"/>
      <c r="OX150" s="233"/>
      <c r="OY150" s="233"/>
      <c r="OZ150" s="233"/>
      <c r="PA150" s="233"/>
      <c r="PB150" s="233"/>
      <c r="PC150" s="233"/>
      <c r="PD150" s="233"/>
      <c r="PE150" s="233"/>
      <c r="PF150" s="233"/>
      <c r="PG150" s="233"/>
    </row>
    <row r="151" spans="1:423" ht="120" x14ac:dyDescent="0.25">
      <c r="A151" s="302"/>
      <c r="B151" s="502"/>
      <c r="C151" s="476"/>
      <c r="D151" s="476"/>
      <c r="E151" s="476"/>
      <c r="F151" s="476"/>
      <c r="G151" s="476"/>
      <c r="H151" s="476"/>
      <c r="I151" s="476"/>
      <c r="J151" s="305" t="s">
        <v>787</v>
      </c>
      <c r="K151" s="305" t="s">
        <v>486</v>
      </c>
      <c r="L151" s="305" t="s">
        <v>441</v>
      </c>
      <c r="M151" s="308">
        <v>1000</v>
      </c>
      <c r="N151" s="476"/>
      <c r="O151" s="476"/>
      <c r="P151" s="474"/>
      <c r="Q151" s="476"/>
      <c r="R151" s="476"/>
      <c r="S151" s="476"/>
      <c r="T151" s="476"/>
      <c r="U151" s="534"/>
      <c r="V151" s="534"/>
      <c r="W151" s="476"/>
      <c r="X151" s="476"/>
      <c r="Y151" s="534"/>
      <c r="Z151" s="476"/>
      <c r="AA151" s="476"/>
      <c r="AB151" s="534"/>
      <c r="AC151" s="476"/>
      <c r="AD151" s="471"/>
      <c r="AE151" s="476"/>
      <c r="AF151" s="476"/>
      <c r="AG151" s="476"/>
      <c r="AH151" s="553"/>
      <c r="AI151" s="555"/>
      <c r="AJ151" s="499"/>
    </row>
    <row r="152" spans="1:423" ht="24.75" thickBot="1" x14ac:dyDescent="0.3">
      <c r="A152" s="302"/>
      <c r="B152" s="562"/>
      <c r="C152" s="480"/>
      <c r="D152" s="480"/>
      <c r="E152" s="480"/>
      <c r="F152" s="480"/>
      <c r="G152" s="480"/>
      <c r="H152" s="480"/>
      <c r="I152" s="480"/>
      <c r="J152" s="306" t="s">
        <v>442</v>
      </c>
      <c r="K152" s="306" t="s">
        <v>443</v>
      </c>
      <c r="L152" s="306" t="s">
        <v>482</v>
      </c>
      <c r="M152" s="306">
        <v>1</v>
      </c>
      <c r="N152" s="480"/>
      <c r="O152" s="480"/>
      <c r="P152" s="475"/>
      <c r="Q152" s="480"/>
      <c r="R152" s="480"/>
      <c r="S152" s="480"/>
      <c r="T152" s="480"/>
      <c r="U152" s="527"/>
      <c r="V152" s="527"/>
      <c r="W152" s="480"/>
      <c r="X152" s="480"/>
      <c r="Y152" s="527"/>
      <c r="Z152" s="480"/>
      <c r="AA152" s="480"/>
      <c r="AB152" s="527"/>
      <c r="AC152" s="480"/>
      <c r="AD152" s="472"/>
      <c r="AE152" s="480"/>
      <c r="AF152" s="480"/>
      <c r="AG152" s="480"/>
      <c r="AH152" s="525"/>
      <c r="AI152" s="556"/>
      <c r="AJ152" s="500"/>
    </row>
    <row r="153" spans="1:423" ht="36" customHeight="1" x14ac:dyDescent="0.25">
      <c r="A153" s="302"/>
      <c r="B153" s="557" t="s">
        <v>790</v>
      </c>
      <c r="C153" s="560" t="s">
        <v>791</v>
      </c>
      <c r="D153" s="488" t="s">
        <v>474</v>
      </c>
      <c r="E153" s="473" t="s">
        <v>607</v>
      </c>
      <c r="F153" s="473" t="s">
        <v>745</v>
      </c>
      <c r="G153" s="560" t="s">
        <v>476</v>
      </c>
      <c r="H153" s="535" t="s">
        <v>83</v>
      </c>
      <c r="I153" s="535" t="s">
        <v>83</v>
      </c>
      <c r="J153" s="303" t="s">
        <v>483</v>
      </c>
      <c r="K153" s="303" t="s">
        <v>470</v>
      </c>
      <c r="L153" s="303" t="s">
        <v>484</v>
      </c>
      <c r="M153" s="303">
        <v>166800</v>
      </c>
      <c r="N153" s="541" t="s">
        <v>86</v>
      </c>
      <c r="O153" s="550" t="s">
        <v>87</v>
      </c>
      <c r="P153" s="544" t="s">
        <v>437</v>
      </c>
      <c r="Q153" s="544" t="s">
        <v>89</v>
      </c>
      <c r="R153" s="544" t="s">
        <v>90</v>
      </c>
      <c r="S153" s="547" t="s">
        <v>170</v>
      </c>
      <c r="T153" s="470">
        <f>U153+U156</f>
        <v>25356371</v>
      </c>
      <c r="U153" s="526">
        <f>+V153+Y153</f>
        <v>18608250</v>
      </c>
      <c r="V153" s="526">
        <v>12405500</v>
      </c>
      <c r="W153" s="541"/>
      <c r="X153" s="541"/>
      <c r="Y153" s="526">
        <v>6202750</v>
      </c>
      <c r="Z153" s="541"/>
      <c r="AA153" s="541"/>
      <c r="AB153" s="526">
        <v>6202750</v>
      </c>
      <c r="AC153" s="470" t="s">
        <v>92</v>
      </c>
      <c r="AD153" s="470">
        <f>+U153</f>
        <v>18608250</v>
      </c>
      <c r="AE153" s="535"/>
      <c r="AF153" s="535"/>
      <c r="AG153" s="535"/>
      <c r="AH153" s="538">
        <v>45992</v>
      </c>
      <c r="AI153" s="538">
        <v>46054</v>
      </c>
      <c r="AJ153" s="528"/>
    </row>
    <row r="154" spans="1:423" ht="48" customHeight="1" x14ac:dyDescent="0.25">
      <c r="A154" s="302"/>
      <c r="B154" s="558"/>
      <c r="C154" s="532"/>
      <c r="D154" s="476"/>
      <c r="E154" s="474"/>
      <c r="F154" s="474"/>
      <c r="G154" s="532"/>
      <c r="H154" s="536"/>
      <c r="I154" s="536"/>
      <c r="J154" s="305" t="s">
        <v>485</v>
      </c>
      <c r="K154" s="305" t="s">
        <v>486</v>
      </c>
      <c r="L154" s="305" t="s">
        <v>441</v>
      </c>
      <c r="M154" s="305">
        <v>10203</v>
      </c>
      <c r="N154" s="542"/>
      <c r="O154" s="551"/>
      <c r="P154" s="545"/>
      <c r="Q154" s="545"/>
      <c r="R154" s="545"/>
      <c r="S154" s="548"/>
      <c r="T154" s="471"/>
      <c r="U154" s="534"/>
      <c r="V154" s="534"/>
      <c r="W154" s="542"/>
      <c r="X154" s="542"/>
      <c r="Y154" s="534"/>
      <c r="Z154" s="542"/>
      <c r="AA154" s="542"/>
      <c r="AB154" s="534"/>
      <c r="AC154" s="471"/>
      <c r="AD154" s="471"/>
      <c r="AE154" s="536"/>
      <c r="AF154" s="536"/>
      <c r="AG154" s="536"/>
      <c r="AH154" s="539"/>
      <c r="AI154" s="539"/>
      <c r="AJ154" s="529"/>
    </row>
    <row r="155" spans="1:423" ht="73.5" customHeight="1" x14ac:dyDescent="0.25">
      <c r="A155" s="302"/>
      <c r="B155" s="558"/>
      <c r="C155" s="532"/>
      <c r="D155" s="476"/>
      <c r="E155" s="474"/>
      <c r="F155" s="512"/>
      <c r="G155" s="561"/>
      <c r="H155" s="536"/>
      <c r="I155" s="536"/>
      <c r="J155" s="305" t="s">
        <v>442</v>
      </c>
      <c r="K155" s="305" t="s">
        <v>443</v>
      </c>
      <c r="L155" s="305" t="s">
        <v>482</v>
      </c>
      <c r="M155" s="305">
        <v>1</v>
      </c>
      <c r="N155" s="542"/>
      <c r="O155" s="551"/>
      <c r="P155" s="545"/>
      <c r="Q155" s="545"/>
      <c r="R155" s="545"/>
      <c r="S155" s="548"/>
      <c r="T155" s="471"/>
      <c r="U155" s="534"/>
      <c r="V155" s="534"/>
      <c r="W155" s="542"/>
      <c r="X155" s="542"/>
      <c r="Y155" s="534"/>
      <c r="Z155" s="542"/>
      <c r="AA155" s="542"/>
      <c r="AB155" s="534"/>
      <c r="AC155" s="471"/>
      <c r="AD155" s="471"/>
      <c r="AE155" s="536"/>
      <c r="AF155" s="536"/>
      <c r="AG155" s="536"/>
      <c r="AH155" s="539"/>
      <c r="AI155" s="539"/>
      <c r="AJ155" s="529"/>
    </row>
    <row r="156" spans="1:423" ht="72" customHeight="1" x14ac:dyDescent="0.25">
      <c r="A156" s="302"/>
      <c r="B156" s="558"/>
      <c r="C156" s="532"/>
      <c r="D156" s="476"/>
      <c r="E156" s="474"/>
      <c r="F156" s="476" t="s">
        <v>743</v>
      </c>
      <c r="G156" s="531" t="s">
        <v>879</v>
      </c>
      <c r="H156" s="536"/>
      <c r="I156" s="536"/>
      <c r="J156" s="305"/>
      <c r="K156" s="305"/>
      <c r="L156" s="305"/>
      <c r="M156" s="305"/>
      <c r="N156" s="542"/>
      <c r="O156" s="551"/>
      <c r="P156" s="545"/>
      <c r="Q156" s="545"/>
      <c r="R156" s="545"/>
      <c r="S156" s="548"/>
      <c r="T156" s="471"/>
      <c r="U156" s="534">
        <f>+V156+Y156</f>
        <v>6748121</v>
      </c>
      <c r="V156" s="534">
        <v>4498747</v>
      </c>
      <c r="W156" s="542"/>
      <c r="X156" s="542"/>
      <c r="Y156" s="534">
        <v>2249374</v>
      </c>
      <c r="Z156" s="542"/>
      <c r="AA156" s="542"/>
      <c r="AB156" s="534"/>
      <c r="AC156" s="471"/>
      <c r="AD156" s="471"/>
      <c r="AE156" s="536"/>
      <c r="AF156" s="536"/>
      <c r="AG156" s="536"/>
      <c r="AH156" s="539"/>
      <c r="AI156" s="539"/>
      <c r="AJ156" s="529"/>
    </row>
    <row r="157" spans="1:423" ht="48" customHeight="1" x14ac:dyDescent="0.25">
      <c r="A157" s="302"/>
      <c r="B157" s="558"/>
      <c r="C157" s="532"/>
      <c r="D157" s="476"/>
      <c r="E157" s="474"/>
      <c r="F157" s="476"/>
      <c r="G157" s="532"/>
      <c r="H157" s="536"/>
      <c r="I157" s="536"/>
      <c r="J157" s="305"/>
      <c r="K157" s="305"/>
      <c r="L157" s="305"/>
      <c r="M157" s="305"/>
      <c r="N157" s="542"/>
      <c r="O157" s="551"/>
      <c r="P157" s="545"/>
      <c r="Q157" s="545"/>
      <c r="R157" s="545"/>
      <c r="S157" s="548"/>
      <c r="T157" s="471"/>
      <c r="U157" s="534"/>
      <c r="V157" s="534"/>
      <c r="W157" s="542"/>
      <c r="X157" s="542"/>
      <c r="Y157" s="534"/>
      <c r="Z157" s="542"/>
      <c r="AA157" s="542"/>
      <c r="AB157" s="534"/>
      <c r="AC157" s="471"/>
      <c r="AD157" s="471"/>
      <c r="AE157" s="536"/>
      <c r="AF157" s="536"/>
      <c r="AG157" s="536"/>
      <c r="AH157" s="539"/>
      <c r="AI157" s="539"/>
      <c r="AJ157" s="529"/>
    </row>
    <row r="158" spans="1:423" x14ac:dyDescent="0.25">
      <c r="A158" s="302"/>
      <c r="B158" s="558"/>
      <c r="C158" s="532"/>
      <c r="D158" s="476"/>
      <c r="E158" s="474"/>
      <c r="F158" s="476"/>
      <c r="G158" s="532"/>
      <c r="H158" s="536"/>
      <c r="I158" s="536"/>
      <c r="J158" s="305"/>
      <c r="K158" s="305"/>
      <c r="L158" s="305"/>
      <c r="M158" s="305"/>
      <c r="N158" s="542"/>
      <c r="O158" s="551"/>
      <c r="P158" s="545"/>
      <c r="Q158" s="545"/>
      <c r="R158" s="545"/>
      <c r="S158" s="548"/>
      <c r="T158" s="471"/>
      <c r="U158" s="534"/>
      <c r="V158" s="534"/>
      <c r="W158" s="542"/>
      <c r="X158" s="542"/>
      <c r="Y158" s="534"/>
      <c r="Z158" s="542"/>
      <c r="AA158" s="542"/>
      <c r="AB158" s="534"/>
      <c r="AC158" s="471"/>
      <c r="AD158" s="471"/>
      <c r="AE158" s="536"/>
      <c r="AF158" s="536"/>
      <c r="AG158" s="536"/>
      <c r="AH158" s="539"/>
      <c r="AI158" s="539"/>
      <c r="AJ158" s="529"/>
    </row>
    <row r="159" spans="1:423" ht="36" customHeight="1" x14ac:dyDescent="0.25">
      <c r="A159" s="302"/>
      <c r="B159" s="558"/>
      <c r="C159" s="532"/>
      <c r="D159" s="476"/>
      <c r="E159" s="474"/>
      <c r="F159" s="476"/>
      <c r="G159" s="532"/>
      <c r="H159" s="536"/>
      <c r="I159" s="536"/>
      <c r="J159" s="305"/>
      <c r="K159" s="305"/>
      <c r="L159" s="305"/>
      <c r="M159" s="305"/>
      <c r="N159" s="542"/>
      <c r="O159" s="551"/>
      <c r="P159" s="545"/>
      <c r="Q159" s="545"/>
      <c r="R159" s="545"/>
      <c r="S159" s="548"/>
      <c r="T159" s="471"/>
      <c r="U159" s="534"/>
      <c r="V159" s="534"/>
      <c r="W159" s="542"/>
      <c r="X159" s="542"/>
      <c r="Y159" s="534"/>
      <c r="Z159" s="542"/>
      <c r="AA159" s="542"/>
      <c r="AB159" s="534"/>
      <c r="AC159" s="471"/>
      <c r="AD159" s="471"/>
      <c r="AE159" s="536"/>
      <c r="AF159" s="536"/>
      <c r="AG159" s="536"/>
      <c r="AH159" s="539"/>
      <c r="AI159" s="539"/>
      <c r="AJ159" s="529"/>
    </row>
    <row r="160" spans="1:423" ht="48" customHeight="1" x14ac:dyDescent="0.25">
      <c r="A160" s="302"/>
      <c r="B160" s="558"/>
      <c r="C160" s="532"/>
      <c r="D160" s="476"/>
      <c r="E160" s="474"/>
      <c r="F160" s="476"/>
      <c r="G160" s="532"/>
      <c r="H160" s="536"/>
      <c r="I160" s="536"/>
      <c r="J160" s="305"/>
      <c r="K160" s="305"/>
      <c r="L160" s="305"/>
      <c r="M160" s="305"/>
      <c r="N160" s="542"/>
      <c r="O160" s="551"/>
      <c r="P160" s="545"/>
      <c r="Q160" s="545"/>
      <c r="R160" s="545"/>
      <c r="S160" s="548"/>
      <c r="T160" s="471"/>
      <c r="U160" s="534"/>
      <c r="V160" s="534"/>
      <c r="W160" s="542"/>
      <c r="X160" s="542"/>
      <c r="Y160" s="534"/>
      <c r="Z160" s="542"/>
      <c r="AA160" s="542"/>
      <c r="AB160" s="534"/>
      <c r="AC160" s="471"/>
      <c r="AD160" s="471"/>
      <c r="AE160" s="536"/>
      <c r="AF160" s="536"/>
      <c r="AG160" s="536"/>
      <c r="AH160" s="539"/>
      <c r="AI160" s="539"/>
      <c r="AJ160" s="529"/>
    </row>
    <row r="161" spans="1:2507" ht="15.75" thickBot="1" x14ac:dyDescent="0.3">
      <c r="A161" s="302"/>
      <c r="B161" s="559"/>
      <c r="C161" s="533"/>
      <c r="D161" s="480"/>
      <c r="E161" s="475"/>
      <c r="F161" s="480"/>
      <c r="G161" s="533"/>
      <c r="H161" s="537"/>
      <c r="I161" s="537"/>
      <c r="J161" s="306"/>
      <c r="K161" s="306"/>
      <c r="L161" s="306"/>
      <c r="M161" s="306"/>
      <c r="N161" s="543"/>
      <c r="O161" s="552"/>
      <c r="P161" s="546"/>
      <c r="Q161" s="546"/>
      <c r="R161" s="546"/>
      <c r="S161" s="549"/>
      <c r="T161" s="472"/>
      <c r="U161" s="527"/>
      <c r="V161" s="527"/>
      <c r="W161" s="543"/>
      <c r="X161" s="543"/>
      <c r="Y161" s="527"/>
      <c r="Z161" s="543"/>
      <c r="AA161" s="543"/>
      <c r="AB161" s="527"/>
      <c r="AC161" s="472"/>
      <c r="AD161" s="472"/>
      <c r="AE161" s="537"/>
      <c r="AF161" s="537"/>
      <c r="AG161" s="537"/>
      <c r="AH161" s="540"/>
      <c r="AI161" s="540"/>
      <c r="AJ161" s="530"/>
    </row>
    <row r="162" spans="1:2507" s="327" customFormat="1" ht="48" x14ac:dyDescent="0.25">
      <c r="A162" s="326"/>
      <c r="B162" s="493" t="s">
        <v>829</v>
      </c>
      <c r="C162" s="488" t="s">
        <v>830</v>
      </c>
      <c r="D162" s="488" t="s">
        <v>784</v>
      </c>
      <c r="E162" s="488" t="s">
        <v>607</v>
      </c>
      <c r="F162" s="488" t="s">
        <v>831</v>
      </c>
      <c r="G162" s="488" t="s">
        <v>605</v>
      </c>
      <c r="H162" s="488" t="s">
        <v>83</v>
      </c>
      <c r="I162" s="488" t="s">
        <v>83</v>
      </c>
      <c r="J162" s="303" t="s">
        <v>786</v>
      </c>
      <c r="K162" s="303" t="s">
        <v>470</v>
      </c>
      <c r="L162" s="303" t="s">
        <v>471</v>
      </c>
      <c r="M162" s="325">
        <v>1755</v>
      </c>
      <c r="N162" s="488" t="s">
        <v>86</v>
      </c>
      <c r="O162" s="488" t="s">
        <v>832</v>
      </c>
      <c r="P162" s="488" t="s">
        <v>437</v>
      </c>
      <c r="Q162" s="488" t="s">
        <v>89</v>
      </c>
      <c r="R162" s="488" t="s">
        <v>90</v>
      </c>
      <c r="S162" s="488" t="s">
        <v>170</v>
      </c>
      <c r="T162" s="470">
        <f>U162</f>
        <v>442000</v>
      </c>
      <c r="U162" s="526">
        <f>+V162+Y162</f>
        <v>442000</v>
      </c>
      <c r="V162" s="526">
        <v>260000</v>
      </c>
      <c r="W162" s="488" t="s">
        <v>455</v>
      </c>
      <c r="X162" s="488" t="s">
        <v>455</v>
      </c>
      <c r="Y162" s="526">
        <v>182000</v>
      </c>
      <c r="Z162" s="488" t="s">
        <v>455</v>
      </c>
      <c r="AA162" s="488" t="s">
        <v>455</v>
      </c>
      <c r="AB162" s="526">
        <v>78000</v>
      </c>
      <c r="AC162" s="488" t="s">
        <v>92</v>
      </c>
      <c r="AD162" s="470">
        <f>+U162</f>
        <v>442000</v>
      </c>
      <c r="AE162" s="488" t="s">
        <v>171</v>
      </c>
      <c r="AF162" s="488" t="s">
        <v>171</v>
      </c>
      <c r="AG162" s="488" t="s">
        <v>171</v>
      </c>
      <c r="AH162" s="524">
        <v>46174</v>
      </c>
      <c r="AI162" s="524">
        <v>46235</v>
      </c>
      <c r="AJ162" s="498"/>
      <c r="AK162" s="233"/>
      <c r="AL162" s="233"/>
      <c r="AM162" s="233"/>
      <c r="AN162" s="233"/>
      <c r="AO162" s="233"/>
      <c r="AP162" s="233"/>
      <c r="AQ162" s="233"/>
      <c r="AR162" s="233"/>
      <c r="AS162" s="233"/>
      <c r="AT162" s="233"/>
      <c r="AU162" s="233"/>
      <c r="AV162" s="233"/>
      <c r="AW162" s="233"/>
      <c r="AX162" s="233"/>
      <c r="AY162" s="233"/>
      <c r="AZ162" s="233"/>
      <c r="BA162" s="233"/>
      <c r="BB162" s="233"/>
      <c r="BC162" s="233"/>
      <c r="BD162" s="233"/>
      <c r="BE162" s="233"/>
      <c r="BF162" s="233"/>
      <c r="BG162" s="233"/>
      <c r="BH162" s="233"/>
      <c r="BI162" s="233"/>
      <c r="BJ162" s="233"/>
      <c r="BK162" s="233"/>
      <c r="BL162" s="233"/>
      <c r="BM162" s="233"/>
      <c r="BN162" s="233"/>
      <c r="BO162" s="233"/>
      <c r="BP162" s="233"/>
      <c r="BQ162" s="233"/>
      <c r="BR162" s="233"/>
      <c r="BS162" s="233"/>
      <c r="BT162" s="233"/>
      <c r="BU162" s="233"/>
      <c r="BV162" s="233"/>
      <c r="BW162" s="233"/>
      <c r="BX162" s="233"/>
      <c r="BY162" s="233"/>
      <c r="BZ162" s="233"/>
      <c r="CA162" s="233"/>
      <c r="CB162" s="233"/>
      <c r="CC162" s="233"/>
      <c r="CD162" s="233"/>
      <c r="CE162" s="233"/>
      <c r="CF162" s="233"/>
      <c r="CG162" s="233"/>
      <c r="CH162" s="233"/>
      <c r="CI162" s="233"/>
      <c r="CJ162" s="233"/>
      <c r="CK162" s="233"/>
      <c r="CL162" s="233"/>
      <c r="CM162" s="233"/>
      <c r="CN162" s="233"/>
      <c r="CO162" s="233"/>
      <c r="CP162" s="233"/>
      <c r="CQ162" s="233"/>
      <c r="CR162" s="233"/>
      <c r="CS162" s="233"/>
      <c r="CT162" s="233"/>
      <c r="CU162" s="233"/>
      <c r="CV162" s="233"/>
      <c r="CW162" s="233"/>
      <c r="CX162" s="233"/>
      <c r="CY162" s="233"/>
      <c r="CZ162" s="233"/>
      <c r="DA162" s="233"/>
      <c r="DB162" s="233"/>
      <c r="DC162" s="233"/>
      <c r="DD162" s="233"/>
      <c r="DE162" s="233"/>
      <c r="DF162" s="233"/>
      <c r="DG162" s="233"/>
      <c r="DH162" s="233"/>
      <c r="DI162" s="233"/>
      <c r="DJ162" s="233"/>
      <c r="DK162" s="233"/>
      <c r="DL162" s="233"/>
      <c r="DM162" s="233"/>
      <c r="DN162" s="233"/>
      <c r="DO162" s="233"/>
      <c r="DP162" s="233"/>
      <c r="DQ162" s="233"/>
      <c r="DR162" s="233"/>
      <c r="DS162" s="233"/>
      <c r="DT162" s="233"/>
      <c r="DU162" s="233"/>
      <c r="DV162" s="233"/>
      <c r="DW162" s="233"/>
      <c r="DX162" s="233"/>
      <c r="DY162" s="233"/>
      <c r="DZ162" s="233"/>
      <c r="EA162" s="233"/>
      <c r="EB162" s="233"/>
      <c r="EC162" s="233"/>
      <c r="ED162" s="233"/>
      <c r="EE162" s="233"/>
      <c r="EF162" s="233"/>
      <c r="EG162" s="233"/>
      <c r="EH162" s="233"/>
      <c r="EI162" s="233"/>
      <c r="EJ162" s="233"/>
      <c r="EK162" s="233"/>
      <c r="EL162" s="233"/>
      <c r="EM162" s="233"/>
      <c r="EN162" s="233"/>
      <c r="EO162" s="233"/>
      <c r="EP162" s="233"/>
      <c r="EQ162" s="233"/>
      <c r="ER162" s="233"/>
      <c r="ES162" s="233"/>
      <c r="ET162" s="233"/>
      <c r="EU162" s="233"/>
      <c r="EV162" s="233"/>
      <c r="EW162" s="233"/>
      <c r="EX162" s="233"/>
      <c r="EY162" s="233"/>
      <c r="EZ162" s="233"/>
      <c r="FA162" s="233"/>
      <c r="FB162" s="233"/>
      <c r="FC162" s="233"/>
      <c r="FD162" s="233"/>
      <c r="FE162" s="233"/>
      <c r="FF162" s="233"/>
      <c r="FG162" s="233"/>
      <c r="FH162" s="233"/>
      <c r="FI162" s="233"/>
      <c r="FJ162" s="233"/>
      <c r="FK162" s="233"/>
      <c r="FL162" s="233"/>
      <c r="FM162" s="233"/>
      <c r="FN162" s="233"/>
      <c r="FO162" s="233"/>
      <c r="FP162" s="233"/>
      <c r="FQ162" s="233"/>
      <c r="FR162" s="233"/>
      <c r="FS162" s="233"/>
      <c r="FT162" s="233"/>
      <c r="FU162" s="233"/>
      <c r="FV162" s="233"/>
      <c r="FW162" s="233"/>
      <c r="FX162" s="233"/>
      <c r="FY162" s="233"/>
      <c r="FZ162" s="233"/>
      <c r="GA162" s="233"/>
      <c r="GB162" s="233"/>
      <c r="GC162" s="233"/>
      <c r="GD162" s="233"/>
      <c r="GE162" s="233"/>
      <c r="GF162" s="233"/>
      <c r="GG162" s="233"/>
      <c r="GH162" s="233"/>
      <c r="GI162" s="233"/>
      <c r="GJ162" s="233"/>
      <c r="GK162" s="233"/>
      <c r="GL162" s="233"/>
      <c r="GM162" s="233"/>
      <c r="GN162" s="233"/>
      <c r="GO162" s="233"/>
      <c r="GP162" s="233"/>
      <c r="GQ162" s="233"/>
      <c r="GR162" s="233"/>
      <c r="GS162" s="233"/>
      <c r="GT162" s="233"/>
      <c r="GU162" s="233"/>
      <c r="GV162" s="233"/>
      <c r="GW162" s="233"/>
      <c r="GX162" s="233"/>
      <c r="GY162" s="233"/>
      <c r="GZ162" s="233"/>
      <c r="HA162" s="233"/>
      <c r="HB162" s="233"/>
      <c r="HC162" s="233"/>
      <c r="HD162" s="233"/>
      <c r="HE162" s="233"/>
      <c r="HF162" s="233"/>
      <c r="HG162" s="233"/>
      <c r="HH162" s="233"/>
      <c r="HI162" s="233"/>
      <c r="HJ162" s="233"/>
      <c r="HK162" s="233"/>
      <c r="HL162" s="233"/>
      <c r="HM162" s="233"/>
      <c r="HN162" s="233"/>
      <c r="HO162" s="233"/>
      <c r="HP162" s="233"/>
      <c r="HQ162" s="233"/>
      <c r="HR162" s="233"/>
      <c r="HS162" s="233"/>
      <c r="HT162" s="233"/>
      <c r="HU162" s="233"/>
      <c r="HV162" s="233"/>
      <c r="HW162" s="233"/>
      <c r="HX162" s="233"/>
      <c r="HY162" s="233"/>
      <c r="HZ162" s="233"/>
      <c r="IA162" s="233"/>
      <c r="IB162" s="233"/>
      <c r="IC162" s="233"/>
      <c r="ID162" s="233"/>
      <c r="IE162" s="233"/>
      <c r="IF162" s="233"/>
      <c r="IG162" s="233"/>
      <c r="IH162" s="233"/>
      <c r="II162" s="233"/>
      <c r="IJ162" s="233"/>
      <c r="IK162" s="233"/>
      <c r="IL162" s="233"/>
      <c r="IM162" s="233"/>
      <c r="IN162" s="233"/>
      <c r="IO162" s="233"/>
      <c r="IP162" s="233"/>
      <c r="IQ162" s="233"/>
      <c r="IR162" s="233"/>
      <c r="IS162" s="233"/>
      <c r="IT162" s="233"/>
      <c r="IU162" s="233"/>
      <c r="IV162" s="233"/>
      <c r="IW162" s="233"/>
      <c r="IX162" s="233"/>
      <c r="IY162" s="233"/>
      <c r="IZ162" s="233"/>
      <c r="JA162" s="233"/>
      <c r="JB162" s="233"/>
      <c r="JC162" s="233"/>
      <c r="JD162" s="233"/>
      <c r="JE162" s="233"/>
      <c r="JF162" s="233"/>
      <c r="JG162" s="233"/>
      <c r="JH162" s="233"/>
      <c r="JI162" s="233"/>
      <c r="JJ162" s="233"/>
      <c r="JK162" s="233"/>
      <c r="JL162" s="233"/>
      <c r="JM162" s="233"/>
      <c r="JN162" s="233"/>
      <c r="JO162" s="233"/>
      <c r="JP162" s="233"/>
      <c r="JQ162" s="233"/>
      <c r="JR162" s="233"/>
      <c r="JS162" s="233"/>
      <c r="JT162" s="233"/>
      <c r="JU162" s="233"/>
      <c r="JV162" s="233"/>
      <c r="JW162" s="233"/>
      <c r="JX162" s="233"/>
      <c r="JY162" s="233"/>
      <c r="JZ162" s="233"/>
      <c r="KA162" s="233"/>
      <c r="KB162" s="233"/>
      <c r="KC162" s="233"/>
      <c r="KD162" s="233"/>
      <c r="KE162" s="233"/>
      <c r="KF162" s="233"/>
      <c r="KG162" s="233"/>
      <c r="KH162" s="233"/>
      <c r="KI162" s="233"/>
      <c r="KJ162" s="233"/>
      <c r="KK162" s="233"/>
      <c r="KL162" s="233"/>
      <c r="KM162" s="233"/>
      <c r="KN162" s="233"/>
      <c r="KO162" s="233"/>
      <c r="KP162" s="233"/>
      <c r="KQ162" s="233"/>
      <c r="KR162" s="233"/>
      <c r="KS162" s="233"/>
      <c r="KT162" s="233"/>
      <c r="KU162" s="233"/>
      <c r="KV162" s="233"/>
      <c r="KW162" s="233"/>
      <c r="KX162" s="233"/>
      <c r="KY162" s="233"/>
      <c r="KZ162" s="233"/>
      <c r="LA162" s="233"/>
      <c r="LB162" s="233"/>
      <c r="LC162" s="233"/>
      <c r="LD162" s="233"/>
      <c r="LE162" s="233"/>
      <c r="LF162" s="233"/>
      <c r="LG162" s="233"/>
      <c r="LH162" s="233"/>
      <c r="LI162" s="233"/>
      <c r="LJ162" s="233"/>
      <c r="LK162" s="233"/>
      <c r="LL162" s="233"/>
      <c r="LM162" s="233"/>
      <c r="LN162" s="233"/>
      <c r="LO162" s="233"/>
      <c r="LP162" s="233"/>
      <c r="LQ162" s="233"/>
      <c r="LR162" s="233"/>
      <c r="LS162" s="233"/>
      <c r="LT162" s="233"/>
      <c r="LU162" s="233"/>
      <c r="LV162" s="233"/>
      <c r="LW162" s="233"/>
      <c r="LX162" s="233"/>
      <c r="LY162" s="233"/>
      <c r="LZ162" s="233"/>
      <c r="MA162" s="233"/>
      <c r="MB162" s="233"/>
      <c r="MC162" s="233"/>
      <c r="MD162" s="233"/>
      <c r="ME162" s="233"/>
      <c r="MF162" s="233"/>
      <c r="MG162" s="233"/>
      <c r="MH162" s="233"/>
      <c r="MI162" s="233"/>
      <c r="MJ162" s="233"/>
      <c r="MK162" s="233"/>
      <c r="ML162" s="233"/>
      <c r="MM162" s="233"/>
      <c r="MN162" s="233"/>
      <c r="MO162" s="233"/>
      <c r="MP162" s="233"/>
      <c r="MQ162" s="233"/>
      <c r="MR162" s="233"/>
      <c r="MS162" s="233"/>
      <c r="MT162" s="233"/>
      <c r="MU162" s="233"/>
      <c r="MV162" s="233"/>
      <c r="MW162" s="233"/>
      <c r="MX162" s="233"/>
      <c r="MY162" s="233"/>
      <c r="MZ162" s="233"/>
      <c r="NA162" s="233"/>
      <c r="NB162" s="233"/>
      <c r="NC162" s="233"/>
      <c r="ND162" s="233"/>
      <c r="NE162" s="233"/>
      <c r="NF162" s="233"/>
      <c r="NG162" s="233"/>
      <c r="NH162" s="233"/>
      <c r="NI162" s="233"/>
      <c r="NJ162" s="233"/>
      <c r="NK162" s="233"/>
      <c r="NL162" s="233"/>
      <c r="NM162" s="233"/>
      <c r="NN162" s="233"/>
      <c r="NO162" s="233"/>
      <c r="NP162" s="233"/>
      <c r="NQ162" s="233"/>
      <c r="NR162" s="233"/>
      <c r="NS162" s="233"/>
      <c r="NT162" s="233"/>
      <c r="NU162" s="233"/>
      <c r="NV162" s="233"/>
      <c r="NW162" s="233"/>
      <c r="NX162" s="233"/>
      <c r="NY162" s="233"/>
      <c r="NZ162" s="233"/>
      <c r="OA162" s="233"/>
      <c r="OB162" s="233"/>
      <c r="OC162" s="233"/>
      <c r="OD162" s="233"/>
      <c r="OE162" s="233"/>
      <c r="OF162" s="233"/>
      <c r="OG162" s="233"/>
      <c r="OH162" s="233"/>
      <c r="OI162" s="233"/>
      <c r="OJ162" s="233"/>
      <c r="OK162" s="233"/>
      <c r="OL162" s="233"/>
      <c r="OM162" s="233"/>
      <c r="ON162" s="233"/>
      <c r="OO162" s="233"/>
      <c r="OP162" s="233"/>
      <c r="OQ162" s="233"/>
      <c r="OR162" s="233"/>
      <c r="OS162" s="233"/>
      <c r="OT162" s="233"/>
      <c r="OU162" s="233"/>
      <c r="OV162" s="233"/>
      <c r="OW162" s="233"/>
      <c r="OX162" s="233"/>
      <c r="OY162" s="233"/>
      <c r="OZ162" s="233"/>
      <c r="PA162" s="233"/>
      <c r="PB162" s="233"/>
      <c r="PC162" s="233"/>
      <c r="PD162" s="233"/>
      <c r="PE162" s="233"/>
      <c r="PF162" s="233"/>
      <c r="PG162" s="233"/>
      <c r="PH162" s="233"/>
      <c r="PI162" s="233"/>
      <c r="PJ162" s="233"/>
      <c r="PK162" s="233"/>
      <c r="PL162" s="233"/>
      <c r="PM162" s="233"/>
      <c r="PN162" s="233"/>
      <c r="PO162" s="233"/>
      <c r="PP162" s="233"/>
      <c r="PQ162" s="233"/>
      <c r="PR162" s="233"/>
      <c r="PS162" s="233"/>
      <c r="PT162" s="233"/>
      <c r="PU162" s="233"/>
      <c r="PV162" s="233"/>
      <c r="PW162" s="233"/>
      <c r="PX162" s="233"/>
      <c r="PY162" s="233"/>
      <c r="PZ162" s="233"/>
      <c r="QA162" s="233"/>
      <c r="QB162" s="233"/>
      <c r="QC162" s="233"/>
      <c r="QD162" s="233"/>
      <c r="QE162" s="233"/>
      <c r="QF162" s="233"/>
      <c r="QG162" s="233"/>
      <c r="QH162" s="233"/>
      <c r="QI162" s="233"/>
      <c r="QJ162" s="233"/>
      <c r="QK162" s="233"/>
      <c r="QL162" s="233"/>
      <c r="QM162" s="233"/>
      <c r="QN162" s="233"/>
      <c r="QO162" s="233"/>
      <c r="QP162" s="233"/>
      <c r="QQ162" s="233"/>
      <c r="QR162" s="233"/>
      <c r="QS162" s="233"/>
      <c r="QT162" s="233"/>
      <c r="QU162" s="233"/>
      <c r="QV162" s="233"/>
      <c r="QW162" s="233"/>
      <c r="QX162" s="233"/>
      <c r="QY162" s="233"/>
      <c r="QZ162" s="233"/>
      <c r="RA162" s="233"/>
      <c r="RB162" s="233"/>
      <c r="RC162" s="233"/>
      <c r="RD162" s="233"/>
      <c r="RE162" s="233"/>
      <c r="RF162" s="233"/>
      <c r="RG162" s="233"/>
      <c r="RH162" s="233"/>
      <c r="RI162" s="233"/>
      <c r="RJ162" s="233"/>
      <c r="RK162" s="233"/>
      <c r="RL162" s="233"/>
      <c r="RM162" s="233"/>
      <c r="RN162" s="233"/>
      <c r="RO162" s="233"/>
      <c r="RP162" s="233"/>
      <c r="RQ162" s="233"/>
      <c r="RR162" s="233"/>
      <c r="RS162" s="233"/>
      <c r="RT162" s="233"/>
      <c r="RU162" s="233"/>
      <c r="RV162" s="233"/>
      <c r="RW162" s="233"/>
      <c r="RX162" s="233"/>
      <c r="RY162" s="233"/>
      <c r="RZ162" s="233"/>
      <c r="SA162" s="233"/>
      <c r="SB162" s="233"/>
      <c r="SC162" s="233"/>
      <c r="SD162" s="233"/>
      <c r="SE162" s="233"/>
      <c r="SF162" s="233"/>
      <c r="SG162" s="233"/>
      <c r="SH162" s="233"/>
      <c r="SI162" s="233"/>
      <c r="SJ162" s="233"/>
      <c r="SK162" s="233"/>
      <c r="SL162" s="233"/>
      <c r="SM162" s="233"/>
      <c r="SN162" s="233"/>
      <c r="SO162" s="233"/>
      <c r="SP162" s="233"/>
      <c r="SQ162" s="233"/>
      <c r="SR162" s="233"/>
      <c r="SS162" s="233"/>
      <c r="ST162" s="233"/>
      <c r="SU162" s="233"/>
      <c r="SV162" s="233"/>
      <c r="SW162" s="233"/>
      <c r="SX162" s="233"/>
      <c r="SY162" s="233"/>
      <c r="SZ162" s="233"/>
      <c r="TA162" s="233"/>
      <c r="TB162" s="233"/>
      <c r="TC162" s="233"/>
      <c r="TD162" s="233"/>
      <c r="TE162" s="233"/>
      <c r="TF162" s="233"/>
      <c r="TG162" s="233"/>
      <c r="TH162" s="233"/>
      <c r="TI162" s="233"/>
      <c r="TJ162" s="233"/>
      <c r="TK162" s="233"/>
      <c r="TL162" s="233"/>
      <c r="TM162" s="233"/>
      <c r="TN162" s="233"/>
      <c r="TO162" s="233"/>
      <c r="TP162" s="233"/>
      <c r="TQ162" s="233"/>
      <c r="TR162" s="233"/>
      <c r="TS162" s="233"/>
      <c r="TT162" s="233"/>
      <c r="TU162" s="233"/>
      <c r="TV162" s="233"/>
      <c r="TW162" s="233"/>
      <c r="TX162" s="233"/>
      <c r="TY162" s="233"/>
      <c r="TZ162" s="233"/>
      <c r="UA162" s="233"/>
      <c r="UB162" s="233"/>
      <c r="UC162" s="233"/>
      <c r="UD162" s="233"/>
      <c r="UE162" s="233"/>
      <c r="UF162" s="233"/>
      <c r="UG162" s="233"/>
      <c r="UH162" s="233"/>
      <c r="UI162" s="233"/>
      <c r="UJ162" s="233"/>
      <c r="UK162" s="233"/>
      <c r="UL162" s="233"/>
      <c r="UM162" s="233"/>
      <c r="UN162" s="233"/>
      <c r="UO162" s="233"/>
      <c r="UP162" s="233"/>
      <c r="UQ162" s="233"/>
      <c r="UR162" s="233"/>
      <c r="US162" s="233"/>
      <c r="UT162" s="233"/>
      <c r="UU162" s="233"/>
      <c r="UV162" s="233"/>
      <c r="UW162" s="233"/>
      <c r="UX162" s="233"/>
      <c r="UY162" s="233"/>
      <c r="UZ162" s="233"/>
      <c r="VA162" s="233"/>
      <c r="VB162" s="233"/>
      <c r="VC162" s="233"/>
      <c r="VD162" s="233"/>
      <c r="VE162" s="233"/>
      <c r="VF162" s="233"/>
      <c r="VG162" s="233"/>
      <c r="VH162" s="233"/>
      <c r="VI162" s="233"/>
      <c r="VJ162" s="233"/>
      <c r="VK162" s="233"/>
      <c r="VL162" s="233"/>
      <c r="VM162" s="233"/>
      <c r="VN162" s="233"/>
      <c r="VO162" s="233"/>
      <c r="VP162" s="233"/>
      <c r="VQ162" s="233"/>
      <c r="VR162" s="233"/>
      <c r="VS162" s="233"/>
      <c r="VT162" s="233"/>
      <c r="VU162" s="233"/>
      <c r="VV162" s="233"/>
      <c r="VW162" s="233"/>
      <c r="VX162" s="233"/>
      <c r="VY162" s="233"/>
      <c r="VZ162" s="233"/>
      <c r="WA162" s="233"/>
      <c r="WB162" s="233"/>
      <c r="WC162" s="233"/>
      <c r="WD162" s="233"/>
      <c r="WE162" s="233"/>
      <c r="WF162" s="233"/>
      <c r="WG162" s="233"/>
      <c r="WH162" s="233"/>
      <c r="WI162" s="233"/>
      <c r="WJ162" s="233"/>
      <c r="WK162" s="233"/>
      <c r="WL162" s="233"/>
      <c r="WM162" s="233"/>
      <c r="WN162" s="233"/>
      <c r="WO162" s="233"/>
      <c r="WP162" s="233"/>
      <c r="WQ162" s="233"/>
      <c r="WR162" s="233"/>
      <c r="WS162" s="233"/>
      <c r="WT162" s="233"/>
      <c r="WU162" s="233"/>
      <c r="WV162" s="233"/>
      <c r="WW162" s="233"/>
      <c r="WX162" s="233"/>
      <c r="WY162" s="233"/>
      <c r="WZ162" s="233"/>
      <c r="XA162" s="233"/>
      <c r="XB162" s="233"/>
      <c r="XC162" s="233"/>
      <c r="XD162" s="233"/>
      <c r="XE162" s="233"/>
      <c r="XF162" s="233"/>
      <c r="XG162" s="233"/>
      <c r="XH162" s="233"/>
      <c r="XI162" s="233"/>
      <c r="XJ162" s="233"/>
      <c r="XK162" s="233"/>
      <c r="XL162" s="233"/>
      <c r="XM162" s="233"/>
      <c r="XN162" s="233"/>
      <c r="XO162" s="233"/>
      <c r="XP162" s="233"/>
      <c r="XQ162" s="233"/>
      <c r="XR162" s="233"/>
      <c r="XS162" s="233"/>
      <c r="XT162" s="233"/>
      <c r="XU162" s="233"/>
      <c r="XV162" s="233"/>
      <c r="XW162" s="233"/>
      <c r="XX162" s="233"/>
      <c r="XY162" s="233"/>
      <c r="XZ162" s="233"/>
      <c r="YA162" s="233"/>
      <c r="YB162" s="233"/>
      <c r="YC162" s="233"/>
      <c r="YD162" s="233"/>
      <c r="YE162" s="233"/>
      <c r="YF162" s="233"/>
      <c r="YG162" s="233"/>
      <c r="YH162" s="233"/>
      <c r="YI162" s="233"/>
      <c r="YJ162" s="233"/>
      <c r="YK162" s="233"/>
      <c r="YL162" s="233"/>
      <c r="YM162" s="233"/>
      <c r="YN162" s="233"/>
      <c r="YO162" s="233"/>
      <c r="YP162" s="233"/>
      <c r="YQ162" s="233"/>
      <c r="YR162" s="233"/>
      <c r="YS162" s="233"/>
      <c r="YT162" s="233"/>
      <c r="YU162" s="233"/>
      <c r="YV162" s="233"/>
      <c r="YW162" s="233"/>
      <c r="YX162" s="233"/>
      <c r="YY162" s="233"/>
      <c r="YZ162" s="233"/>
      <c r="ZA162" s="233"/>
      <c r="ZB162" s="233"/>
      <c r="ZC162" s="233"/>
      <c r="ZD162" s="233"/>
      <c r="ZE162" s="233"/>
      <c r="ZF162" s="233"/>
      <c r="ZG162" s="233"/>
      <c r="ZH162" s="233"/>
      <c r="ZI162" s="233"/>
      <c r="ZJ162" s="233"/>
      <c r="ZK162" s="233"/>
      <c r="ZL162" s="233"/>
      <c r="ZM162" s="233"/>
      <c r="ZN162" s="233"/>
      <c r="ZO162" s="233"/>
      <c r="ZP162" s="233"/>
      <c r="ZQ162" s="233"/>
      <c r="ZR162" s="233"/>
      <c r="ZS162" s="233"/>
      <c r="ZT162" s="233"/>
      <c r="ZU162" s="233"/>
      <c r="ZV162" s="233"/>
      <c r="ZW162" s="233"/>
      <c r="ZX162" s="233"/>
      <c r="ZY162" s="233"/>
      <c r="ZZ162" s="233"/>
      <c r="AAA162" s="233"/>
      <c r="AAB162" s="233"/>
      <c r="AAC162" s="233"/>
      <c r="AAD162" s="233"/>
      <c r="AAE162" s="233"/>
      <c r="AAF162" s="233"/>
      <c r="AAG162" s="233"/>
      <c r="AAH162" s="233"/>
      <c r="AAI162" s="233"/>
      <c r="AAJ162" s="233"/>
      <c r="AAK162" s="233"/>
      <c r="AAL162" s="233"/>
      <c r="AAM162" s="233"/>
      <c r="AAN162" s="233"/>
      <c r="AAO162" s="233"/>
      <c r="AAP162" s="233"/>
      <c r="AAQ162" s="233"/>
      <c r="AAR162" s="233"/>
      <c r="AAS162" s="233"/>
      <c r="AAT162" s="233"/>
      <c r="AAU162" s="233"/>
      <c r="AAV162" s="233"/>
      <c r="AAW162" s="233"/>
      <c r="AAX162" s="233"/>
      <c r="AAY162" s="233"/>
      <c r="AAZ162" s="233"/>
      <c r="ABA162" s="233"/>
      <c r="ABB162" s="233"/>
      <c r="ABC162" s="233"/>
      <c r="ABD162" s="233"/>
      <c r="ABE162" s="233"/>
      <c r="ABF162" s="233"/>
      <c r="ABG162" s="233"/>
      <c r="ABH162" s="233"/>
      <c r="ABI162" s="233"/>
      <c r="ABJ162" s="233"/>
      <c r="ABK162" s="233"/>
      <c r="ABL162" s="233"/>
      <c r="ABM162" s="233"/>
      <c r="ABN162" s="233"/>
      <c r="ABO162" s="233"/>
      <c r="ABP162" s="233"/>
      <c r="ABQ162" s="233"/>
      <c r="ABR162" s="233"/>
      <c r="ABS162" s="233"/>
      <c r="ABT162" s="233"/>
      <c r="ABU162" s="233"/>
      <c r="ABV162" s="233"/>
      <c r="ABW162" s="233"/>
      <c r="ABX162" s="233"/>
      <c r="ABY162" s="233"/>
      <c r="ABZ162" s="233"/>
      <c r="ACA162" s="233"/>
      <c r="ACB162" s="233"/>
      <c r="ACC162" s="233"/>
      <c r="ACD162" s="233"/>
      <c r="ACE162" s="233"/>
      <c r="ACF162" s="233"/>
      <c r="ACG162" s="233"/>
      <c r="ACH162" s="233"/>
      <c r="ACI162" s="233"/>
      <c r="ACJ162" s="233"/>
      <c r="ACK162" s="233"/>
      <c r="ACL162" s="233"/>
      <c r="ACM162" s="233"/>
      <c r="ACN162" s="233"/>
      <c r="ACO162" s="233"/>
      <c r="ACP162" s="233"/>
      <c r="ACQ162" s="233"/>
      <c r="ACR162" s="233"/>
      <c r="ACS162" s="233"/>
      <c r="ACT162" s="233"/>
      <c r="ACU162" s="233"/>
      <c r="ACV162" s="233"/>
      <c r="ACW162" s="233"/>
      <c r="ACX162" s="233"/>
      <c r="ACY162" s="233"/>
      <c r="ACZ162" s="233"/>
      <c r="ADA162" s="233"/>
      <c r="ADB162" s="233"/>
      <c r="ADC162" s="233"/>
      <c r="ADD162" s="233"/>
      <c r="ADE162" s="233"/>
      <c r="ADF162" s="233"/>
      <c r="ADG162" s="233"/>
      <c r="ADH162" s="233"/>
      <c r="ADI162" s="233"/>
      <c r="ADJ162" s="233"/>
      <c r="ADK162" s="233"/>
      <c r="ADL162" s="233"/>
      <c r="ADM162" s="233"/>
      <c r="ADN162" s="233"/>
      <c r="ADO162" s="233"/>
      <c r="ADP162" s="233"/>
      <c r="ADQ162" s="233"/>
      <c r="ADR162" s="233"/>
      <c r="ADS162" s="233"/>
      <c r="ADT162" s="233"/>
      <c r="ADU162" s="233"/>
      <c r="ADV162" s="233"/>
      <c r="ADW162" s="233"/>
      <c r="ADX162" s="233"/>
      <c r="ADY162" s="233"/>
      <c r="ADZ162" s="233"/>
      <c r="AEA162" s="233"/>
      <c r="AEB162" s="233"/>
      <c r="AEC162" s="233"/>
      <c r="AED162" s="233"/>
      <c r="AEE162" s="233"/>
      <c r="AEF162" s="233"/>
      <c r="AEG162" s="233"/>
      <c r="AEH162" s="233"/>
      <c r="AEI162" s="233"/>
      <c r="AEJ162" s="233"/>
      <c r="AEK162" s="233"/>
      <c r="AEL162" s="233"/>
      <c r="AEM162" s="233"/>
      <c r="AEN162" s="233"/>
      <c r="AEO162" s="233"/>
      <c r="AEP162" s="233"/>
      <c r="AEQ162" s="233"/>
      <c r="AER162" s="233"/>
      <c r="AES162" s="233"/>
      <c r="AET162" s="233"/>
      <c r="AEU162" s="233"/>
      <c r="AEV162" s="233"/>
      <c r="AEW162" s="233"/>
      <c r="AEX162" s="233"/>
      <c r="AEY162" s="233"/>
      <c r="AEZ162" s="233"/>
      <c r="AFA162" s="233"/>
      <c r="AFB162" s="233"/>
      <c r="AFC162" s="233"/>
      <c r="AFD162" s="233"/>
      <c r="AFE162" s="233"/>
      <c r="AFF162" s="233"/>
      <c r="AFG162" s="233"/>
      <c r="AFH162" s="233"/>
      <c r="AFI162" s="233"/>
      <c r="AFJ162" s="233"/>
      <c r="AFK162" s="233"/>
      <c r="AFL162" s="233"/>
      <c r="AFM162" s="233"/>
      <c r="AFN162" s="233"/>
      <c r="AFO162" s="233"/>
      <c r="AFP162" s="233"/>
      <c r="AFQ162" s="233"/>
      <c r="AFR162" s="233"/>
      <c r="AFS162" s="233"/>
      <c r="AFT162" s="233"/>
      <c r="AFU162" s="233"/>
      <c r="AFV162" s="233"/>
      <c r="AFW162" s="233"/>
      <c r="AFX162" s="233"/>
      <c r="AFY162" s="233"/>
      <c r="AFZ162" s="233"/>
      <c r="AGA162" s="233"/>
      <c r="AGB162" s="233"/>
      <c r="AGC162" s="233"/>
      <c r="AGD162" s="233"/>
      <c r="AGE162" s="233"/>
      <c r="AGF162" s="233"/>
      <c r="AGG162" s="233"/>
      <c r="AGH162" s="233"/>
      <c r="AGI162" s="233"/>
      <c r="AGJ162" s="233"/>
      <c r="AGK162" s="233"/>
      <c r="AGL162" s="233"/>
      <c r="AGM162" s="233"/>
      <c r="AGN162" s="233"/>
      <c r="AGO162" s="233"/>
      <c r="AGP162" s="233"/>
      <c r="AGQ162" s="233"/>
      <c r="AGR162" s="233"/>
      <c r="AGS162" s="233"/>
      <c r="AGT162" s="233"/>
      <c r="AGU162" s="233"/>
      <c r="AGV162" s="233"/>
      <c r="AGW162" s="233"/>
      <c r="AGX162" s="233"/>
      <c r="AGY162" s="233"/>
      <c r="AGZ162" s="233"/>
      <c r="AHA162" s="233"/>
      <c r="AHB162" s="233"/>
      <c r="AHC162" s="233"/>
      <c r="AHD162" s="233"/>
      <c r="AHE162" s="233"/>
      <c r="AHF162" s="233"/>
      <c r="AHG162" s="233"/>
      <c r="AHH162" s="233"/>
      <c r="AHI162" s="233"/>
      <c r="AHJ162" s="233"/>
      <c r="AHK162" s="233"/>
      <c r="AHL162" s="233"/>
      <c r="AHM162" s="233"/>
      <c r="AHN162" s="233"/>
      <c r="AHO162" s="233"/>
      <c r="AHP162" s="233"/>
      <c r="AHQ162" s="233"/>
      <c r="AHR162" s="233"/>
      <c r="AHS162" s="233"/>
      <c r="AHT162" s="233"/>
      <c r="AHU162" s="233"/>
      <c r="AHV162" s="233"/>
      <c r="AHW162" s="233"/>
      <c r="AHX162" s="233"/>
      <c r="AHY162" s="233"/>
      <c r="AHZ162" s="233"/>
      <c r="AIA162" s="233"/>
      <c r="AIB162" s="233"/>
      <c r="AIC162" s="233"/>
      <c r="AID162" s="233"/>
      <c r="AIE162" s="233"/>
      <c r="AIF162" s="233"/>
      <c r="AIG162" s="233"/>
      <c r="AIH162" s="233"/>
      <c r="AII162" s="233"/>
      <c r="AIJ162" s="233"/>
      <c r="AIK162" s="233"/>
      <c r="AIL162" s="233"/>
      <c r="AIM162" s="233"/>
      <c r="AIN162" s="233"/>
      <c r="AIO162" s="233"/>
      <c r="AIP162" s="233"/>
      <c r="AIQ162" s="233"/>
      <c r="AIR162" s="233"/>
      <c r="AIS162" s="233"/>
      <c r="AIT162" s="233"/>
      <c r="AIU162" s="233"/>
      <c r="AIV162" s="233"/>
      <c r="AIW162" s="233"/>
      <c r="AIX162" s="233"/>
      <c r="AIY162" s="233"/>
      <c r="AIZ162" s="233"/>
      <c r="AJA162" s="233"/>
      <c r="AJB162" s="233"/>
      <c r="AJC162" s="233"/>
      <c r="AJD162" s="233"/>
      <c r="AJE162" s="233"/>
      <c r="AJF162" s="233"/>
      <c r="AJG162" s="233"/>
      <c r="AJH162" s="233"/>
      <c r="AJI162" s="233"/>
      <c r="AJJ162" s="233"/>
      <c r="AJK162" s="233"/>
      <c r="AJL162" s="233"/>
      <c r="AJM162" s="233"/>
      <c r="AJN162" s="233"/>
      <c r="AJO162" s="233"/>
      <c r="AJP162" s="233"/>
      <c r="AJQ162" s="233"/>
      <c r="AJR162" s="233"/>
      <c r="AJS162" s="233"/>
      <c r="AJT162" s="233"/>
      <c r="AJU162" s="233"/>
      <c r="AJV162" s="233"/>
      <c r="AJW162" s="233"/>
      <c r="AJX162" s="233"/>
      <c r="AJY162" s="233"/>
      <c r="AJZ162" s="233"/>
      <c r="AKA162" s="233"/>
      <c r="AKB162" s="233"/>
      <c r="AKC162" s="233"/>
      <c r="AKD162" s="233"/>
      <c r="AKE162" s="233"/>
      <c r="AKF162" s="233"/>
      <c r="AKG162" s="233"/>
      <c r="AKH162" s="233"/>
      <c r="AKI162" s="233"/>
      <c r="AKJ162" s="233"/>
      <c r="AKK162" s="233"/>
      <c r="AKL162" s="233"/>
      <c r="AKM162" s="233"/>
      <c r="AKN162" s="233"/>
      <c r="AKO162" s="233"/>
      <c r="AKP162" s="233"/>
      <c r="AKQ162" s="233"/>
      <c r="AKR162" s="233"/>
      <c r="AKS162" s="233"/>
      <c r="AKT162" s="233"/>
      <c r="AKU162" s="233"/>
      <c r="AKV162" s="233"/>
      <c r="AKW162" s="233"/>
      <c r="AKX162" s="233"/>
      <c r="AKY162" s="233"/>
      <c r="AKZ162" s="233"/>
      <c r="ALA162" s="233"/>
      <c r="ALB162" s="233"/>
      <c r="ALC162" s="233"/>
      <c r="ALD162" s="233"/>
      <c r="ALE162" s="233"/>
      <c r="ALF162" s="233"/>
      <c r="ALG162" s="233"/>
      <c r="ALH162" s="233"/>
      <c r="ALI162" s="233"/>
      <c r="ALJ162" s="233"/>
      <c r="ALK162" s="233"/>
      <c r="ALL162" s="233"/>
      <c r="ALM162" s="233"/>
      <c r="ALN162" s="233"/>
      <c r="ALO162" s="233"/>
      <c r="ALP162" s="233"/>
      <c r="ALQ162" s="233"/>
      <c r="ALR162" s="233"/>
      <c r="ALS162" s="233"/>
      <c r="ALT162" s="233"/>
      <c r="ALU162" s="233"/>
      <c r="ALV162" s="233"/>
      <c r="ALW162" s="233"/>
      <c r="ALX162" s="233"/>
      <c r="ALY162" s="233"/>
      <c r="ALZ162" s="233"/>
      <c r="AMA162" s="233"/>
      <c r="AMB162" s="233"/>
      <c r="AMC162" s="233"/>
      <c r="AMD162" s="233"/>
      <c r="AME162" s="233"/>
      <c r="AMF162" s="233"/>
      <c r="AMG162" s="233"/>
      <c r="AMH162" s="233"/>
      <c r="AMI162" s="233"/>
      <c r="AMJ162" s="233"/>
      <c r="AMK162" s="233"/>
      <c r="AML162" s="233"/>
      <c r="AMM162" s="233"/>
      <c r="AMN162" s="233"/>
      <c r="AMO162" s="233"/>
      <c r="AMP162" s="233"/>
      <c r="AMQ162" s="233"/>
      <c r="AMR162" s="233"/>
      <c r="AMS162" s="233"/>
      <c r="AMT162" s="233"/>
      <c r="AMU162" s="233"/>
      <c r="AMV162" s="233"/>
      <c r="AMW162" s="233"/>
      <c r="AMX162" s="233"/>
      <c r="AMY162" s="233"/>
      <c r="AMZ162" s="233"/>
      <c r="ANA162" s="233"/>
      <c r="ANB162" s="233"/>
      <c r="ANC162" s="233"/>
      <c r="AND162" s="233"/>
      <c r="ANE162" s="233"/>
      <c r="ANF162" s="233"/>
      <c r="ANG162" s="233"/>
      <c r="ANH162" s="233"/>
      <c r="ANI162" s="233"/>
      <c r="ANJ162" s="233"/>
      <c r="ANK162" s="233"/>
      <c r="ANL162" s="233"/>
      <c r="ANM162" s="233"/>
      <c r="ANN162" s="233"/>
      <c r="ANO162" s="233"/>
      <c r="ANP162" s="233"/>
      <c r="ANQ162" s="233"/>
      <c r="ANR162" s="233"/>
      <c r="ANS162" s="233"/>
      <c r="ANT162" s="233"/>
      <c r="ANU162" s="233"/>
      <c r="ANV162" s="233"/>
      <c r="ANW162" s="233"/>
      <c r="ANX162" s="233"/>
      <c r="ANY162" s="233"/>
      <c r="ANZ162" s="233"/>
      <c r="AOA162" s="233"/>
      <c r="AOB162" s="233"/>
      <c r="AOC162" s="233"/>
      <c r="AOD162" s="233"/>
      <c r="AOE162" s="233"/>
      <c r="AOF162" s="233"/>
      <c r="AOG162" s="233"/>
      <c r="AOH162" s="233"/>
      <c r="AOI162" s="233"/>
      <c r="AOJ162" s="233"/>
      <c r="AOK162" s="233"/>
      <c r="AOL162" s="233"/>
      <c r="AOM162" s="233"/>
      <c r="AON162" s="233"/>
      <c r="AOO162" s="233"/>
      <c r="AOP162" s="233"/>
      <c r="AOQ162" s="233"/>
      <c r="AOR162" s="233"/>
      <c r="AOS162" s="233"/>
      <c r="AOT162" s="233"/>
      <c r="AOU162" s="233"/>
      <c r="AOV162" s="233"/>
      <c r="AOW162" s="233"/>
      <c r="AOX162" s="233"/>
      <c r="AOY162" s="233"/>
      <c r="AOZ162" s="233"/>
      <c r="APA162" s="233"/>
      <c r="APB162" s="233"/>
      <c r="APC162" s="233"/>
      <c r="APD162" s="233"/>
      <c r="APE162" s="233"/>
      <c r="APF162" s="233"/>
      <c r="APG162" s="233"/>
      <c r="APH162" s="233"/>
      <c r="API162" s="233"/>
      <c r="APJ162" s="233"/>
      <c r="APK162" s="233"/>
      <c r="APL162" s="233"/>
      <c r="APM162" s="233"/>
      <c r="APN162" s="233"/>
      <c r="APO162" s="233"/>
      <c r="APP162" s="233"/>
      <c r="APQ162" s="233"/>
      <c r="APR162" s="233"/>
      <c r="APS162" s="233"/>
      <c r="APT162" s="233"/>
      <c r="APU162" s="233"/>
      <c r="APV162" s="233"/>
      <c r="APW162" s="233"/>
      <c r="APX162" s="233"/>
      <c r="APY162" s="233"/>
      <c r="APZ162" s="233"/>
      <c r="AQA162" s="233"/>
      <c r="AQB162" s="233"/>
      <c r="AQC162" s="233"/>
      <c r="AQD162" s="233"/>
      <c r="AQE162" s="233"/>
      <c r="AQF162" s="233"/>
      <c r="AQG162" s="233"/>
      <c r="AQH162" s="233"/>
      <c r="AQI162" s="233"/>
      <c r="AQJ162" s="233"/>
      <c r="AQK162" s="233"/>
      <c r="AQL162" s="233"/>
      <c r="AQM162" s="233"/>
      <c r="AQN162" s="233"/>
      <c r="AQO162" s="233"/>
      <c r="AQP162" s="233"/>
      <c r="AQQ162" s="233"/>
      <c r="AQR162" s="233"/>
      <c r="AQS162" s="233"/>
      <c r="AQT162" s="233"/>
      <c r="AQU162" s="233"/>
      <c r="AQV162" s="233"/>
      <c r="AQW162" s="233"/>
      <c r="AQX162" s="233"/>
      <c r="AQY162" s="233"/>
      <c r="AQZ162" s="233"/>
      <c r="ARA162" s="233"/>
      <c r="ARB162" s="233"/>
      <c r="ARC162" s="233"/>
      <c r="ARD162" s="233"/>
      <c r="ARE162" s="233"/>
      <c r="ARF162" s="233"/>
      <c r="ARG162" s="233"/>
      <c r="ARH162" s="233"/>
      <c r="ARI162" s="233"/>
      <c r="ARJ162" s="233"/>
      <c r="ARK162" s="233"/>
      <c r="ARL162" s="233"/>
      <c r="ARM162" s="233"/>
      <c r="ARN162" s="233"/>
      <c r="ARO162" s="233"/>
      <c r="ARP162" s="233"/>
      <c r="ARQ162" s="233"/>
      <c r="ARR162" s="233"/>
      <c r="ARS162" s="233"/>
      <c r="ART162" s="233"/>
      <c r="ARU162" s="233"/>
      <c r="ARV162" s="233"/>
      <c r="ARW162" s="233"/>
      <c r="ARX162" s="233"/>
      <c r="ARY162" s="233"/>
      <c r="ARZ162" s="233"/>
      <c r="ASA162" s="233"/>
      <c r="ASB162" s="233"/>
      <c r="ASC162" s="233"/>
      <c r="ASD162" s="233"/>
      <c r="ASE162" s="233"/>
      <c r="ASF162" s="233"/>
      <c r="ASG162" s="233"/>
      <c r="ASH162" s="233"/>
      <c r="ASI162" s="233"/>
      <c r="ASJ162" s="233"/>
      <c r="ASK162" s="233"/>
      <c r="ASL162" s="233"/>
      <c r="ASM162" s="233"/>
      <c r="ASN162" s="233"/>
      <c r="ASO162" s="233"/>
      <c r="ASP162" s="233"/>
      <c r="ASQ162" s="233"/>
      <c r="ASR162" s="233"/>
      <c r="ASS162" s="233"/>
      <c r="AST162" s="233"/>
      <c r="ASU162" s="233"/>
      <c r="ASV162" s="233"/>
      <c r="ASW162" s="233"/>
      <c r="ASX162" s="233"/>
      <c r="ASY162" s="233"/>
      <c r="ASZ162" s="233"/>
      <c r="ATA162" s="233"/>
      <c r="ATB162" s="233"/>
      <c r="ATC162" s="233"/>
      <c r="ATD162" s="233"/>
      <c r="ATE162" s="233"/>
      <c r="ATF162" s="233"/>
      <c r="ATG162" s="233"/>
      <c r="ATH162" s="233"/>
      <c r="ATI162" s="233"/>
      <c r="ATJ162" s="233"/>
      <c r="ATK162" s="233"/>
      <c r="ATL162" s="233"/>
      <c r="ATM162" s="233"/>
      <c r="ATN162" s="233"/>
      <c r="ATO162" s="233"/>
      <c r="ATP162" s="233"/>
      <c r="ATQ162" s="233"/>
      <c r="ATR162" s="233"/>
      <c r="ATS162" s="233"/>
      <c r="ATT162" s="233"/>
      <c r="ATU162" s="233"/>
      <c r="ATV162" s="233"/>
      <c r="ATW162" s="233"/>
      <c r="ATX162" s="233"/>
      <c r="ATY162" s="233"/>
      <c r="ATZ162" s="233"/>
      <c r="AUA162" s="233"/>
      <c r="AUB162" s="233"/>
      <c r="AUC162" s="233"/>
      <c r="AUD162" s="233"/>
      <c r="AUE162" s="233"/>
      <c r="AUF162" s="233"/>
      <c r="AUG162" s="233"/>
      <c r="AUH162" s="233"/>
      <c r="AUI162" s="233"/>
      <c r="AUJ162" s="233"/>
      <c r="AUK162" s="233"/>
      <c r="AUL162" s="233"/>
      <c r="AUM162" s="233"/>
      <c r="AUN162" s="233"/>
      <c r="AUO162" s="233"/>
      <c r="AUP162" s="233"/>
      <c r="AUQ162" s="233"/>
      <c r="AUR162" s="233"/>
      <c r="AUS162" s="233"/>
      <c r="AUT162" s="233"/>
      <c r="AUU162" s="233"/>
      <c r="AUV162" s="233"/>
      <c r="AUW162" s="233"/>
      <c r="AUX162" s="233"/>
      <c r="AUY162" s="233"/>
      <c r="AUZ162" s="233"/>
      <c r="AVA162" s="233"/>
      <c r="AVB162" s="233"/>
      <c r="AVC162" s="233"/>
      <c r="AVD162" s="233"/>
      <c r="AVE162" s="233"/>
      <c r="AVF162" s="233"/>
      <c r="AVG162" s="233"/>
      <c r="AVH162" s="233"/>
      <c r="AVI162" s="233"/>
      <c r="AVJ162" s="233"/>
      <c r="AVK162" s="233"/>
      <c r="AVL162" s="233"/>
      <c r="AVM162" s="233"/>
      <c r="AVN162" s="233"/>
      <c r="AVO162" s="233"/>
      <c r="AVP162" s="233"/>
      <c r="AVQ162" s="233"/>
      <c r="AVR162" s="233"/>
      <c r="AVS162" s="233"/>
      <c r="AVT162" s="233"/>
      <c r="AVU162" s="233"/>
      <c r="AVV162" s="233"/>
      <c r="AVW162" s="233"/>
      <c r="AVX162" s="233"/>
      <c r="AVY162" s="233"/>
      <c r="AVZ162" s="233"/>
      <c r="AWA162" s="233"/>
      <c r="AWB162" s="233"/>
      <c r="AWC162" s="233"/>
      <c r="AWD162" s="233"/>
      <c r="AWE162" s="233"/>
      <c r="AWF162" s="233"/>
      <c r="AWG162" s="233"/>
      <c r="AWH162" s="233"/>
      <c r="AWI162" s="233"/>
      <c r="AWJ162" s="233"/>
      <c r="AWK162" s="233"/>
      <c r="AWL162" s="233"/>
      <c r="AWM162" s="233"/>
      <c r="AWN162" s="233"/>
      <c r="AWO162" s="233"/>
      <c r="AWP162" s="233"/>
      <c r="AWQ162" s="233"/>
      <c r="AWR162" s="233"/>
      <c r="AWS162" s="233"/>
      <c r="AWT162" s="233"/>
      <c r="AWU162" s="233"/>
      <c r="AWV162" s="233"/>
      <c r="AWW162" s="233"/>
      <c r="AWX162" s="233"/>
      <c r="AWY162" s="233"/>
      <c r="AWZ162" s="233"/>
      <c r="AXA162" s="233"/>
      <c r="AXB162" s="233"/>
      <c r="AXC162" s="233"/>
      <c r="AXD162" s="233"/>
      <c r="AXE162" s="233"/>
      <c r="AXF162" s="233"/>
      <c r="AXG162" s="233"/>
      <c r="AXH162" s="233"/>
      <c r="AXI162" s="233"/>
      <c r="AXJ162" s="233"/>
      <c r="AXK162" s="233"/>
      <c r="AXL162" s="233"/>
      <c r="AXM162" s="233"/>
      <c r="AXN162" s="233"/>
      <c r="AXO162" s="233"/>
      <c r="AXP162" s="233"/>
      <c r="AXQ162" s="233"/>
      <c r="AXR162" s="233"/>
      <c r="AXS162" s="233"/>
      <c r="AXT162" s="233"/>
      <c r="AXU162" s="233"/>
      <c r="AXV162" s="233"/>
      <c r="AXW162" s="233"/>
      <c r="AXX162" s="233"/>
      <c r="AXY162" s="233"/>
      <c r="AXZ162" s="233"/>
      <c r="AYA162" s="233"/>
      <c r="AYB162" s="233"/>
      <c r="AYC162" s="233"/>
      <c r="AYD162" s="233"/>
      <c r="AYE162" s="233"/>
      <c r="AYF162" s="233"/>
      <c r="AYG162" s="233"/>
      <c r="AYH162" s="233"/>
      <c r="AYI162" s="233"/>
      <c r="AYJ162" s="233"/>
      <c r="AYK162" s="233"/>
      <c r="AYL162" s="233"/>
      <c r="AYM162" s="233"/>
      <c r="AYN162" s="233"/>
      <c r="AYO162" s="233"/>
      <c r="AYP162" s="233"/>
      <c r="AYQ162" s="233"/>
      <c r="AYR162" s="233"/>
      <c r="AYS162" s="233"/>
      <c r="AYT162" s="233"/>
      <c r="AYU162" s="233"/>
      <c r="AYV162" s="233"/>
      <c r="AYW162" s="233"/>
      <c r="AYX162" s="233"/>
      <c r="AYY162" s="233"/>
      <c r="AYZ162" s="233"/>
      <c r="AZA162" s="233"/>
      <c r="AZB162" s="233"/>
      <c r="AZC162" s="233"/>
      <c r="AZD162" s="233"/>
      <c r="AZE162" s="233"/>
      <c r="AZF162" s="233"/>
      <c r="AZG162" s="233"/>
      <c r="AZH162" s="233"/>
      <c r="AZI162" s="233"/>
      <c r="AZJ162" s="233"/>
      <c r="AZK162" s="233"/>
      <c r="AZL162" s="233"/>
      <c r="AZM162" s="233"/>
      <c r="AZN162" s="233"/>
      <c r="AZO162" s="233"/>
      <c r="AZP162" s="233"/>
      <c r="AZQ162" s="233"/>
      <c r="AZR162" s="233"/>
      <c r="AZS162" s="233"/>
      <c r="AZT162" s="233"/>
      <c r="AZU162" s="233"/>
      <c r="AZV162" s="233"/>
      <c r="AZW162" s="233"/>
      <c r="AZX162" s="233"/>
      <c r="AZY162" s="233"/>
      <c r="AZZ162" s="233"/>
      <c r="BAA162" s="233"/>
      <c r="BAB162" s="233"/>
      <c r="BAC162" s="233"/>
      <c r="BAD162" s="233"/>
      <c r="BAE162" s="233"/>
      <c r="BAF162" s="233"/>
      <c r="BAG162" s="233"/>
      <c r="BAH162" s="233"/>
      <c r="BAI162" s="233"/>
      <c r="BAJ162" s="233"/>
      <c r="BAK162" s="233"/>
      <c r="BAL162" s="233"/>
      <c r="BAM162" s="233"/>
      <c r="BAN162" s="233"/>
      <c r="BAO162" s="233"/>
      <c r="BAP162" s="233"/>
      <c r="BAQ162" s="233"/>
      <c r="BAR162" s="233"/>
      <c r="BAS162" s="233"/>
      <c r="BAT162" s="233"/>
      <c r="BAU162" s="233"/>
      <c r="BAV162" s="233"/>
      <c r="BAW162" s="233"/>
      <c r="BAX162" s="233"/>
      <c r="BAY162" s="233"/>
      <c r="BAZ162" s="233"/>
      <c r="BBA162" s="233"/>
      <c r="BBB162" s="233"/>
      <c r="BBC162" s="233"/>
      <c r="BBD162" s="233"/>
      <c r="BBE162" s="233"/>
      <c r="BBF162" s="233"/>
      <c r="BBG162" s="233"/>
      <c r="BBH162" s="233"/>
      <c r="BBI162" s="233"/>
      <c r="BBJ162" s="233"/>
      <c r="BBK162" s="233"/>
      <c r="BBL162" s="233"/>
      <c r="BBM162" s="233"/>
      <c r="BBN162" s="233"/>
      <c r="BBO162" s="233"/>
      <c r="BBP162" s="233"/>
      <c r="BBQ162" s="233"/>
      <c r="BBR162" s="233"/>
      <c r="BBS162" s="233"/>
      <c r="BBT162" s="233"/>
      <c r="BBU162" s="233"/>
      <c r="BBV162" s="233"/>
      <c r="BBW162" s="233"/>
      <c r="BBX162" s="233"/>
      <c r="BBY162" s="233"/>
      <c r="BBZ162" s="233"/>
      <c r="BCA162" s="233"/>
      <c r="BCB162" s="233"/>
      <c r="BCC162" s="233"/>
      <c r="BCD162" s="233"/>
      <c r="BCE162" s="233"/>
      <c r="BCF162" s="233"/>
      <c r="BCG162" s="233"/>
      <c r="BCH162" s="233"/>
      <c r="BCI162" s="233"/>
      <c r="BCJ162" s="233"/>
      <c r="BCK162" s="233"/>
      <c r="BCL162" s="233"/>
      <c r="BCM162" s="233"/>
      <c r="BCN162" s="233"/>
      <c r="BCO162" s="233"/>
      <c r="BCP162" s="233"/>
      <c r="BCQ162" s="233"/>
      <c r="BCR162" s="233"/>
      <c r="BCS162" s="233"/>
      <c r="BCT162" s="233"/>
      <c r="BCU162" s="233"/>
      <c r="BCV162" s="233"/>
      <c r="BCW162" s="233"/>
      <c r="BCX162" s="233"/>
      <c r="BCY162" s="233"/>
      <c r="BCZ162" s="233"/>
      <c r="BDA162" s="233"/>
      <c r="BDB162" s="233"/>
      <c r="BDC162" s="233"/>
      <c r="BDD162" s="233"/>
      <c r="BDE162" s="233"/>
      <c r="BDF162" s="233"/>
      <c r="BDG162" s="233"/>
      <c r="BDH162" s="233"/>
      <c r="BDI162" s="233"/>
      <c r="BDJ162" s="233"/>
      <c r="BDK162" s="233"/>
      <c r="BDL162" s="233"/>
      <c r="BDM162" s="233"/>
      <c r="BDN162" s="233"/>
      <c r="BDO162" s="233"/>
      <c r="BDP162" s="233"/>
      <c r="BDQ162" s="233"/>
      <c r="BDR162" s="233"/>
      <c r="BDS162" s="233"/>
      <c r="BDT162" s="233"/>
      <c r="BDU162" s="233"/>
      <c r="BDV162" s="233"/>
      <c r="BDW162" s="233"/>
      <c r="BDX162" s="233"/>
      <c r="BDY162" s="233"/>
      <c r="BDZ162" s="233"/>
      <c r="BEA162" s="233"/>
      <c r="BEB162" s="233"/>
      <c r="BEC162" s="233"/>
      <c r="BED162" s="233"/>
      <c r="BEE162" s="233"/>
      <c r="BEF162" s="233"/>
      <c r="BEG162" s="233"/>
      <c r="BEH162" s="233"/>
      <c r="BEI162" s="233"/>
      <c r="BEJ162" s="233"/>
      <c r="BEK162" s="233"/>
      <c r="BEL162" s="233"/>
      <c r="BEM162" s="233"/>
      <c r="BEN162" s="233"/>
      <c r="BEO162" s="233"/>
      <c r="BEP162" s="233"/>
      <c r="BEQ162" s="233"/>
      <c r="BER162" s="233"/>
      <c r="BES162" s="233"/>
      <c r="BET162" s="233"/>
      <c r="BEU162" s="233"/>
      <c r="BEV162" s="233"/>
      <c r="BEW162" s="233"/>
      <c r="BEX162" s="233"/>
      <c r="BEY162" s="233"/>
      <c r="BEZ162" s="233"/>
      <c r="BFA162" s="233"/>
      <c r="BFB162" s="233"/>
      <c r="BFC162" s="233"/>
      <c r="BFD162" s="233"/>
      <c r="BFE162" s="233"/>
      <c r="BFF162" s="233"/>
      <c r="BFG162" s="233"/>
      <c r="BFH162" s="233"/>
      <c r="BFI162" s="233"/>
      <c r="BFJ162" s="233"/>
      <c r="BFK162" s="233"/>
      <c r="BFL162" s="233"/>
      <c r="BFM162" s="233"/>
      <c r="BFN162" s="233"/>
      <c r="BFO162" s="233"/>
      <c r="BFP162" s="233"/>
      <c r="BFQ162" s="233"/>
      <c r="BFR162" s="233"/>
      <c r="BFS162" s="233"/>
      <c r="BFT162" s="233"/>
      <c r="BFU162" s="233"/>
      <c r="BFV162" s="233"/>
      <c r="BFW162" s="233"/>
      <c r="BFX162" s="233"/>
      <c r="BFY162" s="233"/>
      <c r="BFZ162" s="233"/>
      <c r="BGA162" s="233"/>
      <c r="BGB162" s="233"/>
      <c r="BGC162" s="233"/>
      <c r="BGD162" s="233"/>
      <c r="BGE162" s="233"/>
      <c r="BGF162" s="233"/>
      <c r="BGG162" s="233"/>
      <c r="BGH162" s="233"/>
      <c r="BGI162" s="233"/>
      <c r="BGJ162" s="233"/>
      <c r="BGK162" s="233"/>
      <c r="BGL162" s="233"/>
      <c r="BGM162" s="233"/>
      <c r="BGN162" s="233"/>
      <c r="BGO162" s="233"/>
      <c r="BGP162" s="233"/>
      <c r="BGQ162" s="233"/>
      <c r="BGR162" s="233"/>
      <c r="BGS162" s="233"/>
      <c r="BGT162" s="233"/>
      <c r="BGU162" s="233"/>
      <c r="BGV162" s="233"/>
      <c r="BGW162" s="233"/>
      <c r="BGX162" s="233"/>
      <c r="BGY162" s="233"/>
      <c r="BGZ162" s="233"/>
      <c r="BHA162" s="233"/>
      <c r="BHB162" s="233"/>
      <c r="BHC162" s="233"/>
      <c r="BHD162" s="233"/>
      <c r="BHE162" s="233"/>
      <c r="BHF162" s="233"/>
      <c r="BHG162" s="233"/>
      <c r="BHH162" s="233"/>
      <c r="BHI162" s="233"/>
      <c r="BHJ162" s="233"/>
      <c r="BHK162" s="233"/>
      <c r="BHL162" s="233"/>
      <c r="BHM162" s="233"/>
      <c r="BHN162" s="233"/>
      <c r="BHO162" s="233"/>
      <c r="BHP162" s="233"/>
      <c r="BHQ162" s="233"/>
      <c r="BHR162" s="233"/>
      <c r="BHS162" s="233"/>
      <c r="BHT162" s="233"/>
      <c r="BHU162" s="233"/>
      <c r="BHV162" s="233"/>
      <c r="BHW162" s="233"/>
      <c r="BHX162" s="233"/>
      <c r="BHY162" s="233"/>
      <c r="BHZ162" s="233"/>
      <c r="BIA162" s="233"/>
      <c r="BIB162" s="233"/>
      <c r="BIC162" s="233"/>
      <c r="BID162" s="233"/>
      <c r="BIE162" s="233"/>
      <c r="BIF162" s="233"/>
      <c r="BIG162" s="233"/>
      <c r="BIH162" s="233"/>
      <c r="BII162" s="233"/>
      <c r="BIJ162" s="233"/>
      <c r="BIK162" s="233"/>
      <c r="BIL162" s="233"/>
      <c r="BIM162" s="233"/>
      <c r="BIN162" s="233"/>
      <c r="BIO162" s="233"/>
      <c r="BIP162" s="233"/>
      <c r="BIQ162" s="233"/>
      <c r="BIR162" s="233"/>
      <c r="BIS162" s="233"/>
      <c r="BIT162" s="233"/>
      <c r="BIU162" s="233"/>
      <c r="BIV162" s="233"/>
      <c r="BIW162" s="233"/>
      <c r="BIX162" s="233"/>
      <c r="BIY162" s="233"/>
      <c r="BIZ162" s="233"/>
      <c r="BJA162" s="233"/>
      <c r="BJB162" s="233"/>
      <c r="BJC162" s="233"/>
      <c r="BJD162" s="233"/>
      <c r="BJE162" s="233"/>
      <c r="BJF162" s="233"/>
      <c r="BJG162" s="233"/>
      <c r="BJH162" s="233"/>
      <c r="BJI162" s="233"/>
      <c r="BJJ162" s="233"/>
      <c r="BJK162" s="233"/>
      <c r="BJL162" s="233"/>
      <c r="BJM162" s="233"/>
      <c r="BJN162" s="233"/>
      <c r="BJO162" s="233"/>
      <c r="BJP162" s="233"/>
      <c r="BJQ162" s="233"/>
      <c r="BJR162" s="233"/>
      <c r="BJS162" s="233"/>
      <c r="BJT162" s="233"/>
      <c r="BJU162" s="233"/>
      <c r="BJV162" s="233"/>
      <c r="BJW162" s="233"/>
      <c r="BJX162" s="233"/>
      <c r="BJY162" s="233"/>
      <c r="BJZ162" s="233"/>
      <c r="BKA162" s="233"/>
      <c r="BKB162" s="233"/>
      <c r="BKC162" s="233"/>
      <c r="BKD162" s="233"/>
      <c r="BKE162" s="233"/>
      <c r="BKF162" s="233"/>
      <c r="BKG162" s="233"/>
      <c r="BKH162" s="233"/>
      <c r="BKI162" s="233"/>
      <c r="BKJ162" s="233"/>
      <c r="BKK162" s="233"/>
      <c r="BKL162" s="233"/>
      <c r="BKM162" s="233"/>
      <c r="BKN162" s="233"/>
      <c r="BKO162" s="233"/>
      <c r="BKP162" s="233"/>
      <c r="BKQ162" s="233"/>
      <c r="BKR162" s="233"/>
      <c r="BKS162" s="233"/>
      <c r="BKT162" s="233"/>
      <c r="BKU162" s="233"/>
      <c r="BKV162" s="233"/>
      <c r="BKW162" s="233"/>
      <c r="BKX162" s="233"/>
      <c r="BKY162" s="233"/>
      <c r="BKZ162" s="233"/>
      <c r="BLA162" s="233"/>
      <c r="BLB162" s="233"/>
      <c r="BLC162" s="233"/>
      <c r="BLD162" s="233"/>
      <c r="BLE162" s="233"/>
      <c r="BLF162" s="233"/>
      <c r="BLG162" s="233"/>
      <c r="BLH162" s="233"/>
      <c r="BLI162" s="233"/>
      <c r="BLJ162" s="233"/>
      <c r="BLK162" s="233"/>
      <c r="BLL162" s="233"/>
      <c r="BLM162" s="233"/>
      <c r="BLN162" s="233"/>
      <c r="BLO162" s="233"/>
      <c r="BLP162" s="233"/>
      <c r="BLQ162" s="233"/>
      <c r="BLR162" s="233"/>
      <c r="BLS162" s="233"/>
      <c r="BLT162" s="233"/>
      <c r="BLU162" s="233"/>
      <c r="BLV162" s="233"/>
      <c r="BLW162" s="233"/>
      <c r="BLX162" s="233"/>
      <c r="BLY162" s="233"/>
      <c r="BLZ162" s="233"/>
      <c r="BMA162" s="233"/>
      <c r="BMB162" s="233"/>
      <c r="BMC162" s="233"/>
      <c r="BMD162" s="233"/>
      <c r="BME162" s="233"/>
      <c r="BMF162" s="233"/>
      <c r="BMG162" s="233"/>
      <c r="BMH162" s="233"/>
      <c r="BMI162" s="233"/>
      <c r="BMJ162" s="233"/>
      <c r="BMK162" s="233"/>
      <c r="BML162" s="233"/>
      <c r="BMM162" s="233"/>
      <c r="BMN162" s="233"/>
      <c r="BMO162" s="233"/>
      <c r="BMP162" s="233"/>
      <c r="BMQ162" s="233"/>
      <c r="BMR162" s="233"/>
      <c r="BMS162" s="233"/>
      <c r="BMT162" s="233"/>
      <c r="BMU162" s="233"/>
      <c r="BMV162" s="233"/>
      <c r="BMW162" s="233"/>
      <c r="BMX162" s="233"/>
      <c r="BMY162" s="233"/>
      <c r="BMZ162" s="233"/>
      <c r="BNA162" s="233"/>
      <c r="BNB162" s="233"/>
      <c r="BNC162" s="233"/>
      <c r="BND162" s="233"/>
      <c r="BNE162" s="233"/>
      <c r="BNF162" s="233"/>
      <c r="BNG162" s="233"/>
      <c r="BNH162" s="233"/>
      <c r="BNI162" s="233"/>
      <c r="BNJ162" s="233"/>
      <c r="BNK162" s="233"/>
      <c r="BNL162" s="233"/>
      <c r="BNM162" s="233"/>
      <c r="BNN162" s="233"/>
      <c r="BNO162" s="233"/>
      <c r="BNP162" s="233"/>
      <c r="BNQ162" s="233"/>
      <c r="BNR162" s="233"/>
      <c r="BNS162" s="233"/>
      <c r="BNT162" s="233"/>
      <c r="BNU162" s="233"/>
      <c r="BNV162" s="233"/>
      <c r="BNW162" s="233"/>
      <c r="BNX162" s="233"/>
      <c r="BNY162" s="233"/>
      <c r="BNZ162" s="233"/>
      <c r="BOA162" s="233"/>
      <c r="BOB162" s="233"/>
      <c r="BOC162" s="233"/>
      <c r="BOD162" s="233"/>
      <c r="BOE162" s="233"/>
      <c r="BOF162" s="233"/>
      <c r="BOG162" s="233"/>
      <c r="BOH162" s="233"/>
      <c r="BOI162" s="233"/>
      <c r="BOJ162" s="233"/>
      <c r="BOK162" s="233"/>
      <c r="BOL162" s="233"/>
      <c r="BOM162" s="233"/>
      <c r="BON162" s="233"/>
      <c r="BOO162" s="233"/>
      <c r="BOP162" s="233"/>
      <c r="BOQ162" s="233"/>
      <c r="BOR162" s="233"/>
      <c r="BOS162" s="233"/>
      <c r="BOT162" s="233"/>
      <c r="BOU162" s="233"/>
      <c r="BOV162" s="233"/>
      <c r="BOW162" s="233"/>
      <c r="BOX162" s="233"/>
      <c r="BOY162" s="233"/>
      <c r="BOZ162" s="233"/>
      <c r="BPA162" s="233"/>
      <c r="BPB162" s="233"/>
      <c r="BPC162" s="233"/>
      <c r="BPD162" s="233"/>
      <c r="BPE162" s="233"/>
      <c r="BPF162" s="233"/>
      <c r="BPG162" s="233"/>
      <c r="BPH162" s="233"/>
      <c r="BPI162" s="233"/>
      <c r="BPJ162" s="233"/>
      <c r="BPK162" s="233"/>
      <c r="BPL162" s="233"/>
      <c r="BPM162" s="233"/>
      <c r="BPN162" s="233"/>
      <c r="BPO162" s="233"/>
      <c r="BPP162" s="233"/>
      <c r="BPQ162" s="233"/>
      <c r="BPR162" s="233"/>
      <c r="BPS162" s="233"/>
      <c r="BPT162" s="233"/>
      <c r="BPU162" s="233"/>
      <c r="BPV162" s="233"/>
      <c r="BPW162" s="233"/>
      <c r="BPX162" s="233"/>
      <c r="BPY162" s="233"/>
      <c r="BPZ162" s="233"/>
      <c r="BQA162" s="233"/>
      <c r="BQB162" s="233"/>
      <c r="BQC162" s="233"/>
      <c r="BQD162" s="233"/>
      <c r="BQE162" s="233"/>
      <c r="BQF162" s="233"/>
      <c r="BQG162" s="233"/>
      <c r="BQH162" s="233"/>
      <c r="BQI162" s="233"/>
      <c r="BQJ162" s="233"/>
      <c r="BQK162" s="233"/>
      <c r="BQL162" s="233"/>
      <c r="BQM162" s="233"/>
      <c r="BQN162" s="233"/>
      <c r="BQO162" s="233"/>
      <c r="BQP162" s="233"/>
      <c r="BQQ162" s="233"/>
      <c r="BQR162" s="233"/>
      <c r="BQS162" s="233"/>
      <c r="BQT162" s="233"/>
      <c r="BQU162" s="233"/>
      <c r="BQV162" s="233"/>
      <c r="BQW162" s="233"/>
      <c r="BQX162" s="233"/>
      <c r="BQY162" s="233"/>
      <c r="BQZ162" s="233"/>
      <c r="BRA162" s="233"/>
      <c r="BRB162" s="233"/>
      <c r="BRC162" s="233"/>
      <c r="BRD162" s="233"/>
      <c r="BRE162" s="233"/>
      <c r="BRF162" s="233"/>
      <c r="BRG162" s="233"/>
      <c r="BRH162" s="233"/>
      <c r="BRI162" s="233"/>
      <c r="BRJ162" s="233"/>
      <c r="BRK162" s="233"/>
      <c r="BRL162" s="233"/>
      <c r="BRM162" s="233"/>
      <c r="BRN162" s="233"/>
      <c r="BRO162" s="233"/>
      <c r="BRP162" s="233"/>
      <c r="BRQ162" s="233"/>
      <c r="BRR162" s="233"/>
      <c r="BRS162" s="233"/>
      <c r="BRT162" s="233"/>
      <c r="BRU162" s="233"/>
      <c r="BRV162" s="233"/>
      <c r="BRW162" s="233"/>
      <c r="BRX162" s="233"/>
      <c r="BRY162" s="233"/>
      <c r="BRZ162" s="233"/>
      <c r="BSA162" s="233"/>
      <c r="BSB162" s="233"/>
      <c r="BSC162" s="233"/>
      <c r="BSD162" s="233"/>
      <c r="BSE162" s="233"/>
      <c r="BSF162" s="233"/>
      <c r="BSG162" s="233"/>
      <c r="BSH162" s="233"/>
      <c r="BSI162" s="233"/>
      <c r="BSJ162" s="233"/>
      <c r="BSK162" s="233"/>
      <c r="BSL162" s="233"/>
      <c r="BSM162" s="233"/>
      <c r="BSN162" s="233"/>
      <c r="BSO162" s="233"/>
      <c r="BSP162" s="233"/>
      <c r="BSQ162" s="233"/>
      <c r="BSR162" s="233"/>
      <c r="BSS162" s="233"/>
      <c r="BST162" s="233"/>
      <c r="BSU162" s="233"/>
      <c r="BSV162" s="233"/>
      <c r="BSW162" s="233"/>
      <c r="BSX162" s="233"/>
      <c r="BSY162" s="233"/>
      <c r="BSZ162" s="233"/>
      <c r="BTA162" s="233"/>
      <c r="BTB162" s="233"/>
      <c r="BTC162" s="233"/>
      <c r="BTD162" s="233"/>
      <c r="BTE162" s="233"/>
      <c r="BTF162" s="233"/>
      <c r="BTG162" s="233"/>
      <c r="BTH162" s="233"/>
      <c r="BTI162" s="233"/>
      <c r="BTJ162" s="233"/>
      <c r="BTK162" s="233"/>
      <c r="BTL162" s="233"/>
      <c r="BTM162" s="233"/>
      <c r="BTN162" s="233"/>
      <c r="BTO162" s="233"/>
      <c r="BTP162" s="233"/>
      <c r="BTQ162" s="233"/>
      <c r="BTR162" s="233"/>
      <c r="BTS162" s="233"/>
      <c r="BTT162" s="233"/>
      <c r="BTU162" s="233"/>
      <c r="BTV162" s="233"/>
      <c r="BTW162" s="233"/>
      <c r="BTX162" s="233"/>
      <c r="BTY162" s="233"/>
      <c r="BTZ162" s="233"/>
      <c r="BUA162" s="233"/>
      <c r="BUB162" s="233"/>
      <c r="BUC162" s="233"/>
      <c r="BUD162" s="233"/>
      <c r="BUE162" s="233"/>
      <c r="BUF162" s="233"/>
      <c r="BUG162" s="233"/>
      <c r="BUH162" s="233"/>
      <c r="BUI162" s="233"/>
      <c r="BUJ162" s="233"/>
      <c r="BUK162" s="233"/>
      <c r="BUL162" s="233"/>
      <c r="BUM162" s="233"/>
      <c r="BUN162" s="233"/>
      <c r="BUO162" s="233"/>
      <c r="BUP162" s="233"/>
      <c r="BUQ162" s="233"/>
      <c r="BUR162" s="233"/>
      <c r="BUS162" s="233"/>
      <c r="BUT162" s="233"/>
      <c r="BUU162" s="233"/>
      <c r="BUV162" s="233"/>
      <c r="BUW162" s="233"/>
      <c r="BUX162" s="233"/>
      <c r="BUY162" s="233"/>
      <c r="BUZ162" s="233"/>
      <c r="BVA162" s="233"/>
      <c r="BVB162" s="233"/>
      <c r="BVC162" s="233"/>
      <c r="BVD162" s="233"/>
      <c r="BVE162" s="233"/>
      <c r="BVF162" s="233"/>
      <c r="BVG162" s="233"/>
      <c r="BVH162" s="233"/>
      <c r="BVI162" s="233"/>
      <c r="BVJ162" s="233"/>
      <c r="BVK162" s="233"/>
      <c r="BVL162" s="233"/>
      <c r="BVM162" s="233"/>
      <c r="BVN162" s="233"/>
      <c r="BVO162" s="233"/>
      <c r="BVP162" s="233"/>
      <c r="BVQ162" s="233"/>
      <c r="BVR162" s="233"/>
      <c r="BVS162" s="233"/>
      <c r="BVT162" s="233"/>
      <c r="BVU162" s="233"/>
      <c r="BVV162" s="233"/>
      <c r="BVW162" s="233"/>
      <c r="BVX162" s="233"/>
      <c r="BVY162" s="233"/>
      <c r="BVZ162" s="233"/>
      <c r="BWA162" s="233"/>
      <c r="BWB162" s="233"/>
      <c r="BWC162" s="233"/>
      <c r="BWD162" s="233"/>
      <c r="BWE162" s="233"/>
      <c r="BWF162" s="233"/>
      <c r="BWG162" s="233"/>
      <c r="BWH162" s="233"/>
      <c r="BWI162" s="233"/>
      <c r="BWJ162" s="233"/>
      <c r="BWK162" s="233"/>
      <c r="BWL162" s="233"/>
      <c r="BWM162" s="233"/>
      <c r="BWN162" s="233"/>
      <c r="BWO162" s="233"/>
      <c r="BWP162" s="233"/>
      <c r="BWQ162" s="233"/>
      <c r="BWR162" s="233"/>
      <c r="BWS162" s="233"/>
      <c r="BWT162" s="233"/>
      <c r="BWU162" s="233"/>
      <c r="BWV162" s="233"/>
      <c r="BWW162" s="233"/>
      <c r="BWX162" s="233"/>
      <c r="BWY162" s="233"/>
      <c r="BWZ162" s="233"/>
      <c r="BXA162" s="233"/>
      <c r="BXB162" s="233"/>
      <c r="BXC162" s="233"/>
      <c r="BXD162" s="233"/>
      <c r="BXE162" s="233"/>
      <c r="BXF162" s="233"/>
      <c r="BXG162" s="233"/>
      <c r="BXH162" s="233"/>
      <c r="BXI162" s="233"/>
      <c r="BXJ162" s="233"/>
      <c r="BXK162" s="233"/>
      <c r="BXL162" s="233"/>
      <c r="BXM162" s="233"/>
      <c r="BXN162" s="233"/>
      <c r="BXO162" s="233"/>
      <c r="BXP162" s="233"/>
      <c r="BXQ162" s="233"/>
      <c r="BXR162" s="233"/>
      <c r="BXS162" s="233"/>
      <c r="BXT162" s="233"/>
      <c r="BXU162" s="233"/>
      <c r="BXV162" s="233"/>
      <c r="BXW162" s="233"/>
      <c r="BXX162" s="233"/>
      <c r="BXY162" s="233"/>
      <c r="BXZ162" s="233"/>
      <c r="BYA162" s="233"/>
      <c r="BYB162" s="233"/>
      <c r="BYC162" s="233"/>
      <c r="BYD162" s="233"/>
      <c r="BYE162" s="233"/>
      <c r="BYF162" s="233"/>
      <c r="BYG162" s="233"/>
      <c r="BYH162" s="233"/>
      <c r="BYI162" s="233"/>
      <c r="BYJ162" s="233"/>
      <c r="BYK162" s="233"/>
      <c r="BYL162" s="233"/>
      <c r="BYM162" s="233"/>
      <c r="BYN162" s="233"/>
      <c r="BYO162" s="233"/>
      <c r="BYP162" s="233"/>
      <c r="BYQ162" s="233"/>
      <c r="BYR162" s="233"/>
      <c r="BYS162" s="233"/>
      <c r="BYT162" s="233"/>
      <c r="BYU162" s="233"/>
      <c r="BYV162" s="233"/>
      <c r="BYW162" s="233"/>
      <c r="BYX162" s="233"/>
      <c r="BYY162" s="233"/>
      <c r="BYZ162" s="233"/>
      <c r="BZA162" s="233"/>
      <c r="BZB162" s="233"/>
      <c r="BZC162" s="233"/>
      <c r="BZD162" s="233"/>
      <c r="BZE162" s="233"/>
      <c r="BZF162" s="233"/>
      <c r="BZG162" s="233"/>
      <c r="BZH162" s="233"/>
      <c r="BZI162" s="233"/>
      <c r="BZJ162" s="233"/>
      <c r="BZK162" s="233"/>
      <c r="BZL162" s="233"/>
      <c r="BZM162" s="233"/>
      <c r="BZN162" s="233"/>
      <c r="BZO162" s="233"/>
      <c r="BZP162" s="233"/>
      <c r="BZQ162" s="233"/>
      <c r="BZR162" s="233"/>
      <c r="BZS162" s="233"/>
      <c r="BZT162" s="233"/>
      <c r="BZU162" s="233"/>
      <c r="BZV162" s="233"/>
      <c r="BZW162" s="233"/>
      <c r="BZX162" s="233"/>
      <c r="BZY162" s="233"/>
      <c r="BZZ162" s="233"/>
      <c r="CAA162" s="233"/>
      <c r="CAB162" s="233"/>
      <c r="CAC162" s="233"/>
      <c r="CAD162" s="233"/>
      <c r="CAE162" s="233"/>
      <c r="CAF162" s="233"/>
      <c r="CAG162" s="233"/>
      <c r="CAH162" s="233"/>
      <c r="CAI162" s="233"/>
      <c r="CAJ162" s="233"/>
      <c r="CAK162" s="233"/>
      <c r="CAL162" s="233"/>
      <c r="CAM162" s="233"/>
      <c r="CAN162" s="233"/>
      <c r="CAO162" s="233"/>
      <c r="CAP162" s="233"/>
      <c r="CAQ162" s="233"/>
      <c r="CAR162" s="233"/>
      <c r="CAS162" s="233"/>
      <c r="CAT162" s="233"/>
      <c r="CAU162" s="233"/>
      <c r="CAV162" s="233"/>
      <c r="CAW162" s="233"/>
      <c r="CAX162" s="233"/>
      <c r="CAY162" s="233"/>
      <c r="CAZ162" s="233"/>
      <c r="CBA162" s="233"/>
      <c r="CBB162" s="233"/>
      <c r="CBC162" s="233"/>
      <c r="CBD162" s="233"/>
      <c r="CBE162" s="233"/>
      <c r="CBF162" s="233"/>
      <c r="CBG162" s="233"/>
      <c r="CBH162" s="233"/>
      <c r="CBI162" s="233"/>
      <c r="CBJ162" s="233"/>
      <c r="CBK162" s="233"/>
      <c r="CBL162" s="233"/>
      <c r="CBM162" s="233"/>
      <c r="CBN162" s="233"/>
      <c r="CBO162" s="233"/>
      <c r="CBP162" s="233"/>
      <c r="CBQ162" s="233"/>
      <c r="CBR162" s="233"/>
      <c r="CBS162" s="233"/>
      <c r="CBT162" s="233"/>
      <c r="CBU162" s="233"/>
      <c r="CBV162" s="233"/>
      <c r="CBW162" s="233"/>
      <c r="CBX162" s="233"/>
      <c r="CBY162" s="233"/>
      <c r="CBZ162" s="233"/>
      <c r="CCA162" s="233"/>
      <c r="CCB162" s="233"/>
      <c r="CCC162" s="233"/>
      <c r="CCD162" s="233"/>
      <c r="CCE162" s="233"/>
      <c r="CCF162" s="233"/>
      <c r="CCG162" s="233"/>
      <c r="CCH162" s="233"/>
      <c r="CCI162" s="233"/>
      <c r="CCJ162" s="233"/>
      <c r="CCK162" s="233"/>
      <c r="CCL162" s="233"/>
      <c r="CCM162" s="233"/>
      <c r="CCN162" s="233"/>
      <c r="CCO162" s="233"/>
      <c r="CCP162" s="233"/>
      <c r="CCQ162" s="233"/>
      <c r="CCR162" s="233"/>
      <c r="CCS162" s="233"/>
      <c r="CCT162" s="233"/>
      <c r="CCU162" s="233"/>
      <c r="CCV162" s="233"/>
      <c r="CCW162" s="233"/>
      <c r="CCX162" s="233"/>
      <c r="CCY162" s="233"/>
      <c r="CCZ162" s="233"/>
      <c r="CDA162" s="233"/>
      <c r="CDB162" s="233"/>
      <c r="CDC162" s="233"/>
      <c r="CDD162" s="233"/>
      <c r="CDE162" s="233"/>
      <c r="CDF162" s="233"/>
      <c r="CDG162" s="233"/>
      <c r="CDH162" s="233"/>
      <c r="CDI162" s="233"/>
      <c r="CDJ162" s="233"/>
      <c r="CDK162" s="233"/>
      <c r="CDL162" s="233"/>
      <c r="CDM162" s="233"/>
      <c r="CDN162" s="233"/>
      <c r="CDO162" s="233"/>
      <c r="CDP162" s="233"/>
      <c r="CDQ162" s="233"/>
      <c r="CDR162" s="233"/>
      <c r="CDS162" s="233"/>
      <c r="CDT162" s="233"/>
      <c r="CDU162" s="233"/>
      <c r="CDV162" s="233"/>
      <c r="CDW162" s="233"/>
      <c r="CDX162" s="233"/>
      <c r="CDY162" s="233"/>
      <c r="CDZ162" s="233"/>
      <c r="CEA162" s="233"/>
      <c r="CEB162" s="233"/>
      <c r="CEC162" s="233"/>
      <c r="CED162" s="233"/>
      <c r="CEE162" s="233"/>
      <c r="CEF162" s="233"/>
      <c r="CEG162" s="233"/>
      <c r="CEH162" s="233"/>
      <c r="CEI162" s="233"/>
      <c r="CEJ162" s="233"/>
      <c r="CEK162" s="233"/>
      <c r="CEL162" s="233"/>
      <c r="CEM162" s="233"/>
      <c r="CEN162" s="233"/>
      <c r="CEO162" s="233"/>
      <c r="CEP162" s="233"/>
      <c r="CEQ162" s="233"/>
      <c r="CER162" s="233"/>
      <c r="CES162" s="233"/>
      <c r="CET162" s="233"/>
      <c r="CEU162" s="233"/>
      <c r="CEV162" s="233"/>
      <c r="CEW162" s="233"/>
      <c r="CEX162" s="233"/>
      <c r="CEY162" s="233"/>
      <c r="CEZ162" s="233"/>
      <c r="CFA162" s="233"/>
      <c r="CFB162" s="233"/>
      <c r="CFC162" s="233"/>
      <c r="CFD162" s="233"/>
      <c r="CFE162" s="233"/>
      <c r="CFF162" s="233"/>
      <c r="CFG162" s="233"/>
      <c r="CFH162" s="233"/>
      <c r="CFI162" s="233"/>
      <c r="CFJ162" s="233"/>
      <c r="CFK162" s="233"/>
      <c r="CFL162" s="233"/>
      <c r="CFM162" s="233"/>
      <c r="CFN162" s="233"/>
      <c r="CFO162" s="233"/>
      <c r="CFP162" s="233"/>
      <c r="CFQ162" s="233"/>
      <c r="CFR162" s="233"/>
      <c r="CFS162" s="233"/>
      <c r="CFT162" s="233"/>
      <c r="CFU162" s="233"/>
      <c r="CFV162" s="233"/>
      <c r="CFW162" s="233"/>
      <c r="CFX162" s="233"/>
      <c r="CFY162" s="233"/>
      <c r="CFZ162" s="233"/>
      <c r="CGA162" s="233"/>
      <c r="CGB162" s="233"/>
      <c r="CGC162" s="233"/>
      <c r="CGD162" s="233"/>
      <c r="CGE162" s="233"/>
      <c r="CGF162" s="233"/>
      <c r="CGG162" s="233"/>
      <c r="CGH162" s="233"/>
      <c r="CGI162" s="233"/>
      <c r="CGJ162" s="233"/>
      <c r="CGK162" s="233"/>
      <c r="CGL162" s="233"/>
      <c r="CGM162" s="233"/>
      <c r="CGN162" s="233"/>
      <c r="CGO162" s="233"/>
      <c r="CGP162" s="233"/>
      <c r="CGQ162" s="233"/>
      <c r="CGR162" s="233"/>
      <c r="CGS162" s="233"/>
      <c r="CGT162" s="233"/>
      <c r="CGU162" s="233"/>
      <c r="CGV162" s="233"/>
      <c r="CGW162" s="233"/>
      <c r="CGX162" s="233"/>
      <c r="CGY162" s="233"/>
      <c r="CGZ162" s="233"/>
      <c r="CHA162" s="233"/>
      <c r="CHB162" s="233"/>
      <c r="CHC162" s="233"/>
      <c r="CHD162" s="233"/>
      <c r="CHE162" s="233"/>
      <c r="CHF162" s="233"/>
      <c r="CHG162" s="233"/>
      <c r="CHH162" s="233"/>
      <c r="CHI162" s="233"/>
      <c r="CHJ162" s="233"/>
      <c r="CHK162" s="233"/>
      <c r="CHL162" s="233"/>
      <c r="CHM162" s="233"/>
      <c r="CHN162" s="233"/>
      <c r="CHO162" s="233"/>
      <c r="CHP162" s="233"/>
      <c r="CHQ162" s="233"/>
      <c r="CHR162" s="233"/>
      <c r="CHS162" s="233"/>
      <c r="CHT162" s="233"/>
      <c r="CHU162" s="233"/>
      <c r="CHV162" s="233"/>
      <c r="CHW162" s="233"/>
      <c r="CHX162" s="233"/>
      <c r="CHY162" s="233"/>
      <c r="CHZ162" s="233"/>
      <c r="CIA162" s="233"/>
      <c r="CIB162" s="233"/>
      <c r="CIC162" s="233"/>
      <c r="CID162" s="233"/>
      <c r="CIE162" s="233"/>
      <c r="CIF162" s="233"/>
      <c r="CIG162" s="233"/>
      <c r="CIH162" s="233"/>
      <c r="CII162" s="233"/>
      <c r="CIJ162" s="233"/>
      <c r="CIK162" s="233"/>
      <c r="CIL162" s="233"/>
      <c r="CIM162" s="233"/>
      <c r="CIN162" s="233"/>
      <c r="CIO162" s="233"/>
      <c r="CIP162" s="233"/>
      <c r="CIQ162" s="233"/>
      <c r="CIR162" s="233"/>
      <c r="CIS162" s="233"/>
      <c r="CIT162" s="233"/>
      <c r="CIU162" s="233"/>
      <c r="CIV162" s="233"/>
      <c r="CIW162" s="233"/>
      <c r="CIX162" s="233"/>
      <c r="CIY162" s="233"/>
      <c r="CIZ162" s="233"/>
      <c r="CJA162" s="233"/>
      <c r="CJB162" s="233"/>
      <c r="CJC162" s="233"/>
      <c r="CJD162" s="233"/>
      <c r="CJE162" s="233"/>
      <c r="CJF162" s="233"/>
      <c r="CJG162" s="233"/>
      <c r="CJH162" s="233"/>
      <c r="CJI162" s="233"/>
      <c r="CJJ162" s="233"/>
      <c r="CJK162" s="233"/>
      <c r="CJL162" s="233"/>
      <c r="CJM162" s="233"/>
      <c r="CJN162" s="233"/>
      <c r="CJO162" s="233"/>
      <c r="CJP162" s="233"/>
      <c r="CJQ162" s="233"/>
      <c r="CJR162" s="233"/>
      <c r="CJS162" s="233"/>
      <c r="CJT162" s="233"/>
      <c r="CJU162" s="233"/>
      <c r="CJV162" s="233"/>
      <c r="CJW162" s="233"/>
      <c r="CJX162" s="233"/>
      <c r="CJY162" s="233"/>
      <c r="CJZ162" s="233"/>
      <c r="CKA162" s="233"/>
      <c r="CKB162" s="233"/>
      <c r="CKC162" s="233"/>
      <c r="CKD162" s="233"/>
      <c r="CKE162" s="233"/>
      <c r="CKF162" s="233"/>
      <c r="CKG162" s="233"/>
      <c r="CKH162" s="233"/>
      <c r="CKI162" s="233"/>
      <c r="CKJ162" s="233"/>
      <c r="CKK162" s="233"/>
      <c r="CKL162" s="233"/>
      <c r="CKM162" s="233"/>
      <c r="CKN162" s="233"/>
      <c r="CKO162" s="233"/>
      <c r="CKP162" s="233"/>
      <c r="CKQ162" s="233"/>
      <c r="CKR162" s="233"/>
      <c r="CKS162" s="233"/>
      <c r="CKT162" s="233"/>
      <c r="CKU162" s="233"/>
      <c r="CKV162" s="233"/>
      <c r="CKW162" s="233"/>
      <c r="CKX162" s="233"/>
      <c r="CKY162" s="233"/>
      <c r="CKZ162" s="233"/>
      <c r="CLA162" s="233"/>
      <c r="CLB162" s="233"/>
      <c r="CLC162" s="233"/>
      <c r="CLD162" s="233"/>
      <c r="CLE162" s="233"/>
      <c r="CLF162" s="233"/>
      <c r="CLG162" s="233"/>
      <c r="CLH162" s="233"/>
      <c r="CLI162" s="233"/>
      <c r="CLJ162" s="233"/>
      <c r="CLK162" s="233"/>
      <c r="CLL162" s="233"/>
      <c r="CLM162" s="233"/>
      <c r="CLN162" s="233"/>
      <c r="CLO162" s="233"/>
      <c r="CLP162" s="233"/>
      <c r="CLQ162" s="233"/>
      <c r="CLR162" s="233"/>
      <c r="CLS162" s="233"/>
      <c r="CLT162" s="233"/>
      <c r="CLU162" s="233"/>
      <c r="CLV162" s="233"/>
      <c r="CLW162" s="233"/>
      <c r="CLX162" s="233"/>
      <c r="CLY162" s="233"/>
      <c r="CLZ162" s="233"/>
      <c r="CMA162" s="233"/>
      <c r="CMB162" s="233"/>
      <c r="CMC162" s="233"/>
      <c r="CMD162" s="233"/>
      <c r="CME162" s="233"/>
      <c r="CMF162" s="233"/>
      <c r="CMG162" s="233"/>
      <c r="CMH162" s="233"/>
      <c r="CMI162" s="233"/>
      <c r="CMJ162" s="233"/>
      <c r="CMK162" s="233"/>
      <c r="CML162" s="233"/>
      <c r="CMM162" s="233"/>
      <c r="CMN162" s="233"/>
      <c r="CMO162" s="233"/>
      <c r="CMP162" s="233"/>
      <c r="CMQ162" s="233"/>
      <c r="CMR162" s="233"/>
      <c r="CMS162" s="233"/>
      <c r="CMT162" s="233"/>
      <c r="CMU162" s="233"/>
      <c r="CMV162" s="233"/>
      <c r="CMW162" s="233"/>
      <c r="CMX162" s="233"/>
      <c r="CMY162" s="233"/>
      <c r="CMZ162" s="233"/>
      <c r="CNA162" s="233"/>
      <c r="CNB162" s="233"/>
      <c r="CNC162" s="233"/>
      <c r="CND162" s="233"/>
      <c r="CNE162" s="233"/>
      <c r="CNF162" s="233"/>
      <c r="CNG162" s="233"/>
      <c r="CNH162" s="233"/>
      <c r="CNI162" s="233"/>
      <c r="CNJ162" s="233"/>
      <c r="CNK162" s="233"/>
      <c r="CNL162" s="233"/>
      <c r="CNM162" s="233"/>
      <c r="CNN162" s="233"/>
      <c r="CNO162" s="233"/>
      <c r="CNP162" s="233"/>
      <c r="CNQ162" s="233"/>
      <c r="CNR162" s="233"/>
      <c r="CNS162" s="233"/>
      <c r="CNT162" s="233"/>
      <c r="CNU162" s="233"/>
      <c r="CNV162" s="233"/>
      <c r="CNW162" s="233"/>
      <c r="CNX162" s="233"/>
      <c r="CNY162" s="233"/>
      <c r="CNZ162" s="233"/>
      <c r="COA162" s="233"/>
      <c r="COB162" s="233"/>
      <c r="COC162" s="233"/>
      <c r="COD162" s="233"/>
      <c r="COE162" s="233"/>
      <c r="COF162" s="233"/>
      <c r="COG162" s="233"/>
      <c r="COH162" s="233"/>
      <c r="COI162" s="233"/>
      <c r="COJ162" s="233"/>
      <c r="COK162" s="233"/>
      <c r="COL162" s="233"/>
      <c r="COM162" s="233"/>
      <c r="CON162" s="233"/>
      <c r="COO162" s="233"/>
      <c r="COP162" s="233"/>
      <c r="COQ162" s="233"/>
      <c r="COR162" s="233"/>
      <c r="COS162" s="233"/>
      <c r="COT162" s="233"/>
      <c r="COU162" s="233"/>
      <c r="COV162" s="233"/>
      <c r="COW162" s="233"/>
      <c r="COX162" s="233"/>
      <c r="COY162" s="233"/>
      <c r="COZ162" s="233"/>
      <c r="CPA162" s="233"/>
      <c r="CPB162" s="233"/>
      <c r="CPC162" s="233"/>
      <c r="CPD162" s="233"/>
      <c r="CPE162" s="233"/>
      <c r="CPF162" s="233"/>
      <c r="CPG162" s="233"/>
      <c r="CPH162" s="233"/>
      <c r="CPI162" s="233"/>
      <c r="CPJ162" s="233"/>
      <c r="CPK162" s="233"/>
      <c r="CPL162" s="233"/>
      <c r="CPM162" s="233"/>
      <c r="CPN162" s="233"/>
      <c r="CPO162" s="233"/>
      <c r="CPP162" s="233"/>
      <c r="CPQ162" s="233"/>
      <c r="CPR162" s="233"/>
      <c r="CPS162" s="233"/>
      <c r="CPT162" s="233"/>
      <c r="CPU162" s="233"/>
      <c r="CPV162" s="233"/>
      <c r="CPW162" s="233"/>
      <c r="CPX162" s="233"/>
      <c r="CPY162" s="233"/>
      <c r="CPZ162" s="233"/>
      <c r="CQA162" s="233"/>
      <c r="CQB162" s="233"/>
      <c r="CQC162" s="233"/>
      <c r="CQD162" s="233"/>
      <c r="CQE162" s="233"/>
      <c r="CQF162" s="233"/>
      <c r="CQG162" s="233"/>
      <c r="CQH162" s="233"/>
      <c r="CQI162" s="233"/>
      <c r="CQJ162" s="233"/>
      <c r="CQK162" s="233"/>
      <c r="CQL162" s="233"/>
      <c r="CQM162" s="233"/>
      <c r="CQN162" s="233"/>
      <c r="CQO162" s="233"/>
      <c r="CQP162" s="233"/>
      <c r="CQQ162" s="233"/>
      <c r="CQR162" s="233"/>
      <c r="CQS162" s="233"/>
      <c r="CQT162" s="233"/>
      <c r="CQU162" s="233"/>
      <c r="CQV162" s="233"/>
      <c r="CQW162" s="233"/>
      <c r="CQX162" s="233"/>
      <c r="CQY162" s="233"/>
      <c r="CQZ162" s="233"/>
      <c r="CRA162" s="233"/>
      <c r="CRB162" s="233"/>
      <c r="CRC162" s="233"/>
      <c r="CRD162" s="233"/>
      <c r="CRE162" s="233"/>
      <c r="CRF162" s="233"/>
      <c r="CRG162" s="233"/>
      <c r="CRH162" s="233"/>
      <c r="CRI162" s="233"/>
      <c r="CRJ162" s="233"/>
      <c r="CRK162" s="233"/>
    </row>
    <row r="163" spans="1:2507" s="327" customFormat="1" ht="24.75" thickBot="1" x14ac:dyDescent="0.3">
      <c r="A163" s="326"/>
      <c r="B163" s="495"/>
      <c r="C163" s="480"/>
      <c r="D163" s="480"/>
      <c r="E163" s="480"/>
      <c r="F163" s="480"/>
      <c r="G163" s="480"/>
      <c r="H163" s="480"/>
      <c r="I163" s="480"/>
      <c r="J163" s="306" t="s">
        <v>442</v>
      </c>
      <c r="K163" s="306" t="s">
        <v>443</v>
      </c>
      <c r="L163" s="306" t="s">
        <v>482</v>
      </c>
      <c r="M163" s="306">
        <v>1</v>
      </c>
      <c r="N163" s="480"/>
      <c r="O163" s="480"/>
      <c r="P163" s="480"/>
      <c r="Q163" s="480"/>
      <c r="R163" s="480"/>
      <c r="S163" s="480"/>
      <c r="T163" s="480"/>
      <c r="U163" s="527"/>
      <c r="V163" s="527"/>
      <c r="W163" s="480"/>
      <c r="X163" s="480"/>
      <c r="Y163" s="527"/>
      <c r="Z163" s="480"/>
      <c r="AA163" s="480"/>
      <c r="AB163" s="527"/>
      <c r="AC163" s="480"/>
      <c r="AD163" s="472"/>
      <c r="AE163" s="480"/>
      <c r="AF163" s="480"/>
      <c r="AG163" s="480"/>
      <c r="AH163" s="525"/>
      <c r="AI163" s="525"/>
      <c r="AJ163" s="500"/>
      <c r="AK163" s="233"/>
      <c r="AL163" s="233"/>
      <c r="AM163" s="233"/>
      <c r="AN163" s="233"/>
      <c r="AO163" s="233"/>
      <c r="AP163" s="233"/>
      <c r="AQ163" s="233"/>
      <c r="AR163" s="233"/>
      <c r="AS163" s="233"/>
      <c r="AT163" s="233"/>
      <c r="AU163" s="233"/>
      <c r="AV163" s="233"/>
      <c r="AW163" s="233"/>
      <c r="AX163" s="233"/>
      <c r="AY163" s="233"/>
      <c r="AZ163" s="233"/>
      <c r="BA163" s="233"/>
      <c r="BB163" s="233"/>
      <c r="BC163" s="233"/>
      <c r="BD163" s="233"/>
      <c r="BE163" s="233"/>
      <c r="BF163" s="233"/>
      <c r="BG163" s="233"/>
      <c r="BH163" s="233"/>
      <c r="BI163" s="233"/>
      <c r="BJ163" s="233"/>
      <c r="BK163" s="233"/>
      <c r="BL163" s="233"/>
      <c r="BM163" s="233"/>
      <c r="BN163" s="233"/>
      <c r="BO163" s="233"/>
      <c r="BP163" s="233"/>
      <c r="BQ163" s="233"/>
      <c r="BR163" s="233"/>
      <c r="BS163" s="233"/>
      <c r="BT163" s="233"/>
      <c r="BU163" s="233"/>
      <c r="BV163" s="233"/>
      <c r="BW163" s="233"/>
      <c r="BX163" s="233"/>
      <c r="BY163" s="233"/>
      <c r="BZ163" s="233"/>
      <c r="CA163" s="233"/>
      <c r="CB163" s="233"/>
      <c r="CC163" s="233"/>
      <c r="CD163" s="233"/>
      <c r="CE163" s="233"/>
      <c r="CF163" s="233"/>
      <c r="CG163" s="233"/>
      <c r="CH163" s="233"/>
      <c r="CI163" s="233"/>
      <c r="CJ163" s="233"/>
      <c r="CK163" s="233"/>
      <c r="CL163" s="233"/>
      <c r="CM163" s="233"/>
      <c r="CN163" s="233"/>
      <c r="CO163" s="233"/>
      <c r="CP163" s="233"/>
      <c r="CQ163" s="233"/>
      <c r="CR163" s="233"/>
      <c r="CS163" s="233"/>
      <c r="CT163" s="233"/>
      <c r="CU163" s="233"/>
      <c r="CV163" s="233"/>
      <c r="CW163" s="233"/>
      <c r="CX163" s="233"/>
      <c r="CY163" s="233"/>
      <c r="CZ163" s="233"/>
      <c r="DA163" s="233"/>
      <c r="DB163" s="233"/>
      <c r="DC163" s="233"/>
      <c r="DD163" s="233"/>
      <c r="DE163" s="233"/>
      <c r="DF163" s="233"/>
      <c r="DG163" s="233"/>
      <c r="DH163" s="233"/>
      <c r="DI163" s="233"/>
      <c r="DJ163" s="233"/>
      <c r="DK163" s="233"/>
      <c r="DL163" s="233"/>
      <c r="DM163" s="233"/>
      <c r="DN163" s="233"/>
      <c r="DO163" s="233"/>
      <c r="DP163" s="233"/>
      <c r="DQ163" s="233"/>
      <c r="DR163" s="233"/>
      <c r="DS163" s="233"/>
      <c r="DT163" s="233"/>
      <c r="DU163" s="233"/>
      <c r="DV163" s="233"/>
      <c r="DW163" s="233"/>
      <c r="DX163" s="233"/>
      <c r="DY163" s="233"/>
      <c r="DZ163" s="233"/>
      <c r="EA163" s="233"/>
      <c r="EB163" s="233"/>
      <c r="EC163" s="233"/>
      <c r="ED163" s="233"/>
      <c r="EE163" s="233"/>
      <c r="EF163" s="233"/>
      <c r="EG163" s="233"/>
      <c r="EH163" s="233"/>
      <c r="EI163" s="233"/>
      <c r="EJ163" s="233"/>
      <c r="EK163" s="233"/>
      <c r="EL163" s="233"/>
      <c r="EM163" s="233"/>
      <c r="EN163" s="233"/>
      <c r="EO163" s="233"/>
      <c r="EP163" s="233"/>
      <c r="EQ163" s="233"/>
      <c r="ER163" s="233"/>
      <c r="ES163" s="233"/>
      <c r="ET163" s="233"/>
      <c r="EU163" s="233"/>
      <c r="EV163" s="233"/>
      <c r="EW163" s="233"/>
      <c r="EX163" s="233"/>
      <c r="EY163" s="233"/>
      <c r="EZ163" s="233"/>
      <c r="FA163" s="233"/>
      <c r="FB163" s="233"/>
      <c r="FC163" s="233"/>
      <c r="FD163" s="233"/>
      <c r="FE163" s="233"/>
      <c r="FF163" s="233"/>
      <c r="FG163" s="233"/>
      <c r="FH163" s="233"/>
      <c r="FI163" s="233"/>
      <c r="FJ163" s="233"/>
      <c r="FK163" s="233"/>
      <c r="FL163" s="233"/>
      <c r="FM163" s="233"/>
      <c r="FN163" s="233"/>
      <c r="FO163" s="233"/>
      <c r="FP163" s="233"/>
      <c r="FQ163" s="233"/>
      <c r="FR163" s="233"/>
      <c r="FS163" s="233"/>
      <c r="FT163" s="233"/>
      <c r="FU163" s="233"/>
      <c r="FV163" s="233"/>
      <c r="FW163" s="233"/>
      <c r="FX163" s="233"/>
      <c r="FY163" s="233"/>
      <c r="FZ163" s="233"/>
      <c r="GA163" s="233"/>
      <c r="GB163" s="233"/>
      <c r="GC163" s="233"/>
      <c r="GD163" s="233"/>
      <c r="GE163" s="233"/>
      <c r="GF163" s="233"/>
      <c r="GG163" s="233"/>
      <c r="GH163" s="233"/>
      <c r="GI163" s="233"/>
      <c r="GJ163" s="233"/>
      <c r="GK163" s="233"/>
      <c r="GL163" s="233"/>
      <c r="GM163" s="233"/>
      <c r="GN163" s="233"/>
      <c r="GO163" s="233"/>
      <c r="GP163" s="233"/>
      <c r="GQ163" s="233"/>
      <c r="GR163" s="233"/>
      <c r="GS163" s="233"/>
      <c r="GT163" s="233"/>
      <c r="GU163" s="233"/>
      <c r="GV163" s="233"/>
      <c r="GW163" s="233"/>
      <c r="GX163" s="233"/>
      <c r="GY163" s="233"/>
      <c r="GZ163" s="233"/>
      <c r="HA163" s="233"/>
      <c r="HB163" s="233"/>
      <c r="HC163" s="233"/>
      <c r="HD163" s="233"/>
      <c r="HE163" s="233"/>
      <c r="HF163" s="233"/>
      <c r="HG163" s="233"/>
      <c r="HH163" s="233"/>
      <c r="HI163" s="233"/>
      <c r="HJ163" s="233"/>
      <c r="HK163" s="233"/>
      <c r="HL163" s="233"/>
      <c r="HM163" s="233"/>
      <c r="HN163" s="233"/>
      <c r="HO163" s="233"/>
      <c r="HP163" s="233"/>
      <c r="HQ163" s="233"/>
      <c r="HR163" s="233"/>
      <c r="HS163" s="233"/>
      <c r="HT163" s="233"/>
      <c r="HU163" s="233"/>
      <c r="HV163" s="233"/>
      <c r="HW163" s="233"/>
      <c r="HX163" s="233"/>
      <c r="HY163" s="233"/>
      <c r="HZ163" s="233"/>
      <c r="IA163" s="233"/>
      <c r="IB163" s="233"/>
      <c r="IC163" s="233"/>
      <c r="ID163" s="233"/>
      <c r="IE163" s="233"/>
      <c r="IF163" s="233"/>
      <c r="IG163" s="233"/>
      <c r="IH163" s="233"/>
      <c r="II163" s="233"/>
      <c r="IJ163" s="233"/>
      <c r="IK163" s="233"/>
      <c r="IL163" s="233"/>
      <c r="IM163" s="233"/>
      <c r="IN163" s="233"/>
      <c r="IO163" s="233"/>
      <c r="IP163" s="233"/>
      <c r="IQ163" s="233"/>
      <c r="IR163" s="233"/>
      <c r="IS163" s="233"/>
      <c r="IT163" s="233"/>
      <c r="IU163" s="233"/>
      <c r="IV163" s="233"/>
      <c r="IW163" s="233"/>
      <c r="IX163" s="233"/>
      <c r="IY163" s="233"/>
      <c r="IZ163" s="233"/>
      <c r="JA163" s="233"/>
      <c r="JB163" s="233"/>
      <c r="JC163" s="233"/>
      <c r="JD163" s="233"/>
      <c r="JE163" s="233"/>
      <c r="JF163" s="233"/>
      <c r="JG163" s="233"/>
      <c r="JH163" s="233"/>
      <c r="JI163" s="233"/>
      <c r="JJ163" s="233"/>
      <c r="JK163" s="233"/>
      <c r="JL163" s="233"/>
      <c r="JM163" s="233"/>
      <c r="JN163" s="233"/>
      <c r="JO163" s="233"/>
      <c r="JP163" s="233"/>
      <c r="JQ163" s="233"/>
      <c r="JR163" s="233"/>
      <c r="JS163" s="233"/>
      <c r="JT163" s="233"/>
      <c r="JU163" s="233"/>
      <c r="JV163" s="233"/>
      <c r="JW163" s="233"/>
      <c r="JX163" s="233"/>
      <c r="JY163" s="233"/>
      <c r="JZ163" s="233"/>
      <c r="KA163" s="233"/>
      <c r="KB163" s="233"/>
      <c r="KC163" s="233"/>
      <c r="KD163" s="233"/>
      <c r="KE163" s="233"/>
      <c r="KF163" s="233"/>
      <c r="KG163" s="233"/>
      <c r="KH163" s="233"/>
      <c r="KI163" s="233"/>
      <c r="KJ163" s="233"/>
      <c r="KK163" s="233"/>
      <c r="KL163" s="233"/>
      <c r="KM163" s="233"/>
      <c r="KN163" s="233"/>
      <c r="KO163" s="233"/>
      <c r="KP163" s="233"/>
      <c r="KQ163" s="233"/>
      <c r="KR163" s="233"/>
      <c r="KS163" s="233"/>
      <c r="KT163" s="233"/>
      <c r="KU163" s="233"/>
      <c r="KV163" s="233"/>
      <c r="KW163" s="233"/>
      <c r="KX163" s="233"/>
      <c r="KY163" s="233"/>
      <c r="KZ163" s="233"/>
      <c r="LA163" s="233"/>
      <c r="LB163" s="233"/>
      <c r="LC163" s="233"/>
      <c r="LD163" s="233"/>
      <c r="LE163" s="233"/>
      <c r="LF163" s="233"/>
      <c r="LG163" s="233"/>
      <c r="LH163" s="233"/>
      <c r="LI163" s="233"/>
      <c r="LJ163" s="233"/>
      <c r="LK163" s="233"/>
      <c r="LL163" s="233"/>
      <c r="LM163" s="233"/>
      <c r="LN163" s="233"/>
      <c r="LO163" s="233"/>
      <c r="LP163" s="233"/>
      <c r="LQ163" s="233"/>
      <c r="LR163" s="233"/>
      <c r="LS163" s="233"/>
      <c r="LT163" s="233"/>
      <c r="LU163" s="233"/>
      <c r="LV163" s="233"/>
      <c r="LW163" s="233"/>
      <c r="LX163" s="233"/>
      <c r="LY163" s="233"/>
      <c r="LZ163" s="233"/>
      <c r="MA163" s="233"/>
      <c r="MB163" s="233"/>
      <c r="MC163" s="233"/>
      <c r="MD163" s="233"/>
      <c r="ME163" s="233"/>
      <c r="MF163" s="233"/>
      <c r="MG163" s="233"/>
      <c r="MH163" s="233"/>
      <c r="MI163" s="233"/>
      <c r="MJ163" s="233"/>
      <c r="MK163" s="233"/>
      <c r="ML163" s="233"/>
      <c r="MM163" s="233"/>
      <c r="MN163" s="233"/>
      <c r="MO163" s="233"/>
      <c r="MP163" s="233"/>
      <c r="MQ163" s="233"/>
      <c r="MR163" s="233"/>
      <c r="MS163" s="233"/>
      <c r="MT163" s="233"/>
      <c r="MU163" s="233"/>
      <c r="MV163" s="233"/>
      <c r="MW163" s="233"/>
      <c r="MX163" s="233"/>
      <c r="MY163" s="233"/>
      <c r="MZ163" s="233"/>
      <c r="NA163" s="233"/>
      <c r="NB163" s="233"/>
      <c r="NC163" s="233"/>
      <c r="ND163" s="233"/>
      <c r="NE163" s="233"/>
      <c r="NF163" s="233"/>
      <c r="NG163" s="233"/>
      <c r="NH163" s="233"/>
      <c r="NI163" s="233"/>
      <c r="NJ163" s="233"/>
      <c r="NK163" s="233"/>
      <c r="NL163" s="233"/>
      <c r="NM163" s="233"/>
      <c r="NN163" s="233"/>
      <c r="NO163" s="233"/>
      <c r="NP163" s="233"/>
      <c r="NQ163" s="233"/>
      <c r="NR163" s="233"/>
      <c r="NS163" s="233"/>
      <c r="NT163" s="233"/>
      <c r="NU163" s="233"/>
      <c r="NV163" s="233"/>
      <c r="NW163" s="233"/>
      <c r="NX163" s="233"/>
      <c r="NY163" s="233"/>
      <c r="NZ163" s="233"/>
      <c r="OA163" s="233"/>
      <c r="OB163" s="233"/>
      <c r="OC163" s="233"/>
      <c r="OD163" s="233"/>
      <c r="OE163" s="233"/>
      <c r="OF163" s="233"/>
      <c r="OG163" s="233"/>
      <c r="OH163" s="233"/>
      <c r="OI163" s="233"/>
      <c r="OJ163" s="233"/>
      <c r="OK163" s="233"/>
      <c r="OL163" s="233"/>
      <c r="OM163" s="233"/>
      <c r="ON163" s="233"/>
      <c r="OO163" s="233"/>
      <c r="OP163" s="233"/>
      <c r="OQ163" s="233"/>
      <c r="OR163" s="233"/>
      <c r="OS163" s="233"/>
      <c r="OT163" s="233"/>
      <c r="OU163" s="233"/>
      <c r="OV163" s="233"/>
      <c r="OW163" s="233"/>
      <c r="OX163" s="233"/>
      <c r="OY163" s="233"/>
      <c r="OZ163" s="233"/>
      <c r="PA163" s="233"/>
      <c r="PB163" s="233"/>
      <c r="PC163" s="233"/>
      <c r="PD163" s="233"/>
      <c r="PE163" s="233"/>
      <c r="PF163" s="233"/>
      <c r="PG163" s="233"/>
      <c r="PH163" s="233"/>
      <c r="PI163" s="233"/>
      <c r="PJ163" s="233"/>
      <c r="PK163" s="233"/>
      <c r="PL163" s="233"/>
      <c r="PM163" s="233"/>
      <c r="PN163" s="233"/>
      <c r="PO163" s="233"/>
      <c r="PP163" s="233"/>
      <c r="PQ163" s="233"/>
      <c r="PR163" s="233"/>
      <c r="PS163" s="233"/>
      <c r="PT163" s="233"/>
      <c r="PU163" s="233"/>
      <c r="PV163" s="233"/>
      <c r="PW163" s="233"/>
      <c r="PX163" s="233"/>
      <c r="PY163" s="233"/>
      <c r="PZ163" s="233"/>
      <c r="QA163" s="233"/>
      <c r="QB163" s="233"/>
      <c r="QC163" s="233"/>
      <c r="QD163" s="233"/>
      <c r="QE163" s="233"/>
      <c r="QF163" s="233"/>
      <c r="QG163" s="233"/>
      <c r="QH163" s="233"/>
      <c r="QI163" s="233"/>
      <c r="QJ163" s="233"/>
      <c r="QK163" s="233"/>
      <c r="QL163" s="233"/>
      <c r="QM163" s="233"/>
      <c r="QN163" s="233"/>
      <c r="QO163" s="233"/>
      <c r="QP163" s="233"/>
      <c r="QQ163" s="233"/>
      <c r="QR163" s="233"/>
      <c r="QS163" s="233"/>
      <c r="QT163" s="233"/>
      <c r="QU163" s="233"/>
      <c r="QV163" s="233"/>
      <c r="QW163" s="233"/>
      <c r="QX163" s="233"/>
      <c r="QY163" s="233"/>
      <c r="QZ163" s="233"/>
      <c r="RA163" s="233"/>
      <c r="RB163" s="233"/>
      <c r="RC163" s="233"/>
      <c r="RD163" s="233"/>
      <c r="RE163" s="233"/>
      <c r="RF163" s="233"/>
      <c r="RG163" s="233"/>
      <c r="RH163" s="233"/>
      <c r="RI163" s="233"/>
      <c r="RJ163" s="233"/>
      <c r="RK163" s="233"/>
      <c r="RL163" s="233"/>
      <c r="RM163" s="233"/>
      <c r="RN163" s="233"/>
      <c r="RO163" s="233"/>
      <c r="RP163" s="233"/>
      <c r="RQ163" s="233"/>
      <c r="RR163" s="233"/>
      <c r="RS163" s="233"/>
      <c r="RT163" s="233"/>
      <c r="RU163" s="233"/>
      <c r="RV163" s="233"/>
      <c r="RW163" s="233"/>
      <c r="RX163" s="233"/>
      <c r="RY163" s="233"/>
      <c r="RZ163" s="233"/>
      <c r="SA163" s="233"/>
      <c r="SB163" s="233"/>
      <c r="SC163" s="233"/>
      <c r="SD163" s="233"/>
      <c r="SE163" s="233"/>
      <c r="SF163" s="233"/>
      <c r="SG163" s="233"/>
      <c r="SH163" s="233"/>
      <c r="SI163" s="233"/>
      <c r="SJ163" s="233"/>
      <c r="SK163" s="233"/>
      <c r="SL163" s="233"/>
      <c r="SM163" s="233"/>
      <c r="SN163" s="233"/>
      <c r="SO163" s="233"/>
      <c r="SP163" s="233"/>
      <c r="SQ163" s="233"/>
      <c r="SR163" s="233"/>
      <c r="SS163" s="233"/>
      <c r="ST163" s="233"/>
      <c r="SU163" s="233"/>
      <c r="SV163" s="233"/>
      <c r="SW163" s="233"/>
      <c r="SX163" s="233"/>
      <c r="SY163" s="233"/>
      <c r="SZ163" s="233"/>
      <c r="TA163" s="233"/>
      <c r="TB163" s="233"/>
      <c r="TC163" s="233"/>
      <c r="TD163" s="233"/>
      <c r="TE163" s="233"/>
      <c r="TF163" s="233"/>
      <c r="TG163" s="233"/>
      <c r="TH163" s="233"/>
      <c r="TI163" s="233"/>
      <c r="TJ163" s="233"/>
      <c r="TK163" s="233"/>
      <c r="TL163" s="233"/>
      <c r="TM163" s="233"/>
      <c r="TN163" s="233"/>
      <c r="TO163" s="233"/>
      <c r="TP163" s="233"/>
      <c r="TQ163" s="233"/>
      <c r="TR163" s="233"/>
      <c r="TS163" s="233"/>
      <c r="TT163" s="233"/>
      <c r="TU163" s="233"/>
      <c r="TV163" s="233"/>
      <c r="TW163" s="233"/>
      <c r="TX163" s="233"/>
      <c r="TY163" s="233"/>
      <c r="TZ163" s="233"/>
      <c r="UA163" s="233"/>
      <c r="UB163" s="233"/>
      <c r="UC163" s="233"/>
      <c r="UD163" s="233"/>
      <c r="UE163" s="233"/>
      <c r="UF163" s="233"/>
      <c r="UG163" s="233"/>
      <c r="UH163" s="233"/>
      <c r="UI163" s="233"/>
      <c r="UJ163" s="233"/>
      <c r="UK163" s="233"/>
      <c r="UL163" s="233"/>
      <c r="UM163" s="233"/>
      <c r="UN163" s="233"/>
      <c r="UO163" s="233"/>
      <c r="UP163" s="233"/>
      <c r="UQ163" s="233"/>
      <c r="UR163" s="233"/>
      <c r="US163" s="233"/>
      <c r="UT163" s="233"/>
      <c r="UU163" s="233"/>
      <c r="UV163" s="233"/>
      <c r="UW163" s="233"/>
      <c r="UX163" s="233"/>
      <c r="UY163" s="233"/>
      <c r="UZ163" s="233"/>
      <c r="VA163" s="233"/>
      <c r="VB163" s="233"/>
      <c r="VC163" s="233"/>
      <c r="VD163" s="233"/>
      <c r="VE163" s="233"/>
      <c r="VF163" s="233"/>
      <c r="VG163" s="233"/>
      <c r="VH163" s="233"/>
      <c r="VI163" s="233"/>
      <c r="VJ163" s="233"/>
      <c r="VK163" s="233"/>
      <c r="VL163" s="233"/>
      <c r="VM163" s="233"/>
      <c r="VN163" s="233"/>
      <c r="VO163" s="233"/>
      <c r="VP163" s="233"/>
      <c r="VQ163" s="233"/>
      <c r="VR163" s="233"/>
      <c r="VS163" s="233"/>
      <c r="VT163" s="233"/>
      <c r="VU163" s="233"/>
      <c r="VV163" s="233"/>
      <c r="VW163" s="233"/>
      <c r="VX163" s="233"/>
      <c r="VY163" s="233"/>
      <c r="VZ163" s="233"/>
      <c r="WA163" s="233"/>
      <c r="WB163" s="233"/>
      <c r="WC163" s="233"/>
      <c r="WD163" s="233"/>
      <c r="WE163" s="233"/>
      <c r="WF163" s="233"/>
      <c r="WG163" s="233"/>
      <c r="WH163" s="233"/>
      <c r="WI163" s="233"/>
      <c r="WJ163" s="233"/>
      <c r="WK163" s="233"/>
      <c r="WL163" s="233"/>
      <c r="WM163" s="233"/>
      <c r="WN163" s="233"/>
      <c r="WO163" s="233"/>
      <c r="WP163" s="233"/>
      <c r="WQ163" s="233"/>
      <c r="WR163" s="233"/>
      <c r="WS163" s="233"/>
      <c r="WT163" s="233"/>
      <c r="WU163" s="233"/>
      <c r="WV163" s="233"/>
      <c r="WW163" s="233"/>
      <c r="WX163" s="233"/>
      <c r="WY163" s="233"/>
      <c r="WZ163" s="233"/>
      <c r="XA163" s="233"/>
      <c r="XB163" s="233"/>
      <c r="XC163" s="233"/>
      <c r="XD163" s="233"/>
      <c r="XE163" s="233"/>
      <c r="XF163" s="233"/>
      <c r="XG163" s="233"/>
      <c r="XH163" s="233"/>
      <c r="XI163" s="233"/>
      <c r="XJ163" s="233"/>
      <c r="XK163" s="233"/>
      <c r="XL163" s="233"/>
      <c r="XM163" s="233"/>
      <c r="XN163" s="233"/>
      <c r="XO163" s="233"/>
      <c r="XP163" s="233"/>
      <c r="XQ163" s="233"/>
      <c r="XR163" s="233"/>
      <c r="XS163" s="233"/>
      <c r="XT163" s="233"/>
      <c r="XU163" s="233"/>
      <c r="XV163" s="233"/>
      <c r="XW163" s="233"/>
      <c r="XX163" s="233"/>
      <c r="XY163" s="233"/>
      <c r="XZ163" s="233"/>
      <c r="YA163" s="233"/>
      <c r="YB163" s="233"/>
      <c r="YC163" s="233"/>
      <c r="YD163" s="233"/>
      <c r="YE163" s="233"/>
      <c r="YF163" s="233"/>
      <c r="YG163" s="233"/>
      <c r="YH163" s="233"/>
      <c r="YI163" s="233"/>
      <c r="YJ163" s="233"/>
      <c r="YK163" s="233"/>
      <c r="YL163" s="233"/>
      <c r="YM163" s="233"/>
      <c r="YN163" s="233"/>
      <c r="YO163" s="233"/>
      <c r="YP163" s="233"/>
      <c r="YQ163" s="233"/>
      <c r="YR163" s="233"/>
      <c r="YS163" s="233"/>
      <c r="YT163" s="233"/>
      <c r="YU163" s="233"/>
      <c r="YV163" s="233"/>
      <c r="YW163" s="233"/>
      <c r="YX163" s="233"/>
      <c r="YY163" s="233"/>
      <c r="YZ163" s="233"/>
      <c r="ZA163" s="233"/>
      <c r="ZB163" s="233"/>
      <c r="ZC163" s="233"/>
      <c r="ZD163" s="233"/>
      <c r="ZE163" s="233"/>
      <c r="ZF163" s="233"/>
      <c r="ZG163" s="233"/>
      <c r="ZH163" s="233"/>
      <c r="ZI163" s="233"/>
      <c r="ZJ163" s="233"/>
      <c r="ZK163" s="233"/>
      <c r="ZL163" s="233"/>
      <c r="ZM163" s="233"/>
      <c r="ZN163" s="233"/>
      <c r="ZO163" s="233"/>
      <c r="ZP163" s="233"/>
      <c r="ZQ163" s="233"/>
      <c r="ZR163" s="233"/>
      <c r="ZS163" s="233"/>
      <c r="ZT163" s="233"/>
      <c r="ZU163" s="233"/>
      <c r="ZV163" s="233"/>
      <c r="ZW163" s="233"/>
      <c r="ZX163" s="233"/>
      <c r="ZY163" s="233"/>
      <c r="ZZ163" s="233"/>
      <c r="AAA163" s="233"/>
      <c r="AAB163" s="233"/>
      <c r="AAC163" s="233"/>
      <c r="AAD163" s="233"/>
      <c r="AAE163" s="233"/>
      <c r="AAF163" s="233"/>
      <c r="AAG163" s="233"/>
      <c r="AAH163" s="233"/>
      <c r="AAI163" s="233"/>
      <c r="AAJ163" s="233"/>
      <c r="AAK163" s="233"/>
      <c r="AAL163" s="233"/>
      <c r="AAM163" s="233"/>
      <c r="AAN163" s="233"/>
      <c r="AAO163" s="233"/>
      <c r="AAP163" s="233"/>
      <c r="AAQ163" s="233"/>
      <c r="AAR163" s="233"/>
      <c r="AAS163" s="233"/>
      <c r="AAT163" s="233"/>
      <c r="AAU163" s="233"/>
      <c r="AAV163" s="233"/>
      <c r="AAW163" s="233"/>
      <c r="AAX163" s="233"/>
      <c r="AAY163" s="233"/>
      <c r="AAZ163" s="233"/>
      <c r="ABA163" s="233"/>
      <c r="ABB163" s="233"/>
      <c r="ABC163" s="233"/>
      <c r="ABD163" s="233"/>
      <c r="ABE163" s="233"/>
      <c r="ABF163" s="233"/>
      <c r="ABG163" s="233"/>
      <c r="ABH163" s="233"/>
      <c r="ABI163" s="233"/>
      <c r="ABJ163" s="233"/>
      <c r="ABK163" s="233"/>
      <c r="ABL163" s="233"/>
      <c r="ABM163" s="233"/>
      <c r="ABN163" s="233"/>
      <c r="ABO163" s="233"/>
      <c r="ABP163" s="233"/>
      <c r="ABQ163" s="233"/>
      <c r="ABR163" s="233"/>
      <c r="ABS163" s="233"/>
      <c r="ABT163" s="233"/>
      <c r="ABU163" s="233"/>
      <c r="ABV163" s="233"/>
      <c r="ABW163" s="233"/>
      <c r="ABX163" s="233"/>
      <c r="ABY163" s="233"/>
      <c r="ABZ163" s="233"/>
      <c r="ACA163" s="233"/>
      <c r="ACB163" s="233"/>
      <c r="ACC163" s="233"/>
      <c r="ACD163" s="233"/>
      <c r="ACE163" s="233"/>
      <c r="ACF163" s="233"/>
      <c r="ACG163" s="233"/>
      <c r="ACH163" s="233"/>
      <c r="ACI163" s="233"/>
      <c r="ACJ163" s="233"/>
      <c r="ACK163" s="233"/>
      <c r="ACL163" s="233"/>
      <c r="ACM163" s="233"/>
      <c r="ACN163" s="233"/>
      <c r="ACO163" s="233"/>
      <c r="ACP163" s="233"/>
      <c r="ACQ163" s="233"/>
      <c r="ACR163" s="233"/>
      <c r="ACS163" s="233"/>
      <c r="ACT163" s="233"/>
      <c r="ACU163" s="233"/>
      <c r="ACV163" s="233"/>
      <c r="ACW163" s="233"/>
      <c r="ACX163" s="233"/>
      <c r="ACY163" s="233"/>
      <c r="ACZ163" s="233"/>
      <c r="ADA163" s="233"/>
      <c r="ADB163" s="233"/>
      <c r="ADC163" s="233"/>
      <c r="ADD163" s="233"/>
      <c r="ADE163" s="233"/>
      <c r="ADF163" s="233"/>
      <c r="ADG163" s="233"/>
      <c r="ADH163" s="233"/>
      <c r="ADI163" s="233"/>
      <c r="ADJ163" s="233"/>
      <c r="ADK163" s="233"/>
      <c r="ADL163" s="233"/>
      <c r="ADM163" s="233"/>
      <c r="ADN163" s="233"/>
      <c r="ADO163" s="233"/>
      <c r="ADP163" s="233"/>
      <c r="ADQ163" s="233"/>
      <c r="ADR163" s="233"/>
      <c r="ADS163" s="233"/>
      <c r="ADT163" s="233"/>
      <c r="ADU163" s="233"/>
      <c r="ADV163" s="233"/>
      <c r="ADW163" s="233"/>
      <c r="ADX163" s="233"/>
      <c r="ADY163" s="233"/>
      <c r="ADZ163" s="233"/>
      <c r="AEA163" s="233"/>
      <c r="AEB163" s="233"/>
      <c r="AEC163" s="233"/>
      <c r="AED163" s="233"/>
      <c r="AEE163" s="233"/>
      <c r="AEF163" s="233"/>
      <c r="AEG163" s="233"/>
      <c r="AEH163" s="233"/>
      <c r="AEI163" s="233"/>
      <c r="AEJ163" s="233"/>
      <c r="AEK163" s="233"/>
      <c r="AEL163" s="233"/>
      <c r="AEM163" s="233"/>
      <c r="AEN163" s="233"/>
      <c r="AEO163" s="233"/>
      <c r="AEP163" s="233"/>
      <c r="AEQ163" s="233"/>
      <c r="AER163" s="233"/>
      <c r="AES163" s="233"/>
      <c r="AET163" s="233"/>
      <c r="AEU163" s="233"/>
      <c r="AEV163" s="233"/>
      <c r="AEW163" s="233"/>
      <c r="AEX163" s="233"/>
      <c r="AEY163" s="233"/>
      <c r="AEZ163" s="233"/>
      <c r="AFA163" s="233"/>
      <c r="AFB163" s="233"/>
      <c r="AFC163" s="233"/>
      <c r="AFD163" s="233"/>
      <c r="AFE163" s="233"/>
      <c r="AFF163" s="233"/>
      <c r="AFG163" s="233"/>
      <c r="AFH163" s="233"/>
      <c r="AFI163" s="233"/>
      <c r="AFJ163" s="233"/>
      <c r="AFK163" s="233"/>
      <c r="AFL163" s="233"/>
      <c r="AFM163" s="233"/>
      <c r="AFN163" s="233"/>
      <c r="AFO163" s="233"/>
      <c r="AFP163" s="233"/>
      <c r="AFQ163" s="233"/>
      <c r="AFR163" s="233"/>
      <c r="AFS163" s="233"/>
      <c r="AFT163" s="233"/>
      <c r="AFU163" s="233"/>
      <c r="AFV163" s="233"/>
      <c r="AFW163" s="233"/>
      <c r="AFX163" s="233"/>
      <c r="AFY163" s="233"/>
      <c r="AFZ163" s="233"/>
      <c r="AGA163" s="233"/>
      <c r="AGB163" s="233"/>
      <c r="AGC163" s="233"/>
      <c r="AGD163" s="233"/>
      <c r="AGE163" s="233"/>
      <c r="AGF163" s="233"/>
      <c r="AGG163" s="233"/>
      <c r="AGH163" s="233"/>
      <c r="AGI163" s="233"/>
      <c r="AGJ163" s="233"/>
      <c r="AGK163" s="233"/>
      <c r="AGL163" s="233"/>
      <c r="AGM163" s="233"/>
      <c r="AGN163" s="233"/>
      <c r="AGO163" s="233"/>
      <c r="AGP163" s="233"/>
      <c r="AGQ163" s="233"/>
      <c r="AGR163" s="233"/>
      <c r="AGS163" s="233"/>
      <c r="AGT163" s="233"/>
      <c r="AGU163" s="233"/>
      <c r="AGV163" s="233"/>
      <c r="AGW163" s="233"/>
      <c r="AGX163" s="233"/>
      <c r="AGY163" s="233"/>
      <c r="AGZ163" s="233"/>
      <c r="AHA163" s="233"/>
      <c r="AHB163" s="233"/>
      <c r="AHC163" s="233"/>
      <c r="AHD163" s="233"/>
      <c r="AHE163" s="233"/>
      <c r="AHF163" s="233"/>
      <c r="AHG163" s="233"/>
      <c r="AHH163" s="233"/>
      <c r="AHI163" s="233"/>
      <c r="AHJ163" s="233"/>
      <c r="AHK163" s="233"/>
      <c r="AHL163" s="233"/>
      <c r="AHM163" s="233"/>
      <c r="AHN163" s="233"/>
      <c r="AHO163" s="233"/>
      <c r="AHP163" s="233"/>
      <c r="AHQ163" s="233"/>
      <c r="AHR163" s="233"/>
      <c r="AHS163" s="233"/>
      <c r="AHT163" s="233"/>
      <c r="AHU163" s="233"/>
      <c r="AHV163" s="233"/>
      <c r="AHW163" s="233"/>
      <c r="AHX163" s="233"/>
      <c r="AHY163" s="233"/>
      <c r="AHZ163" s="233"/>
      <c r="AIA163" s="233"/>
      <c r="AIB163" s="233"/>
      <c r="AIC163" s="233"/>
      <c r="AID163" s="233"/>
      <c r="AIE163" s="233"/>
      <c r="AIF163" s="233"/>
      <c r="AIG163" s="233"/>
      <c r="AIH163" s="233"/>
      <c r="AII163" s="233"/>
      <c r="AIJ163" s="233"/>
      <c r="AIK163" s="233"/>
      <c r="AIL163" s="233"/>
      <c r="AIM163" s="233"/>
      <c r="AIN163" s="233"/>
      <c r="AIO163" s="233"/>
      <c r="AIP163" s="233"/>
      <c r="AIQ163" s="233"/>
      <c r="AIR163" s="233"/>
      <c r="AIS163" s="233"/>
      <c r="AIT163" s="233"/>
      <c r="AIU163" s="233"/>
      <c r="AIV163" s="233"/>
      <c r="AIW163" s="233"/>
      <c r="AIX163" s="233"/>
      <c r="AIY163" s="233"/>
      <c r="AIZ163" s="233"/>
      <c r="AJA163" s="233"/>
      <c r="AJB163" s="233"/>
      <c r="AJC163" s="233"/>
      <c r="AJD163" s="233"/>
      <c r="AJE163" s="233"/>
      <c r="AJF163" s="233"/>
      <c r="AJG163" s="233"/>
      <c r="AJH163" s="233"/>
      <c r="AJI163" s="233"/>
      <c r="AJJ163" s="233"/>
      <c r="AJK163" s="233"/>
      <c r="AJL163" s="233"/>
      <c r="AJM163" s="233"/>
      <c r="AJN163" s="233"/>
      <c r="AJO163" s="233"/>
      <c r="AJP163" s="233"/>
      <c r="AJQ163" s="233"/>
      <c r="AJR163" s="233"/>
      <c r="AJS163" s="233"/>
      <c r="AJT163" s="233"/>
      <c r="AJU163" s="233"/>
      <c r="AJV163" s="233"/>
      <c r="AJW163" s="233"/>
      <c r="AJX163" s="233"/>
      <c r="AJY163" s="233"/>
      <c r="AJZ163" s="233"/>
      <c r="AKA163" s="233"/>
      <c r="AKB163" s="233"/>
      <c r="AKC163" s="233"/>
      <c r="AKD163" s="233"/>
      <c r="AKE163" s="233"/>
      <c r="AKF163" s="233"/>
      <c r="AKG163" s="233"/>
      <c r="AKH163" s="233"/>
      <c r="AKI163" s="233"/>
      <c r="AKJ163" s="233"/>
      <c r="AKK163" s="233"/>
      <c r="AKL163" s="233"/>
      <c r="AKM163" s="233"/>
      <c r="AKN163" s="233"/>
      <c r="AKO163" s="233"/>
      <c r="AKP163" s="233"/>
      <c r="AKQ163" s="233"/>
      <c r="AKR163" s="233"/>
      <c r="AKS163" s="233"/>
      <c r="AKT163" s="233"/>
      <c r="AKU163" s="233"/>
      <c r="AKV163" s="233"/>
      <c r="AKW163" s="233"/>
      <c r="AKX163" s="233"/>
      <c r="AKY163" s="233"/>
      <c r="AKZ163" s="233"/>
      <c r="ALA163" s="233"/>
      <c r="ALB163" s="233"/>
      <c r="ALC163" s="233"/>
      <c r="ALD163" s="233"/>
      <c r="ALE163" s="233"/>
      <c r="ALF163" s="233"/>
      <c r="ALG163" s="233"/>
      <c r="ALH163" s="233"/>
      <c r="ALI163" s="233"/>
      <c r="ALJ163" s="233"/>
      <c r="ALK163" s="233"/>
      <c r="ALL163" s="233"/>
      <c r="ALM163" s="233"/>
      <c r="ALN163" s="233"/>
      <c r="ALO163" s="233"/>
      <c r="ALP163" s="233"/>
      <c r="ALQ163" s="233"/>
      <c r="ALR163" s="233"/>
      <c r="ALS163" s="233"/>
      <c r="ALT163" s="233"/>
      <c r="ALU163" s="233"/>
      <c r="ALV163" s="233"/>
      <c r="ALW163" s="233"/>
      <c r="ALX163" s="233"/>
      <c r="ALY163" s="233"/>
      <c r="ALZ163" s="233"/>
      <c r="AMA163" s="233"/>
      <c r="AMB163" s="233"/>
      <c r="AMC163" s="233"/>
      <c r="AMD163" s="233"/>
      <c r="AME163" s="233"/>
      <c r="AMF163" s="233"/>
      <c r="AMG163" s="233"/>
      <c r="AMH163" s="233"/>
      <c r="AMI163" s="233"/>
      <c r="AMJ163" s="233"/>
      <c r="AMK163" s="233"/>
      <c r="AML163" s="233"/>
      <c r="AMM163" s="233"/>
      <c r="AMN163" s="233"/>
      <c r="AMO163" s="233"/>
      <c r="AMP163" s="233"/>
      <c r="AMQ163" s="233"/>
      <c r="AMR163" s="233"/>
      <c r="AMS163" s="233"/>
      <c r="AMT163" s="233"/>
      <c r="AMU163" s="233"/>
      <c r="AMV163" s="233"/>
      <c r="AMW163" s="233"/>
      <c r="AMX163" s="233"/>
      <c r="AMY163" s="233"/>
      <c r="AMZ163" s="233"/>
      <c r="ANA163" s="233"/>
      <c r="ANB163" s="233"/>
      <c r="ANC163" s="233"/>
      <c r="AND163" s="233"/>
      <c r="ANE163" s="233"/>
      <c r="ANF163" s="233"/>
      <c r="ANG163" s="233"/>
      <c r="ANH163" s="233"/>
      <c r="ANI163" s="233"/>
      <c r="ANJ163" s="233"/>
      <c r="ANK163" s="233"/>
      <c r="ANL163" s="233"/>
      <c r="ANM163" s="233"/>
      <c r="ANN163" s="233"/>
      <c r="ANO163" s="233"/>
      <c r="ANP163" s="233"/>
      <c r="ANQ163" s="233"/>
      <c r="ANR163" s="233"/>
      <c r="ANS163" s="233"/>
      <c r="ANT163" s="233"/>
      <c r="ANU163" s="233"/>
      <c r="ANV163" s="233"/>
      <c r="ANW163" s="233"/>
      <c r="ANX163" s="233"/>
      <c r="ANY163" s="233"/>
      <c r="ANZ163" s="233"/>
      <c r="AOA163" s="233"/>
      <c r="AOB163" s="233"/>
      <c r="AOC163" s="233"/>
      <c r="AOD163" s="233"/>
      <c r="AOE163" s="233"/>
      <c r="AOF163" s="233"/>
      <c r="AOG163" s="233"/>
      <c r="AOH163" s="233"/>
      <c r="AOI163" s="233"/>
      <c r="AOJ163" s="233"/>
      <c r="AOK163" s="233"/>
      <c r="AOL163" s="233"/>
      <c r="AOM163" s="233"/>
      <c r="AON163" s="233"/>
      <c r="AOO163" s="233"/>
      <c r="AOP163" s="233"/>
      <c r="AOQ163" s="233"/>
      <c r="AOR163" s="233"/>
      <c r="AOS163" s="233"/>
      <c r="AOT163" s="233"/>
      <c r="AOU163" s="233"/>
      <c r="AOV163" s="233"/>
      <c r="AOW163" s="233"/>
      <c r="AOX163" s="233"/>
      <c r="AOY163" s="233"/>
      <c r="AOZ163" s="233"/>
      <c r="APA163" s="233"/>
      <c r="APB163" s="233"/>
      <c r="APC163" s="233"/>
      <c r="APD163" s="233"/>
      <c r="APE163" s="233"/>
      <c r="APF163" s="233"/>
      <c r="APG163" s="233"/>
      <c r="APH163" s="233"/>
      <c r="API163" s="233"/>
      <c r="APJ163" s="233"/>
      <c r="APK163" s="233"/>
      <c r="APL163" s="233"/>
      <c r="APM163" s="233"/>
      <c r="APN163" s="233"/>
      <c r="APO163" s="233"/>
      <c r="APP163" s="233"/>
      <c r="APQ163" s="233"/>
      <c r="APR163" s="233"/>
      <c r="APS163" s="233"/>
      <c r="APT163" s="233"/>
      <c r="APU163" s="233"/>
      <c r="APV163" s="233"/>
      <c r="APW163" s="233"/>
      <c r="APX163" s="233"/>
      <c r="APY163" s="233"/>
      <c r="APZ163" s="233"/>
      <c r="AQA163" s="233"/>
      <c r="AQB163" s="233"/>
      <c r="AQC163" s="233"/>
      <c r="AQD163" s="233"/>
      <c r="AQE163" s="233"/>
      <c r="AQF163" s="233"/>
      <c r="AQG163" s="233"/>
      <c r="AQH163" s="233"/>
      <c r="AQI163" s="233"/>
      <c r="AQJ163" s="233"/>
      <c r="AQK163" s="233"/>
      <c r="AQL163" s="233"/>
      <c r="AQM163" s="233"/>
      <c r="AQN163" s="233"/>
      <c r="AQO163" s="233"/>
      <c r="AQP163" s="233"/>
      <c r="AQQ163" s="233"/>
      <c r="AQR163" s="233"/>
      <c r="AQS163" s="233"/>
      <c r="AQT163" s="233"/>
      <c r="AQU163" s="233"/>
      <c r="AQV163" s="233"/>
      <c r="AQW163" s="233"/>
      <c r="AQX163" s="233"/>
      <c r="AQY163" s="233"/>
      <c r="AQZ163" s="233"/>
      <c r="ARA163" s="233"/>
      <c r="ARB163" s="233"/>
      <c r="ARC163" s="233"/>
      <c r="ARD163" s="233"/>
      <c r="ARE163" s="233"/>
      <c r="ARF163" s="233"/>
      <c r="ARG163" s="233"/>
      <c r="ARH163" s="233"/>
      <c r="ARI163" s="233"/>
      <c r="ARJ163" s="233"/>
      <c r="ARK163" s="233"/>
      <c r="ARL163" s="233"/>
      <c r="ARM163" s="233"/>
      <c r="ARN163" s="233"/>
      <c r="ARO163" s="233"/>
      <c r="ARP163" s="233"/>
      <c r="ARQ163" s="233"/>
      <c r="ARR163" s="233"/>
      <c r="ARS163" s="233"/>
      <c r="ART163" s="233"/>
      <c r="ARU163" s="233"/>
      <c r="ARV163" s="233"/>
      <c r="ARW163" s="233"/>
      <c r="ARX163" s="233"/>
      <c r="ARY163" s="233"/>
      <c r="ARZ163" s="233"/>
      <c r="ASA163" s="233"/>
      <c r="ASB163" s="233"/>
      <c r="ASC163" s="233"/>
      <c r="ASD163" s="233"/>
      <c r="ASE163" s="233"/>
      <c r="ASF163" s="233"/>
      <c r="ASG163" s="233"/>
      <c r="ASH163" s="233"/>
      <c r="ASI163" s="233"/>
      <c r="ASJ163" s="233"/>
      <c r="ASK163" s="233"/>
      <c r="ASL163" s="233"/>
      <c r="ASM163" s="233"/>
      <c r="ASN163" s="233"/>
      <c r="ASO163" s="233"/>
      <c r="ASP163" s="233"/>
      <c r="ASQ163" s="233"/>
      <c r="ASR163" s="233"/>
      <c r="ASS163" s="233"/>
      <c r="AST163" s="233"/>
      <c r="ASU163" s="233"/>
      <c r="ASV163" s="233"/>
      <c r="ASW163" s="233"/>
      <c r="ASX163" s="233"/>
      <c r="ASY163" s="233"/>
      <c r="ASZ163" s="233"/>
      <c r="ATA163" s="233"/>
      <c r="ATB163" s="233"/>
      <c r="ATC163" s="233"/>
      <c r="ATD163" s="233"/>
      <c r="ATE163" s="233"/>
      <c r="ATF163" s="233"/>
      <c r="ATG163" s="233"/>
      <c r="ATH163" s="233"/>
      <c r="ATI163" s="233"/>
      <c r="ATJ163" s="233"/>
      <c r="ATK163" s="233"/>
      <c r="ATL163" s="233"/>
      <c r="ATM163" s="233"/>
      <c r="ATN163" s="233"/>
      <c r="ATO163" s="233"/>
      <c r="ATP163" s="233"/>
      <c r="ATQ163" s="233"/>
      <c r="ATR163" s="233"/>
      <c r="ATS163" s="233"/>
      <c r="ATT163" s="233"/>
      <c r="ATU163" s="233"/>
      <c r="ATV163" s="233"/>
      <c r="ATW163" s="233"/>
      <c r="ATX163" s="233"/>
      <c r="ATY163" s="233"/>
      <c r="ATZ163" s="233"/>
      <c r="AUA163" s="233"/>
      <c r="AUB163" s="233"/>
      <c r="AUC163" s="233"/>
      <c r="AUD163" s="233"/>
      <c r="AUE163" s="233"/>
      <c r="AUF163" s="233"/>
      <c r="AUG163" s="233"/>
      <c r="AUH163" s="233"/>
      <c r="AUI163" s="233"/>
      <c r="AUJ163" s="233"/>
      <c r="AUK163" s="233"/>
      <c r="AUL163" s="233"/>
      <c r="AUM163" s="233"/>
      <c r="AUN163" s="233"/>
      <c r="AUO163" s="233"/>
      <c r="AUP163" s="233"/>
      <c r="AUQ163" s="233"/>
      <c r="AUR163" s="233"/>
      <c r="AUS163" s="233"/>
      <c r="AUT163" s="233"/>
      <c r="AUU163" s="233"/>
      <c r="AUV163" s="233"/>
      <c r="AUW163" s="233"/>
      <c r="AUX163" s="233"/>
      <c r="AUY163" s="233"/>
      <c r="AUZ163" s="233"/>
      <c r="AVA163" s="233"/>
      <c r="AVB163" s="233"/>
      <c r="AVC163" s="233"/>
      <c r="AVD163" s="233"/>
      <c r="AVE163" s="233"/>
      <c r="AVF163" s="233"/>
      <c r="AVG163" s="233"/>
      <c r="AVH163" s="233"/>
      <c r="AVI163" s="233"/>
      <c r="AVJ163" s="233"/>
      <c r="AVK163" s="233"/>
      <c r="AVL163" s="233"/>
      <c r="AVM163" s="233"/>
      <c r="AVN163" s="233"/>
      <c r="AVO163" s="233"/>
      <c r="AVP163" s="233"/>
      <c r="AVQ163" s="233"/>
      <c r="AVR163" s="233"/>
      <c r="AVS163" s="233"/>
      <c r="AVT163" s="233"/>
      <c r="AVU163" s="233"/>
      <c r="AVV163" s="233"/>
      <c r="AVW163" s="233"/>
      <c r="AVX163" s="233"/>
      <c r="AVY163" s="233"/>
      <c r="AVZ163" s="233"/>
      <c r="AWA163" s="233"/>
      <c r="AWB163" s="233"/>
      <c r="AWC163" s="233"/>
      <c r="AWD163" s="233"/>
      <c r="AWE163" s="233"/>
      <c r="AWF163" s="233"/>
      <c r="AWG163" s="233"/>
      <c r="AWH163" s="233"/>
      <c r="AWI163" s="233"/>
      <c r="AWJ163" s="233"/>
      <c r="AWK163" s="233"/>
      <c r="AWL163" s="233"/>
      <c r="AWM163" s="233"/>
      <c r="AWN163" s="233"/>
      <c r="AWO163" s="233"/>
      <c r="AWP163" s="233"/>
      <c r="AWQ163" s="233"/>
      <c r="AWR163" s="233"/>
      <c r="AWS163" s="233"/>
      <c r="AWT163" s="233"/>
      <c r="AWU163" s="233"/>
      <c r="AWV163" s="233"/>
      <c r="AWW163" s="233"/>
      <c r="AWX163" s="233"/>
      <c r="AWY163" s="233"/>
      <c r="AWZ163" s="233"/>
      <c r="AXA163" s="233"/>
      <c r="AXB163" s="233"/>
      <c r="AXC163" s="233"/>
      <c r="AXD163" s="233"/>
      <c r="AXE163" s="233"/>
      <c r="AXF163" s="233"/>
      <c r="AXG163" s="233"/>
      <c r="AXH163" s="233"/>
      <c r="AXI163" s="233"/>
      <c r="AXJ163" s="233"/>
      <c r="AXK163" s="233"/>
      <c r="AXL163" s="233"/>
      <c r="AXM163" s="233"/>
      <c r="AXN163" s="233"/>
      <c r="AXO163" s="233"/>
      <c r="AXP163" s="233"/>
      <c r="AXQ163" s="233"/>
      <c r="AXR163" s="233"/>
      <c r="AXS163" s="233"/>
      <c r="AXT163" s="233"/>
      <c r="AXU163" s="233"/>
      <c r="AXV163" s="233"/>
      <c r="AXW163" s="233"/>
      <c r="AXX163" s="233"/>
      <c r="AXY163" s="233"/>
      <c r="AXZ163" s="233"/>
      <c r="AYA163" s="233"/>
      <c r="AYB163" s="233"/>
      <c r="AYC163" s="233"/>
      <c r="AYD163" s="233"/>
      <c r="AYE163" s="233"/>
      <c r="AYF163" s="233"/>
      <c r="AYG163" s="233"/>
      <c r="AYH163" s="233"/>
      <c r="AYI163" s="233"/>
      <c r="AYJ163" s="233"/>
      <c r="AYK163" s="233"/>
      <c r="AYL163" s="233"/>
      <c r="AYM163" s="233"/>
      <c r="AYN163" s="233"/>
      <c r="AYO163" s="233"/>
      <c r="AYP163" s="233"/>
      <c r="AYQ163" s="233"/>
      <c r="AYR163" s="233"/>
      <c r="AYS163" s="233"/>
      <c r="AYT163" s="233"/>
      <c r="AYU163" s="233"/>
      <c r="AYV163" s="233"/>
      <c r="AYW163" s="233"/>
      <c r="AYX163" s="233"/>
      <c r="AYY163" s="233"/>
      <c r="AYZ163" s="233"/>
      <c r="AZA163" s="233"/>
      <c r="AZB163" s="233"/>
      <c r="AZC163" s="233"/>
      <c r="AZD163" s="233"/>
      <c r="AZE163" s="233"/>
      <c r="AZF163" s="233"/>
      <c r="AZG163" s="233"/>
      <c r="AZH163" s="233"/>
      <c r="AZI163" s="233"/>
      <c r="AZJ163" s="233"/>
      <c r="AZK163" s="233"/>
      <c r="AZL163" s="233"/>
      <c r="AZM163" s="233"/>
      <c r="AZN163" s="233"/>
      <c r="AZO163" s="233"/>
      <c r="AZP163" s="233"/>
      <c r="AZQ163" s="233"/>
      <c r="AZR163" s="233"/>
      <c r="AZS163" s="233"/>
      <c r="AZT163" s="233"/>
      <c r="AZU163" s="233"/>
      <c r="AZV163" s="233"/>
      <c r="AZW163" s="233"/>
      <c r="AZX163" s="233"/>
      <c r="AZY163" s="233"/>
      <c r="AZZ163" s="233"/>
      <c r="BAA163" s="233"/>
      <c r="BAB163" s="233"/>
      <c r="BAC163" s="233"/>
      <c r="BAD163" s="233"/>
      <c r="BAE163" s="233"/>
      <c r="BAF163" s="233"/>
      <c r="BAG163" s="233"/>
      <c r="BAH163" s="233"/>
      <c r="BAI163" s="233"/>
      <c r="BAJ163" s="233"/>
      <c r="BAK163" s="233"/>
      <c r="BAL163" s="233"/>
      <c r="BAM163" s="233"/>
      <c r="BAN163" s="233"/>
      <c r="BAO163" s="233"/>
      <c r="BAP163" s="233"/>
      <c r="BAQ163" s="233"/>
      <c r="BAR163" s="233"/>
      <c r="BAS163" s="233"/>
      <c r="BAT163" s="233"/>
      <c r="BAU163" s="233"/>
      <c r="BAV163" s="233"/>
      <c r="BAW163" s="233"/>
      <c r="BAX163" s="233"/>
      <c r="BAY163" s="233"/>
      <c r="BAZ163" s="233"/>
      <c r="BBA163" s="233"/>
      <c r="BBB163" s="233"/>
      <c r="BBC163" s="233"/>
      <c r="BBD163" s="233"/>
      <c r="BBE163" s="233"/>
      <c r="BBF163" s="233"/>
      <c r="BBG163" s="233"/>
      <c r="BBH163" s="233"/>
      <c r="BBI163" s="233"/>
      <c r="BBJ163" s="233"/>
      <c r="BBK163" s="233"/>
      <c r="BBL163" s="233"/>
      <c r="BBM163" s="233"/>
      <c r="BBN163" s="233"/>
      <c r="BBO163" s="233"/>
      <c r="BBP163" s="233"/>
      <c r="BBQ163" s="233"/>
      <c r="BBR163" s="233"/>
      <c r="BBS163" s="233"/>
      <c r="BBT163" s="233"/>
      <c r="BBU163" s="233"/>
      <c r="BBV163" s="233"/>
      <c r="BBW163" s="233"/>
      <c r="BBX163" s="233"/>
      <c r="BBY163" s="233"/>
      <c r="BBZ163" s="233"/>
      <c r="BCA163" s="233"/>
      <c r="BCB163" s="233"/>
      <c r="BCC163" s="233"/>
      <c r="BCD163" s="233"/>
      <c r="BCE163" s="233"/>
      <c r="BCF163" s="233"/>
      <c r="BCG163" s="233"/>
      <c r="BCH163" s="233"/>
      <c r="BCI163" s="233"/>
      <c r="BCJ163" s="233"/>
      <c r="BCK163" s="233"/>
      <c r="BCL163" s="233"/>
      <c r="BCM163" s="233"/>
      <c r="BCN163" s="233"/>
      <c r="BCO163" s="233"/>
      <c r="BCP163" s="233"/>
      <c r="BCQ163" s="233"/>
      <c r="BCR163" s="233"/>
      <c r="BCS163" s="233"/>
      <c r="BCT163" s="233"/>
      <c r="BCU163" s="233"/>
      <c r="BCV163" s="233"/>
      <c r="BCW163" s="233"/>
      <c r="BCX163" s="233"/>
      <c r="BCY163" s="233"/>
      <c r="BCZ163" s="233"/>
      <c r="BDA163" s="233"/>
      <c r="BDB163" s="233"/>
      <c r="BDC163" s="233"/>
      <c r="BDD163" s="233"/>
      <c r="BDE163" s="233"/>
      <c r="BDF163" s="233"/>
      <c r="BDG163" s="233"/>
      <c r="BDH163" s="233"/>
      <c r="BDI163" s="233"/>
      <c r="BDJ163" s="233"/>
      <c r="BDK163" s="233"/>
      <c r="BDL163" s="233"/>
      <c r="BDM163" s="233"/>
      <c r="BDN163" s="233"/>
      <c r="BDO163" s="233"/>
      <c r="BDP163" s="233"/>
      <c r="BDQ163" s="233"/>
      <c r="BDR163" s="233"/>
      <c r="BDS163" s="233"/>
      <c r="BDT163" s="233"/>
      <c r="BDU163" s="233"/>
      <c r="BDV163" s="233"/>
      <c r="BDW163" s="233"/>
      <c r="BDX163" s="233"/>
      <c r="BDY163" s="233"/>
      <c r="BDZ163" s="233"/>
      <c r="BEA163" s="233"/>
      <c r="BEB163" s="233"/>
      <c r="BEC163" s="233"/>
      <c r="BED163" s="233"/>
      <c r="BEE163" s="233"/>
      <c r="BEF163" s="233"/>
      <c r="BEG163" s="233"/>
      <c r="BEH163" s="233"/>
      <c r="BEI163" s="233"/>
      <c r="BEJ163" s="233"/>
      <c r="BEK163" s="233"/>
      <c r="BEL163" s="233"/>
      <c r="BEM163" s="233"/>
      <c r="BEN163" s="233"/>
      <c r="BEO163" s="233"/>
      <c r="BEP163" s="233"/>
      <c r="BEQ163" s="233"/>
      <c r="BER163" s="233"/>
      <c r="BES163" s="233"/>
      <c r="BET163" s="233"/>
      <c r="BEU163" s="233"/>
      <c r="BEV163" s="233"/>
      <c r="BEW163" s="233"/>
      <c r="BEX163" s="233"/>
      <c r="BEY163" s="233"/>
      <c r="BEZ163" s="233"/>
      <c r="BFA163" s="233"/>
      <c r="BFB163" s="233"/>
      <c r="BFC163" s="233"/>
      <c r="BFD163" s="233"/>
      <c r="BFE163" s="233"/>
      <c r="BFF163" s="233"/>
      <c r="BFG163" s="233"/>
      <c r="BFH163" s="233"/>
      <c r="BFI163" s="233"/>
      <c r="BFJ163" s="233"/>
      <c r="BFK163" s="233"/>
      <c r="BFL163" s="233"/>
      <c r="BFM163" s="233"/>
      <c r="BFN163" s="233"/>
      <c r="BFO163" s="233"/>
      <c r="BFP163" s="233"/>
      <c r="BFQ163" s="233"/>
      <c r="BFR163" s="233"/>
      <c r="BFS163" s="233"/>
      <c r="BFT163" s="233"/>
      <c r="BFU163" s="233"/>
      <c r="BFV163" s="233"/>
      <c r="BFW163" s="233"/>
      <c r="BFX163" s="233"/>
      <c r="BFY163" s="233"/>
      <c r="BFZ163" s="233"/>
      <c r="BGA163" s="233"/>
      <c r="BGB163" s="233"/>
      <c r="BGC163" s="233"/>
      <c r="BGD163" s="233"/>
      <c r="BGE163" s="233"/>
      <c r="BGF163" s="233"/>
      <c r="BGG163" s="233"/>
      <c r="BGH163" s="233"/>
      <c r="BGI163" s="233"/>
      <c r="BGJ163" s="233"/>
      <c r="BGK163" s="233"/>
      <c r="BGL163" s="233"/>
      <c r="BGM163" s="233"/>
      <c r="BGN163" s="233"/>
      <c r="BGO163" s="233"/>
      <c r="BGP163" s="233"/>
      <c r="BGQ163" s="233"/>
      <c r="BGR163" s="233"/>
      <c r="BGS163" s="233"/>
      <c r="BGT163" s="233"/>
      <c r="BGU163" s="233"/>
      <c r="BGV163" s="233"/>
      <c r="BGW163" s="233"/>
      <c r="BGX163" s="233"/>
      <c r="BGY163" s="233"/>
      <c r="BGZ163" s="233"/>
      <c r="BHA163" s="233"/>
      <c r="BHB163" s="233"/>
      <c r="BHC163" s="233"/>
      <c r="BHD163" s="233"/>
      <c r="BHE163" s="233"/>
      <c r="BHF163" s="233"/>
      <c r="BHG163" s="233"/>
      <c r="BHH163" s="233"/>
      <c r="BHI163" s="233"/>
      <c r="BHJ163" s="233"/>
      <c r="BHK163" s="233"/>
      <c r="BHL163" s="233"/>
      <c r="BHM163" s="233"/>
      <c r="BHN163" s="233"/>
      <c r="BHO163" s="233"/>
      <c r="BHP163" s="233"/>
      <c r="BHQ163" s="233"/>
      <c r="BHR163" s="233"/>
      <c r="BHS163" s="233"/>
      <c r="BHT163" s="233"/>
      <c r="BHU163" s="233"/>
      <c r="BHV163" s="233"/>
      <c r="BHW163" s="233"/>
      <c r="BHX163" s="233"/>
      <c r="BHY163" s="233"/>
      <c r="BHZ163" s="233"/>
      <c r="BIA163" s="233"/>
      <c r="BIB163" s="233"/>
      <c r="BIC163" s="233"/>
      <c r="BID163" s="233"/>
      <c r="BIE163" s="233"/>
      <c r="BIF163" s="233"/>
      <c r="BIG163" s="233"/>
      <c r="BIH163" s="233"/>
      <c r="BII163" s="233"/>
      <c r="BIJ163" s="233"/>
      <c r="BIK163" s="233"/>
      <c r="BIL163" s="233"/>
      <c r="BIM163" s="233"/>
      <c r="BIN163" s="233"/>
      <c r="BIO163" s="233"/>
      <c r="BIP163" s="233"/>
      <c r="BIQ163" s="233"/>
      <c r="BIR163" s="233"/>
      <c r="BIS163" s="233"/>
      <c r="BIT163" s="233"/>
      <c r="BIU163" s="233"/>
      <c r="BIV163" s="233"/>
      <c r="BIW163" s="233"/>
      <c r="BIX163" s="233"/>
      <c r="BIY163" s="233"/>
      <c r="BIZ163" s="233"/>
      <c r="BJA163" s="233"/>
      <c r="BJB163" s="233"/>
      <c r="BJC163" s="233"/>
      <c r="BJD163" s="233"/>
      <c r="BJE163" s="233"/>
      <c r="BJF163" s="233"/>
      <c r="BJG163" s="233"/>
      <c r="BJH163" s="233"/>
      <c r="BJI163" s="233"/>
      <c r="BJJ163" s="233"/>
      <c r="BJK163" s="233"/>
      <c r="BJL163" s="233"/>
      <c r="BJM163" s="233"/>
      <c r="BJN163" s="233"/>
      <c r="BJO163" s="233"/>
      <c r="BJP163" s="233"/>
      <c r="BJQ163" s="233"/>
      <c r="BJR163" s="233"/>
      <c r="BJS163" s="233"/>
      <c r="BJT163" s="233"/>
      <c r="BJU163" s="233"/>
      <c r="BJV163" s="233"/>
      <c r="BJW163" s="233"/>
      <c r="BJX163" s="233"/>
      <c r="BJY163" s="233"/>
      <c r="BJZ163" s="233"/>
      <c r="BKA163" s="233"/>
      <c r="BKB163" s="233"/>
      <c r="BKC163" s="233"/>
      <c r="BKD163" s="233"/>
      <c r="BKE163" s="233"/>
      <c r="BKF163" s="233"/>
      <c r="BKG163" s="233"/>
      <c r="BKH163" s="233"/>
      <c r="BKI163" s="233"/>
      <c r="BKJ163" s="233"/>
      <c r="BKK163" s="233"/>
      <c r="BKL163" s="233"/>
      <c r="BKM163" s="233"/>
      <c r="BKN163" s="233"/>
      <c r="BKO163" s="233"/>
      <c r="BKP163" s="233"/>
      <c r="BKQ163" s="233"/>
      <c r="BKR163" s="233"/>
      <c r="BKS163" s="233"/>
      <c r="BKT163" s="233"/>
      <c r="BKU163" s="233"/>
      <c r="BKV163" s="233"/>
      <c r="BKW163" s="233"/>
      <c r="BKX163" s="233"/>
      <c r="BKY163" s="233"/>
      <c r="BKZ163" s="233"/>
      <c r="BLA163" s="233"/>
      <c r="BLB163" s="233"/>
      <c r="BLC163" s="233"/>
      <c r="BLD163" s="233"/>
      <c r="BLE163" s="233"/>
      <c r="BLF163" s="233"/>
      <c r="BLG163" s="233"/>
      <c r="BLH163" s="233"/>
      <c r="BLI163" s="233"/>
      <c r="BLJ163" s="233"/>
      <c r="BLK163" s="233"/>
      <c r="BLL163" s="233"/>
      <c r="BLM163" s="233"/>
      <c r="BLN163" s="233"/>
      <c r="BLO163" s="233"/>
      <c r="BLP163" s="233"/>
      <c r="BLQ163" s="233"/>
      <c r="BLR163" s="233"/>
      <c r="BLS163" s="233"/>
      <c r="BLT163" s="233"/>
      <c r="BLU163" s="233"/>
      <c r="BLV163" s="233"/>
      <c r="BLW163" s="233"/>
      <c r="BLX163" s="233"/>
      <c r="BLY163" s="233"/>
      <c r="BLZ163" s="233"/>
      <c r="BMA163" s="233"/>
      <c r="BMB163" s="233"/>
      <c r="BMC163" s="233"/>
      <c r="BMD163" s="233"/>
      <c r="BME163" s="233"/>
      <c r="BMF163" s="233"/>
      <c r="BMG163" s="233"/>
      <c r="BMH163" s="233"/>
      <c r="BMI163" s="233"/>
      <c r="BMJ163" s="233"/>
      <c r="BMK163" s="233"/>
      <c r="BML163" s="233"/>
      <c r="BMM163" s="233"/>
      <c r="BMN163" s="233"/>
      <c r="BMO163" s="233"/>
      <c r="BMP163" s="233"/>
      <c r="BMQ163" s="233"/>
      <c r="BMR163" s="233"/>
      <c r="BMS163" s="233"/>
      <c r="BMT163" s="233"/>
      <c r="BMU163" s="233"/>
      <c r="BMV163" s="233"/>
      <c r="BMW163" s="233"/>
      <c r="BMX163" s="233"/>
      <c r="BMY163" s="233"/>
      <c r="BMZ163" s="233"/>
      <c r="BNA163" s="233"/>
      <c r="BNB163" s="233"/>
      <c r="BNC163" s="233"/>
      <c r="BND163" s="233"/>
      <c r="BNE163" s="233"/>
      <c r="BNF163" s="233"/>
      <c r="BNG163" s="233"/>
      <c r="BNH163" s="233"/>
      <c r="BNI163" s="233"/>
      <c r="BNJ163" s="233"/>
      <c r="BNK163" s="233"/>
      <c r="BNL163" s="233"/>
      <c r="BNM163" s="233"/>
      <c r="BNN163" s="233"/>
      <c r="BNO163" s="233"/>
      <c r="BNP163" s="233"/>
      <c r="BNQ163" s="233"/>
      <c r="BNR163" s="233"/>
      <c r="BNS163" s="233"/>
      <c r="BNT163" s="233"/>
      <c r="BNU163" s="233"/>
      <c r="BNV163" s="233"/>
      <c r="BNW163" s="233"/>
      <c r="BNX163" s="233"/>
      <c r="BNY163" s="233"/>
      <c r="BNZ163" s="233"/>
      <c r="BOA163" s="233"/>
      <c r="BOB163" s="233"/>
      <c r="BOC163" s="233"/>
      <c r="BOD163" s="233"/>
      <c r="BOE163" s="233"/>
      <c r="BOF163" s="233"/>
      <c r="BOG163" s="233"/>
      <c r="BOH163" s="233"/>
      <c r="BOI163" s="233"/>
      <c r="BOJ163" s="233"/>
      <c r="BOK163" s="233"/>
      <c r="BOL163" s="233"/>
      <c r="BOM163" s="233"/>
      <c r="BON163" s="233"/>
      <c r="BOO163" s="233"/>
      <c r="BOP163" s="233"/>
      <c r="BOQ163" s="233"/>
      <c r="BOR163" s="233"/>
      <c r="BOS163" s="233"/>
      <c r="BOT163" s="233"/>
      <c r="BOU163" s="233"/>
      <c r="BOV163" s="233"/>
      <c r="BOW163" s="233"/>
      <c r="BOX163" s="233"/>
      <c r="BOY163" s="233"/>
      <c r="BOZ163" s="233"/>
      <c r="BPA163" s="233"/>
      <c r="BPB163" s="233"/>
      <c r="BPC163" s="233"/>
      <c r="BPD163" s="233"/>
      <c r="BPE163" s="233"/>
      <c r="BPF163" s="233"/>
      <c r="BPG163" s="233"/>
      <c r="BPH163" s="233"/>
      <c r="BPI163" s="233"/>
      <c r="BPJ163" s="233"/>
      <c r="BPK163" s="233"/>
      <c r="BPL163" s="233"/>
      <c r="BPM163" s="233"/>
      <c r="BPN163" s="233"/>
      <c r="BPO163" s="233"/>
      <c r="BPP163" s="233"/>
      <c r="BPQ163" s="233"/>
      <c r="BPR163" s="233"/>
      <c r="BPS163" s="233"/>
      <c r="BPT163" s="233"/>
      <c r="BPU163" s="233"/>
      <c r="BPV163" s="233"/>
      <c r="BPW163" s="233"/>
      <c r="BPX163" s="233"/>
      <c r="BPY163" s="233"/>
      <c r="BPZ163" s="233"/>
      <c r="BQA163" s="233"/>
      <c r="BQB163" s="233"/>
      <c r="BQC163" s="233"/>
      <c r="BQD163" s="233"/>
      <c r="BQE163" s="233"/>
      <c r="BQF163" s="233"/>
      <c r="BQG163" s="233"/>
      <c r="BQH163" s="233"/>
      <c r="BQI163" s="233"/>
      <c r="BQJ163" s="233"/>
      <c r="BQK163" s="233"/>
      <c r="BQL163" s="233"/>
      <c r="BQM163" s="233"/>
      <c r="BQN163" s="233"/>
      <c r="BQO163" s="233"/>
      <c r="BQP163" s="233"/>
      <c r="BQQ163" s="233"/>
      <c r="BQR163" s="233"/>
      <c r="BQS163" s="233"/>
      <c r="BQT163" s="233"/>
      <c r="BQU163" s="233"/>
      <c r="BQV163" s="233"/>
      <c r="BQW163" s="233"/>
      <c r="BQX163" s="233"/>
      <c r="BQY163" s="233"/>
      <c r="BQZ163" s="233"/>
      <c r="BRA163" s="233"/>
      <c r="BRB163" s="233"/>
      <c r="BRC163" s="233"/>
      <c r="BRD163" s="233"/>
      <c r="BRE163" s="233"/>
      <c r="BRF163" s="233"/>
      <c r="BRG163" s="233"/>
      <c r="BRH163" s="233"/>
      <c r="BRI163" s="233"/>
      <c r="BRJ163" s="233"/>
      <c r="BRK163" s="233"/>
      <c r="BRL163" s="233"/>
      <c r="BRM163" s="233"/>
      <c r="BRN163" s="233"/>
      <c r="BRO163" s="233"/>
      <c r="BRP163" s="233"/>
      <c r="BRQ163" s="233"/>
      <c r="BRR163" s="233"/>
      <c r="BRS163" s="233"/>
      <c r="BRT163" s="233"/>
      <c r="BRU163" s="233"/>
      <c r="BRV163" s="233"/>
      <c r="BRW163" s="233"/>
      <c r="BRX163" s="233"/>
      <c r="BRY163" s="233"/>
      <c r="BRZ163" s="233"/>
      <c r="BSA163" s="233"/>
      <c r="BSB163" s="233"/>
      <c r="BSC163" s="233"/>
      <c r="BSD163" s="233"/>
      <c r="BSE163" s="233"/>
      <c r="BSF163" s="233"/>
      <c r="BSG163" s="233"/>
      <c r="BSH163" s="233"/>
      <c r="BSI163" s="233"/>
      <c r="BSJ163" s="233"/>
      <c r="BSK163" s="233"/>
      <c r="BSL163" s="233"/>
      <c r="BSM163" s="233"/>
      <c r="BSN163" s="233"/>
      <c r="BSO163" s="233"/>
      <c r="BSP163" s="233"/>
      <c r="BSQ163" s="233"/>
      <c r="BSR163" s="233"/>
      <c r="BSS163" s="233"/>
      <c r="BST163" s="233"/>
      <c r="BSU163" s="233"/>
      <c r="BSV163" s="233"/>
      <c r="BSW163" s="233"/>
      <c r="BSX163" s="233"/>
      <c r="BSY163" s="233"/>
      <c r="BSZ163" s="233"/>
      <c r="BTA163" s="233"/>
      <c r="BTB163" s="233"/>
      <c r="BTC163" s="233"/>
      <c r="BTD163" s="233"/>
      <c r="BTE163" s="233"/>
      <c r="BTF163" s="233"/>
      <c r="BTG163" s="233"/>
      <c r="BTH163" s="233"/>
      <c r="BTI163" s="233"/>
      <c r="BTJ163" s="233"/>
      <c r="BTK163" s="233"/>
      <c r="BTL163" s="233"/>
      <c r="BTM163" s="233"/>
      <c r="BTN163" s="233"/>
      <c r="BTO163" s="233"/>
      <c r="BTP163" s="233"/>
      <c r="BTQ163" s="233"/>
      <c r="BTR163" s="233"/>
      <c r="BTS163" s="233"/>
      <c r="BTT163" s="233"/>
      <c r="BTU163" s="233"/>
      <c r="BTV163" s="233"/>
      <c r="BTW163" s="233"/>
      <c r="BTX163" s="233"/>
      <c r="BTY163" s="233"/>
      <c r="BTZ163" s="233"/>
      <c r="BUA163" s="233"/>
      <c r="BUB163" s="233"/>
      <c r="BUC163" s="233"/>
      <c r="BUD163" s="233"/>
      <c r="BUE163" s="233"/>
      <c r="BUF163" s="233"/>
      <c r="BUG163" s="233"/>
      <c r="BUH163" s="233"/>
      <c r="BUI163" s="233"/>
      <c r="BUJ163" s="233"/>
      <c r="BUK163" s="233"/>
      <c r="BUL163" s="233"/>
      <c r="BUM163" s="233"/>
      <c r="BUN163" s="233"/>
      <c r="BUO163" s="233"/>
      <c r="BUP163" s="233"/>
      <c r="BUQ163" s="233"/>
      <c r="BUR163" s="233"/>
      <c r="BUS163" s="233"/>
      <c r="BUT163" s="233"/>
      <c r="BUU163" s="233"/>
      <c r="BUV163" s="233"/>
      <c r="BUW163" s="233"/>
      <c r="BUX163" s="233"/>
      <c r="BUY163" s="233"/>
      <c r="BUZ163" s="233"/>
      <c r="BVA163" s="233"/>
      <c r="BVB163" s="233"/>
      <c r="BVC163" s="233"/>
      <c r="BVD163" s="233"/>
      <c r="BVE163" s="233"/>
      <c r="BVF163" s="233"/>
      <c r="BVG163" s="233"/>
      <c r="BVH163" s="233"/>
      <c r="BVI163" s="233"/>
      <c r="BVJ163" s="233"/>
      <c r="BVK163" s="233"/>
      <c r="BVL163" s="233"/>
      <c r="BVM163" s="233"/>
      <c r="BVN163" s="233"/>
      <c r="BVO163" s="233"/>
      <c r="BVP163" s="233"/>
      <c r="BVQ163" s="233"/>
      <c r="BVR163" s="233"/>
      <c r="BVS163" s="233"/>
      <c r="BVT163" s="233"/>
      <c r="BVU163" s="233"/>
      <c r="BVV163" s="233"/>
      <c r="BVW163" s="233"/>
      <c r="BVX163" s="233"/>
      <c r="BVY163" s="233"/>
      <c r="BVZ163" s="233"/>
      <c r="BWA163" s="233"/>
      <c r="BWB163" s="233"/>
      <c r="BWC163" s="233"/>
      <c r="BWD163" s="233"/>
      <c r="BWE163" s="233"/>
      <c r="BWF163" s="233"/>
      <c r="BWG163" s="233"/>
      <c r="BWH163" s="233"/>
      <c r="BWI163" s="233"/>
      <c r="BWJ163" s="233"/>
      <c r="BWK163" s="233"/>
      <c r="BWL163" s="233"/>
      <c r="BWM163" s="233"/>
      <c r="BWN163" s="233"/>
      <c r="BWO163" s="233"/>
      <c r="BWP163" s="233"/>
      <c r="BWQ163" s="233"/>
      <c r="BWR163" s="233"/>
      <c r="BWS163" s="233"/>
      <c r="BWT163" s="233"/>
      <c r="BWU163" s="233"/>
      <c r="BWV163" s="233"/>
      <c r="BWW163" s="233"/>
      <c r="BWX163" s="233"/>
      <c r="BWY163" s="233"/>
      <c r="BWZ163" s="233"/>
      <c r="BXA163" s="233"/>
      <c r="BXB163" s="233"/>
      <c r="BXC163" s="233"/>
      <c r="BXD163" s="233"/>
      <c r="BXE163" s="233"/>
      <c r="BXF163" s="233"/>
      <c r="BXG163" s="233"/>
      <c r="BXH163" s="233"/>
      <c r="BXI163" s="233"/>
      <c r="BXJ163" s="233"/>
      <c r="BXK163" s="233"/>
      <c r="BXL163" s="233"/>
      <c r="BXM163" s="233"/>
      <c r="BXN163" s="233"/>
      <c r="BXO163" s="233"/>
      <c r="BXP163" s="233"/>
      <c r="BXQ163" s="233"/>
      <c r="BXR163" s="233"/>
      <c r="BXS163" s="233"/>
      <c r="BXT163" s="233"/>
      <c r="BXU163" s="233"/>
      <c r="BXV163" s="233"/>
      <c r="BXW163" s="233"/>
      <c r="BXX163" s="233"/>
      <c r="BXY163" s="233"/>
      <c r="BXZ163" s="233"/>
      <c r="BYA163" s="233"/>
      <c r="BYB163" s="233"/>
      <c r="BYC163" s="233"/>
      <c r="BYD163" s="233"/>
      <c r="BYE163" s="233"/>
      <c r="BYF163" s="233"/>
      <c r="BYG163" s="233"/>
      <c r="BYH163" s="233"/>
      <c r="BYI163" s="233"/>
      <c r="BYJ163" s="233"/>
      <c r="BYK163" s="233"/>
      <c r="BYL163" s="233"/>
      <c r="BYM163" s="233"/>
      <c r="BYN163" s="233"/>
      <c r="BYO163" s="233"/>
      <c r="BYP163" s="233"/>
      <c r="BYQ163" s="233"/>
      <c r="BYR163" s="233"/>
      <c r="BYS163" s="233"/>
      <c r="BYT163" s="233"/>
      <c r="BYU163" s="233"/>
      <c r="BYV163" s="233"/>
      <c r="BYW163" s="233"/>
      <c r="BYX163" s="233"/>
      <c r="BYY163" s="233"/>
      <c r="BYZ163" s="233"/>
      <c r="BZA163" s="233"/>
      <c r="BZB163" s="233"/>
      <c r="BZC163" s="233"/>
      <c r="BZD163" s="233"/>
      <c r="BZE163" s="233"/>
      <c r="BZF163" s="233"/>
      <c r="BZG163" s="233"/>
      <c r="BZH163" s="233"/>
      <c r="BZI163" s="233"/>
      <c r="BZJ163" s="233"/>
      <c r="BZK163" s="233"/>
      <c r="BZL163" s="233"/>
      <c r="BZM163" s="233"/>
      <c r="BZN163" s="233"/>
      <c r="BZO163" s="233"/>
      <c r="BZP163" s="233"/>
      <c r="BZQ163" s="233"/>
      <c r="BZR163" s="233"/>
      <c r="BZS163" s="233"/>
      <c r="BZT163" s="233"/>
      <c r="BZU163" s="233"/>
      <c r="BZV163" s="233"/>
      <c r="BZW163" s="233"/>
      <c r="BZX163" s="233"/>
      <c r="BZY163" s="233"/>
      <c r="BZZ163" s="233"/>
      <c r="CAA163" s="233"/>
      <c r="CAB163" s="233"/>
      <c r="CAC163" s="233"/>
      <c r="CAD163" s="233"/>
      <c r="CAE163" s="233"/>
      <c r="CAF163" s="233"/>
      <c r="CAG163" s="233"/>
      <c r="CAH163" s="233"/>
      <c r="CAI163" s="233"/>
      <c r="CAJ163" s="233"/>
      <c r="CAK163" s="233"/>
      <c r="CAL163" s="233"/>
      <c r="CAM163" s="233"/>
      <c r="CAN163" s="233"/>
      <c r="CAO163" s="233"/>
      <c r="CAP163" s="233"/>
      <c r="CAQ163" s="233"/>
      <c r="CAR163" s="233"/>
      <c r="CAS163" s="233"/>
      <c r="CAT163" s="233"/>
      <c r="CAU163" s="233"/>
      <c r="CAV163" s="233"/>
      <c r="CAW163" s="233"/>
      <c r="CAX163" s="233"/>
      <c r="CAY163" s="233"/>
      <c r="CAZ163" s="233"/>
      <c r="CBA163" s="233"/>
      <c r="CBB163" s="233"/>
      <c r="CBC163" s="233"/>
      <c r="CBD163" s="233"/>
      <c r="CBE163" s="233"/>
      <c r="CBF163" s="233"/>
      <c r="CBG163" s="233"/>
      <c r="CBH163" s="233"/>
      <c r="CBI163" s="233"/>
      <c r="CBJ163" s="233"/>
      <c r="CBK163" s="233"/>
      <c r="CBL163" s="233"/>
      <c r="CBM163" s="233"/>
      <c r="CBN163" s="233"/>
      <c r="CBO163" s="233"/>
      <c r="CBP163" s="233"/>
      <c r="CBQ163" s="233"/>
      <c r="CBR163" s="233"/>
      <c r="CBS163" s="233"/>
      <c r="CBT163" s="233"/>
      <c r="CBU163" s="233"/>
      <c r="CBV163" s="233"/>
      <c r="CBW163" s="233"/>
      <c r="CBX163" s="233"/>
      <c r="CBY163" s="233"/>
      <c r="CBZ163" s="233"/>
      <c r="CCA163" s="233"/>
      <c r="CCB163" s="233"/>
      <c r="CCC163" s="233"/>
      <c r="CCD163" s="233"/>
      <c r="CCE163" s="233"/>
      <c r="CCF163" s="233"/>
      <c r="CCG163" s="233"/>
      <c r="CCH163" s="233"/>
      <c r="CCI163" s="233"/>
      <c r="CCJ163" s="233"/>
      <c r="CCK163" s="233"/>
      <c r="CCL163" s="233"/>
      <c r="CCM163" s="233"/>
      <c r="CCN163" s="233"/>
      <c r="CCO163" s="233"/>
      <c r="CCP163" s="233"/>
      <c r="CCQ163" s="233"/>
      <c r="CCR163" s="233"/>
      <c r="CCS163" s="233"/>
      <c r="CCT163" s="233"/>
      <c r="CCU163" s="233"/>
      <c r="CCV163" s="233"/>
      <c r="CCW163" s="233"/>
      <c r="CCX163" s="233"/>
      <c r="CCY163" s="233"/>
      <c r="CCZ163" s="233"/>
      <c r="CDA163" s="233"/>
      <c r="CDB163" s="233"/>
      <c r="CDC163" s="233"/>
      <c r="CDD163" s="233"/>
      <c r="CDE163" s="233"/>
      <c r="CDF163" s="233"/>
      <c r="CDG163" s="233"/>
      <c r="CDH163" s="233"/>
      <c r="CDI163" s="233"/>
      <c r="CDJ163" s="233"/>
      <c r="CDK163" s="233"/>
      <c r="CDL163" s="233"/>
      <c r="CDM163" s="233"/>
      <c r="CDN163" s="233"/>
      <c r="CDO163" s="233"/>
      <c r="CDP163" s="233"/>
      <c r="CDQ163" s="233"/>
      <c r="CDR163" s="233"/>
      <c r="CDS163" s="233"/>
      <c r="CDT163" s="233"/>
      <c r="CDU163" s="233"/>
      <c r="CDV163" s="233"/>
      <c r="CDW163" s="233"/>
      <c r="CDX163" s="233"/>
      <c r="CDY163" s="233"/>
      <c r="CDZ163" s="233"/>
      <c r="CEA163" s="233"/>
      <c r="CEB163" s="233"/>
      <c r="CEC163" s="233"/>
      <c r="CED163" s="233"/>
      <c r="CEE163" s="233"/>
      <c r="CEF163" s="233"/>
      <c r="CEG163" s="233"/>
      <c r="CEH163" s="233"/>
      <c r="CEI163" s="233"/>
      <c r="CEJ163" s="233"/>
      <c r="CEK163" s="233"/>
      <c r="CEL163" s="233"/>
      <c r="CEM163" s="233"/>
      <c r="CEN163" s="233"/>
      <c r="CEO163" s="233"/>
      <c r="CEP163" s="233"/>
      <c r="CEQ163" s="233"/>
      <c r="CER163" s="233"/>
      <c r="CES163" s="233"/>
      <c r="CET163" s="233"/>
      <c r="CEU163" s="233"/>
      <c r="CEV163" s="233"/>
      <c r="CEW163" s="233"/>
      <c r="CEX163" s="233"/>
      <c r="CEY163" s="233"/>
      <c r="CEZ163" s="233"/>
      <c r="CFA163" s="233"/>
      <c r="CFB163" s="233"/>
      <c r="CFC163" s="233"/>
      <c r="CFD163" s="233"/>
      <c r="CFE163" s="233"/>
      <c r="CFF163" s="233"/>
      <c r="CFG163" s="233"/>
      <c r="CFH163" s="233"/>
      <c r="CFI163" s="233"/>
      <c r="CFJ163" s="233"/>
      <c r="CFK163" s="233"/>
      <c r="CFL163" s="233"/>
      <c r="CFM163" s="233"/>
      <c r="CFN163" s="233"/>
      <c r="CFO163" s="233"/>
      <c r="CFP163" s="233"/>
      <c r="CFQ163" s="233"/>
      <c r="CFR163" s="233"/>
      <c r="CFS163" s="233"/>
      <c r="CFT163" s="233"/>
      <c r="CFU163" s="233"/>
      <c r="CFV163" s="233"/>
      <c r="CFW163" s="233"/>
      <c r="CFX163" s="233"/>
      <c r="CFY163" s="233"/>
      <c r="CFZ163" s="233"/>
      <c r="CGA163" s="233"/>
      <c r="CGB163" s="233"/>
      <c r="CGC163" s="233"/>
      <c r="CGD163" s="233"/>
      <c r="CGE163" s="233"/>
      <c r="CGF163" s="233"/>
      <c r="CGG163" s="233"/>
      <c r="CGH163" s="233"/>
      <c r="CGI163" s="233"/>
      <c r="CGJ163" s="233"/>
      <c r="CGK163" s="233"/>
      <c r="CGL163" s="233"/>
      <c r="CGM163" s="233"/>
      <c r="CGN163" s="233"/>
      <c r="CGO163" s="233"/>
      <c r="CGP163" s="233"/>
      <c r="CGQ163" s="233"/>
      <c r="CGR163" s="233"/>
      <c r="CGS163" s="233"/>
      <c r="CGT163" s="233"/>
      <c r="CGU163" s="233"/>
      <c r="CGV163" s="233"/>
      <c r="CGW163" s="233"/>
      <c r="CGX163" s="233"/>
      <c r="CGY163" s="233"/>
      <c r="CGZ163" s="233"/>
      <c r="CHA163" s="233"/>
      <c r="CHB163" s="233"/>
      <c r="CHC163" s="233"/>
      <c r="CHD163" s="233"/>
      <c r="CHE163" s="233"/>
      <c r="CHF163" s="233"/>
      <c r="CHG163" s="233"/>
      <c r="CHH163" s="233"/>
      <c r="CHI163" s="233"/>
      <c r="CHJ163" s="233"/>
      <c r="CHK163" s="233"/>
      <c r="CHL163" s="233"/>
      <c r="CHM163" s="233"/>
      <c r="CHN163" s="233"/>
      <c r="CHO163" s="233"/>
      <c r="CHP163" s="233"/>
      <c r="CHQ163" s="233"/>
      <c r="CHR163" s="233"/>
      <c r="CHS163" s="233"/>
      <c r="CHT163" s="233"/>
      <c r="CHU163" s="233"/>
      <c r="CHV163" s="233"/>
      <c r="CHW163" s="233"/>
      <c r="CHX163" s="233"/>
      <c r="CHY163" s="233"/>
      <c r="CHZ163" s="233"/>
      <c r="CIA163" s="233"/>
      <c r="CIB163" s="233"/>
      <c r="CIC163" s="233"/>
      <c r="CID163" s="233"/>
      <c r="CIE163" s="233"/>
      <c r="CIF163" s="233"/>
      <c r="CIG163" s="233"/>
      <c r="CIH163" s="233"/>
      <c r="CII163" s="233"/>
      <c r="CIJ163" s="233"/>
      <c r="CIK163" s="233"/>
      <c r="CIL163" s="233"/>
      <c r="CIM163" s="233"/>
      <c r="CIN163" s="233"/>
      <c r="CIO163" s="233"/>
      <c r="CIP163" s="233"/>
      <c r="CIQ163" s="233"/>
      <c r="CIR163" s="233"/>
      <c r="CIS163" s="233"/>
      <c r="CIT163" s="233"/>
      <c r="CIU163" s="233"/>
      <c r="CIV163" s="233"/>
      <c r="CIW163" s="233"/>
      <c r="CIX163" s="233"/>
      <c r="CIY163" s="233"/>
      <c r="CIZ163" s="233"/>
      <c r="CJA163" s="233"/>
      <c r="CJB163" s="233"/>
      <c r="CJC163" s="233"/>
      <c r="CJD163" s="233"/>
      <c r="CJE163" s="233"/>
      <c r="CJF163" s="233"/>
      <c r="CJG163" s="233"/>
      <c r="CJH163" s="233"/>
      <c r="CJI163" s="233"/>
      <c r="CJJ163" s="233"/>
      <c r="CJK163" s="233"/>
      <c r="CJL163" s="233"/>
      <c r="CJM163" s="233"/>
      <c r="CJN163" s="233"/>
      <c r="CJO163" s="233"/>
      <c r="CJP163" s="233"/>
      <c r="CJQ163" s="233"/>
      <c r="CJR163" s="233"/>
      <c r="CJS163" s="233"/>
      <c r="CJT163" s="233"/>
      <c r="CJU163" s="233"/>
      <c r="CJV163" s="233"/>
      <c r="CJW163" s="233"/>
      <c r="CJX163" s="233"/>
      <c r="CJY163" s="233"/>
      <c r="CJZ163" s="233"/>
      <c r="CKA163" s="233"/>
      <c r="CKB163" s="233"/>
      <c r="CKC163" s="233"/>
      <c r="CKD163" s="233"/>
      <c r="CKE163" s="233"/>
      <c r="CKF163" s="233"/>
      <c r="CKG163" s="233"/>
      <c r="CKH163" s="233"/>
      <c r="CKI163" s="233"/>
      <c r="CKJ163" s="233"/>
      <c r="CKK163" s="233"/>
      <c r="CKL163" s="233"/>
      <c r="CKM163" s="233"/>
      <c r="CKN163" s="233"/>
      <c r="CKO163" s="233"/>
      <c r="CKP163" s="233"/>
      <c r="CKQ163" s="233"/>
      <c r="CKR163" s="233"/>
      <c r="CKS163" s="233"/>
      <c r="CKT163" s="233"/>
      <c r="CKU163" s="233"/>
      <c r="CKV163" s="233"/>
      <c r="CKW163" s="233"/>
      <c r="CKX163" s="233"/>
      <c r="CKY163" s="233"/>
      <c r="CKZ163" s="233"/>
      <c r="CLA163" s="233"/>
      <c r="CLB163" s="233"/>
      <c r="CLC163" s="233"/>
      <c r="CLD163" s="233"/>
      <c r="CLE163" s="233"/>
      <c r="CLF163" s="233"/>
      <c r="CLG163" s="233"/>
      <c r="CLH163" s="233"/>
      <c r="CLI163" s="233"/>
      <c r="CLJ163" s="233"/>
      <c r="CLK163" s="233"/>
      <c r="CLL163" s="233"/>
      <c r="CLM163" s="233"/>
      <c r="CLN163" s="233"/>
      <c r="CLO163" s="233"/>
      <c r="CLP163" s="233"/>
      <c r="CLQ163" s="233"/>
      <c r="CLR163" s="233"/>
      <c r="CLS163" s="233"/>
      <c r="CLT163" s="233"/>
      <c r="CLU163" s="233"/>
      <c r="CLV163" s="233"/>
      <c r="CLW163" s="233"/>
      <c r="CLX163" s="233"/>
      <c r="CLY163" s="233"/>
      <c r="CLZ163" s="233"/>
      <c r="CMA163" s="233"/>
      <c r="CMB163" s="233"/>
      <c r="CMC163" s="233"/>
      <c r="CMD163" s="233"/>
      <c r="CME163" s="233"/>
      <c r="CMF163" s="233"/>
      <c r="CMG163" s="233"/>
      <c r="CMH163" s="233"/>
      <c r="CMI163" s="233"/>
      <c r="CMJ163" s="233"/>
      <c r="CMK163" s="233"/>
      <c r="CML163" s="233"/>
      <c r="CMM163" s="233"/>
      <c r="CMN163" s="233"/>
      <c r="CMO163" s="233"/>
      <c r="CMP163" s="233"/>
      <c r="CMQ163" s="233"/>
      <c r="CMR163" s="233"/>
      <c r="CMS163" s="233"/>
      <c r="CMT163" s="233"/>
      <c r="CMU163" s="233"/>
      <c r="CMV163" s="233"/>
      <c r="CMW163" s="233"/>
      <c r="CMX163" s="233"/>
      <c r="CMY163" s="233"/>
      <c r="CMZ163" s="233"/>
      <c r="CNA163" s="233"/>
      <c r="CNB163" s="233"/>
      <c r="CNC163" s="233"/>
      <c r="CND163" s="233"/>
      <c r="CNE163" s="233"/>
      <c r="CNF163" s="233"/>
      <c r="CNG163" s="233"/>
      <c r="CNH163" s="233"/>
      <c r="CNI163" s="233"/>
      <c r="CNJ163" s="233"/>
      <c r="CNK163" s="233"/>
      <c r="CNL163" s="233"/>
      <c r="CNM163" s="233"/>
      <c r="CNN163" s="233"/>
      <c r="CNO163" s="233"/>
      <c r="CNP163" s="233"/>
      <c r="CNQ163" s="233"/>
      <c r="CNR163" s="233"/>
      <c r="CNS163" s="233"/>
      <c r="CNT163" s="233"/>
      <c r="CNU163" s="233"/>
      <c r="CNV163" s="233"/>
      <c r="CNW163" s="233"/>
      <c r="CNX163" s="233"/>
      <c r="CNY163" s="233"/>
      <c r="CNZ163" s="233"/>
      <c r="COA163" s="233"/>
      <c r="COB163" s="233"/>
      <c r="COC163" s="233"/>
      <c r="COD163" s="233"/>
      <c r="COE163" s="233"/>
      <c r="COF163" s="233"/>
      <c r="COG163" s="233"/>
      <c r="COH163" s="233"/>
      <c r="COI163" s="233"/>
      <c r="COJ163" s="233"/>
      <c r="COK163" s="233"/>
      <c r="COL163" s="233"/>
      <c r="COM163" s="233"/>
      <c r="CON163" s="233"/>
      <c r="COO163" s="233"/>
      <c r="COP163" s="233"/>
      <c r="COQ163" s="233"/>
      <c r="COR163" s="233"/>
      <c r="COS163" s="233"/>
      <c r="COT163" s="233"/>
      <c r="COU163" s="233"/>
      <c r="COV163" s="233"/>
      <c r="COW163" s="233"/>
      <c r="COX163" s="233"/>
      <c r="COY163" s="233"/>
      <c r="COZ163" s="233"/>
      <c r="CPA163" s="233"/>
      <c r="CPB163" s="233"/>
      <c r="CPC163" s="233"/>
      <c r="CPD163" s="233"/>
      <c r="CPE163" s="233"/>
      <c r="CPF163" s="233"/>
      <c r="CPG163" s="233"/>
      <c r="CPH163" s="233"/>
      <c r="CPI163" s="233"/>
      <c r="CPJ163" s="233"/>
      <c r="CPK163" s="233"/>
      <c r="CPL163" s="233"/>
      <c r="CPM163" s="233"/>
      <c r="CPN163" s="233"/>
      <c r="CPO163" s="233"/>
      <c r="CPP163" s="233"/>
      <c r="CPQ163" s="233"/>
      <c r="CPR163" s="233"/>
      <c r="CPS163" s="233"/>
      <c r="CPT163" s="233"/>
      <c r="CPU163" s="233"/>
      <c r="CPV163" s="233"/>
      <c r="CPW163" s="233"/>
      <c r="CPX163" s="233"/>
      <c r="CPY163" s="233"/>
      <c r="CPZ163" s="233"/>
      <c r="CQA163" s="233"/>
      <c r="CQB163" s="233"/>
      <c r="CQC163" s="233"/>
      <c r="CQD163" s="233"/>
      <c r="CQE163" s="233"/>
      <c r="CQF163" s="233"/>
      <c r="CQG163" s="233"/>
      <c r="CQH163" s="233"/>
      <c r="CQI163" s="233"/>
      <c r="CQJ163" s="233"/>
      <c r="CQK163" s="233"/>
      <c r="CQL163" s="233"/>
      <c r="CQM163" s="233"/>
      <c r="CQN163" s="233"/>
      <c r="CQO163" s="233"/>
      <c r="CQP163" s="233"/>
      <c r="CQQ163" s="233"/>
      <c r="CQR163" s="233"/>
      <c r="CQS163" s="233"/>
      <c r="CQT163" s="233"/>
      <c r="CQU163" s="233"/>
      <c r="CQV163" s="233"/>
      <c r="CQW163" s="233"/>
      <c r="CQX163" s="233"/>
      <c r="CQY163" s="233"/>
      <c r="CQZ163" s="233"/>
      <c r="CRA163" s="233"/>
      <c r="CRB163" s="233"/>
      <c r="CRC163" s="233"/>
      <c r="CRD163" s="233"/>
      <c r="CRE163" s="233"/>
      <c r="CRF163" s="233"/>
      <c r="CRG163" s="233"/>
      <c r="CRH163" s="233"/>
      <c r="CRI163" s="233"/>
      <c r="CRJ163" s="233"/>
      <c r="CRK163" s="233"/>
    </row>
    <row r="164" spans="1:2507" s="327" customFormat="1" ht="48" customHeight="1" x14ac:dyDescent="0.25">
      <c r="A164" s="326"/>
      <c r="B164" s="493" t="s">
        <v>833</v>
      </c>
      <c r="C164" s="488" t="s">
        <v>834</v>
      </c>
      <c r="D164" s="488" t="s">
        <v>784</v>
      </c>
      <c r="E164" s="488" t="s">
        <v>607</v>
      </c>
      <c r="F164" s="488" t="s">
        <v>835</v>
      </c>
      <c r="G164" s="488" t="s">
        <v>605</v>
      </c>
      <c r="H164" s="488" t="s">
        <v>83</v>
      </c>
      <c r="I164" s="488" t="s">
        <v>83</v>
      </c>
      <c r="J164" s="303" t="s">
        <v>786</v>
      </c>
      <c r="K164" s="303" t="s">
        <v>470</v>
      </c>
      <c r="L164" s="303" t="s">
        <v>471</v>
      </c>
      <c r="M164" s="325">
        <v>9850</v>
      </c>
      <c r="N164" s="473" t="s">
        <v>86</v>
      </c>
      <c r="O164" s="488" t="s">
        <v>400</v>
      </c>
      <c r="P164" s="488" t="s">
        <v>437</v>
      </c>
      <c r="Q164" s="488" t="s">
        <v>89</v>
      </c>
      <c r="R164" s="488" t="s">
        <v>90</v>
      </c>
      <c r="S164" s="488" t="s">
        <v>170</v>
      </c>
      <c r="T164" s="487">
        <f>U164</f>
        <v>469200</v>
      </c>
      <c r="U164" s="521">
        <f>+V164+Y164</f>
        <v>469200</v>
      </c>
      <c r="V164" s="521">
        <v>276000</v>
      </c>
      <c r="W164" s="473" t="s">
        <v>455</v>
      </c>
      <c r="X164" s="473" t="s">
        <v>455</v>
      </c>
      <c r="Y164" s="521">
        <v>193200</v>
      </c>
      <c r="Z164" s="473" t="s">
        <v>455</v>
      </c>
      <c r="AA164" s="473" t="s">
        <v>455</v>
      </c>
      <c r="AB164" s="521">
        <v>82800</v>
      </c>
      <c r="AC164" s="473" t="s">
        <v>92</v>
      </c>
      <c r="AD164" s="487">
        <f>+U164</f>
        <v>469200</v>
      </c>
      <c r="AE164" s="473" t="s">
        <v>171</v>
      </c>
      <c r="AF164" s="473" t="s">
        <v>171</v>
      </c>
      <c r="AG164" s="473" t="s">
        <v>171</v>
      </c>
      <c r="AH164" s="484">
        <v>46082</v>
      </c>
      <c r="AI164" s="484">
        <v>46143</v>
      </c>
      <c r="AJ164" s="498"/>
      <c r="AK164" s="233"/>
      <c r="AL164" s="233"/>
      <c r="AM164" s="233"/>
      <c r="AN164" s="233"/>
      <c r="AO164" s="233"/>
      <c r="AP164" s="233"/>
      <c r="AQ164" s="233"/>
      <c r="AR164" s="233"/>
      <c r="AS164" s="233"/>
      <c r="AT164" s="233"/>
      <c r="AU164" s="233"/>
      <c r="AV164" s="233"/>
      <c r="AW164" s="233"/>
      <c r="AX164" s="233"/>
      <c r="AY164" s="233"/>
      <c r="AZ164" s="233"/>
      <c r="BA164" s="233"/>
      <c r="BB164" s="233"/>
      <c r="BC164" s="233"/>
      <c r="BD164" s="233"/>
      <c r="BE164" s="233"/>
      <c r="BF164" s="233"/>
      <c r="BG164" s="233"/>
      <c r="BH164" s="233"/>
      <c r="BI164" s="233"/>
      <c r="BJ164" s="233"/>
      <c r="BK164" s="233"/>
      <c r="BL164" s="233"/>
      <c r="BM164" s="233"/>
      <c r="BN164" s="233"/>
      <c r="BO164" s="233"/>
      <c r="BP164" s="233"/>
      <c r="BQ164" s="233"/>
      <c r="BR164" s="233"/>
      <c r="BS164" s="233"/>
      <c r="BT164" s="233"/>
      <c r="BU164" s="233"/>
      <c r="BV164" s="233"/>
      <c r="BW164" s="233"/>
      <c r="BX164" s="233"/>
      <c r="BY164" s="233"/>
      <c r="BZ164" s="233"/>
      <c r="CA164" s="233"/>
      <c r="CB164" s="233"/>
      <c r="CC164" s="233"/>
      <c r="CD164" s="233"/>
      <c r="CE164" s="233"/>
      <c r="CF164" s="233"/>
      <c r="CG164" s="233"/>
      <c r="CH164" s="233"/>
      <c r="CI164" s="233"/>
      <c r="CJ164" s="233"/>
      <c r="CK164" s="233"/>
      <c r="CL164" s="233"/>
      <c r="CM164" s="233"/>
      <c r="CN164" s="233"/>
      <c r="CO164" s="233"/>
      <c r="CP164" s="233"/>
      <c r="CQ164" s="233"/>
      <c r="CR164" s="233"/>
      <c r="CS164" s="233"/>
      <c r="CT164" s="233"/>
      <c r="CU164" s="233"/>
      <c r="CV164" s="233"/>
      <c r="CW164" s="233"/>
      <c r="CX164" s="233"/>
      <c r="CY164" s="233"/>
      <c r="CZ164" s="233"/>
      <c r="DA164" s="233"/>
      <c r="DB164" s="233"/>
      <c r="DC164" s="233"/>
      <c r="DD164" s="233"/>
      <c r="DE164" s="233"/>
      <c r="DF164" s="233"/>
      <c r="DG164" s="233"/>
      <c r="DH164" s="233"/>
      <c r="DI164" s="233"/>
      <c r="DJ164" s="233"/>
      <c r="DK164" s="233"/>
      <c r="DL164" s="233"/>
      <c r="DM164" s="233"/>
      <c r="DN164" s="233"/>
      <c r="DO164" s="233"/>
      <c r="DP164" s="233"/>
      <c r="DQ164" s="233"/>
      <c r="DR164" s="233"/>
      <c r="DS164" s="233"/>
      <c r="DT164" s="233"/>
      <c r="DU164" s="233"/>
      <c r="DV164" s="233"/>
      <c r="DW164" s="233"/>
      <c r="DX164" s="233"/>
      <c r="DY164" s="233"/>
      <c r="DZ164" s="233"/>
      <c r="EA164" s="233"/>
      <c r="EB164" s="233"/>
      <c r="EC164" s="233"/>
      <c r="ED164" s="233"/>
      <c r="EE164" s="233"/>
      <c r="EF164" s="233"/>
      <c r="EG164" s="233"/>
      <c r="EH164" s="233"/>
      <c r="EI164" s="233"/>
      <c r="EJ164" s="233"/>
      <c r="EK164" s="233"/>
      <c r="EL164" s="233"/>
      <c r="EM164" s="233"/>
      <c r="EN164" s="233"/>
      <c r="EO164" s="233"/>
      <c r="EP164" s="233"/>
      <c r="EQ164" s="233"/>
      <c r="ER164" s="233"/>
      <c r="ES164" s="233"/>
      <c r="ET164" s="233"/>
      <c r="EU164" s="233"/>
      <c r="EV164" s="233"/>
      <c r="EW164" s="233"/>
      <c r="EX164" s="233"/>
      <c r="EY164" s="233"/>
      <c r="EZ164" s="233"/>
      <c r="FA164" s="233"/>
      <c r="FB164" s="233"/>
      <c r="FC164" s="233"/>
      <c r="FD164" s="233"/>
      <c r="FE164" s="233"/>
      <c r="FF164" s="233"/>
      <c r="FG164" s="233"/>
      <c r="FH164" s="233"/>
      <c r="FI164" s="233"/>
      <c r="FJ164" s="233"/>
      <c r="FK164" s="233"/>
      <c r="FL164" s="233"/>
      <c r="FM164" s="233"/>
      <c r="FN164" s="233"/>
      <c r="FO164" s="233"/>
      <c r="FP164" s="233"/>
      <c r="FQ164" s="233"/>
      <c r="FR164" s="233"/>
      <c r="FS164" s="233"/>
      <c r="FT164" s="233"/>
      <c r="FU164" s="233"/>
      <c r="FV164" s="233"/>
      <c r="FW164" s="233"/>
      <c r="FX164" s="233"/>
      <c r="FY164" s="233"/>
      <c r="FZ164" s="233"/>
      <c r="GA164" s="233"/>
      <c r="GB164" s="233"/>
      <c r="GC164" s="233"/>
      <c r="GD164" s="233"/>
      <c r="GE164" s="233"/>
      <c r="GF164" s="233"/>
      <c r="GG164" s="233"/>
      <c r="GH164" s="233"/>
      <c r="GI164" s="233"/>
      <c r="GJ164" s="233"/>
      <c r="GK164" s="233"/>
      <c r="GL164" s="233"/>
      <c r="GM164" s="233"/>
      <c r="GN164" s="233"/>
      <c r="GO164" s="233"/>
      <c r="GP164" s="233"/>
      <c r="GQ164" s="233"/>
      <c r="GR164" s="233"/>
      <c r="GS164" s="233"/>
      <c r="GT164" s="233"/>
      <c r="GU164" s="233"/>
      <c r="GV164" s="233"/>
      <c r="GW164" s="233"/>
      <c r="GX164" s="233"/>
      <c r="GY164" s="233"/>
      <c r="GZ164" s="233"/>
      <c r="HA164" s="233"/>
      <c r="HB164" s="233"/>
      <c r="HC164" s="233"/>
      <c r="HD164" s="233"/>
      <c r="HE164" s="233"/>
      <c r="HF164" s="233"/>
      <c r="HG164" s="233"/>
      <c r="HH164" s="233"/>
      <c r="HI164" s="233"/>
      <c r="HJ164" s="233"/>
      <c r="HK164" s="233"/>
      <c r="HL164" s="233"/>
      <c r="HM164" s="233"/>
      <c r="HN164" s="233"/>
      <c r="HO164" s="233"/>
      <c r="HP164" s="233"/>
      <c r="HQ164" s="233"/>
      <c r="HR164" s="233"/>
      <c r="HS164" s="233"/>
      <c r="HT164" s="233"/>
      <c r="HU164" s="233"/>
      <c r="HV164" s="233"/>
      <c r="HW164" s="233"/>
      <c r="HX164" s="233"/>
      <c r="HY164" s="233"/>
      <c r="HZ164" s="233"/>
      <c r="IA164" s="233"/>
      <c r="IB164" s="233"/>
      <c r="IC164" s="233"/>
      <c r="ID164" s="233"/>
      <c r="IE164" s="233"/>
      <c r="IF164" s="233"/>
      <c r="IG164" s="233"/>
      <c r="IH164" s="233"/>
      <c r="II164" s="233"/>
      <c r="IJ164" s="233"/>
      <c r="IK164" s="233"/>
      <c r="IL164" s="233"/>
      <c r="IM164" s="233"/>
      <c r="IN164" s="233"/>
      <c r="IO164" s="233"/>
      <c r="IP164" s="233"/>
      <c r="IQ164" s="233"/>
      <c r="IR164" s="233"/>
      <c r="IS164" s="233"/>
      <c r="IT164" s="233"/>
      <c r="IU164" s="233"/>
      <c r="IV164" s="233"/>
      <c r="IW164" s="233"/>
      <c r="IX164" s="233"/>
      <c r="IY164" s="233"/>
      <c r="IZ164" s="233"/>
      <c r="JA164" s="233"/>
      <c r="JB164" s="233"/>
      <c r="JC164" s="233"/>
      <c r="JD164" s="233"/>
      <c r="JE164" s="233"/>
      <c r="JF164" s="233"/>
      <c r="JG164" s="233"/>
      <c r="JH164" s="233"/>
      <c r="JI164" s="233"/>
      <c r="JJ164" s="233"/>
      <c r="JK164" s="233"/>
      <c r="JL164" s="233"/>
      <c r="JM164" s="233"/>
      <c r="JN164" s="233"/>
      <c r="JO164" s="233"/>
      <c r="JP164" s="233"/>
      <c r="JQ164" s="233"/>
      <c r="JR164" s="233"/>
      <c r="JS164" s="233"/>
      <c r="JT164" s="233"/>
      <c r="JU164" s="233"/>
      <c r="JV164" s="233"/>
      <c r="JW164" s="233"/>
      <c r="JX164" s="233"/>
      <c r="JY164" s="233"/>
      <c r="JZ164" s="233"/>
      <c r="KA164" s="233"/>
      <c r="KB164" s="233"/>
      <c r="KC164" s="233"/>
      <c r="KD164" s="233"/>
      <c r="KE164" s="233"/>
      <c r="KF164" s="233"/>
      <c r="KG164" s="233"/>
      <c r="KH164" s="233"/>
      <c r="KI164" s="233"/>
      <c r="KJ164" s="233"/>
      <c r="KK164" s="233"/>
      <c r="KL164" s="233"/>
      <c r="KM164" s="233"/>
      <c r="KN164" s="233"/>
      <c r="KO164" s="233"/>
      <c r="KP164" s="233"/>
      <c r="KQ164" s="233"/>
      <c r="KR164" s="233"/>
      <c r="KS164" s="233"/>
      <c r="KT164" s="233"/>
      <c r="KU164" s="233"/>
      <c r="KV164" s="233"/>
      <c r="KW164" s="233"/>
      <c r="KX164" s="233"/>
      <c r="KY164" s="233"/>
      <c r="KZ164" s="233"/>
      <c r="LA164" s="233"/>
      <c r="LB164" s="233"/>
      <c r="LC164" s="233"/>
      <c r="LD164" s="233"/>
      <c r="LE164" s="233"/>
      <c r="LF164" s="233"/>
      <c r="LG164" s="233"/>
      <c r="LH164" s="233"/>
      <c r="LI164" s="233"/>
      <c r="LJ164" s="233"/>
      <c r="LK164" s="233"/>
      <c r="LL164" s="233"/>
      <c r="LM164" s="233"/>
      <c r="LN164" s="233"/>
      <c r="LO164" s="233"/>
      <c r="LP164" s="233"/>
      <c r="LQ164" s="233"/>
      <c r="LR164" s="233"/>
      <c r="LS164" s="233"/>
      <c r="LT164" s="233"/>
      <c r="LU164" s="233"/>
      <c r="LV164" s="233"/>
      <c r="LW164" s="233"/>
      <c r="LX164" s="233"/>
      <c r="LY164" s="233"/>
      <c r="LZ164" s="233"/>
      <c r="MA164" s="233"/>
      <c r="MB164" s="233"/>
      <c r="MC164" s="233"/>
      <c r="MD164" s="233"/>
      <c r="ME164" s="233"/>
      <c r="MF164" s="233"/>
      <c r="MG164" s="233"/>
      <c r="MH164" s="233"/>
      <c r="MI164" s="233"/>
      <c r="MJ164" s="233"/>
      <c r="MK164" s="233"/>
      <c r="ML164" s="233"/>
      <c r="MM164" s="233"/>
      <c r="MN164" s="233"/>
      <c r="MO164" s="233"/>
      <c r="MP164" s="233"/>
      <c r="MQ164" s="233"/>
      <c r="MR164" s="233"/>
      <c r="MS164" s="233"/>
      <c r="MT164" s="233"/>
      <c r="MU164" s="233"/>
      <c r="MV164" s="233"/>
      <c r="MW164" s="233"/>
      <c r="MX164" s="233"/>
      <c r="MY164" s="233"/>
      <c r="MZ164" s="233"/>
      <c r="NA164" s="233"/>
      <c r="NB164" s="233"/>
      <c r="NC164" s="233"/>
      <c r="ND164" s="233"/>
      <c r="NE164" s="233"/>
      <c r="NF164" s="233"/>
      <c r="NG164" s="233"/>
      <c r="NH164" s="233"/>
      <c r="NI164" s="233"/>
      <c r="NJ164" s="233"/>
      <c r="NK164" s="233"/>
      <c r="NL164" s="233"/>
      <c r="NM164" s="233"/>
      <c r="NN164" s="233"/>
      <c r="NO164" s="233"/>
      <c r="NP164" s="233"/>
      <c r="NQ164" s="233"/>
      <c r="NR164" s="233"/>
      <c r="NS164" s="233"/>
      <c r="NT164" s="233"/>
      <c r="NU164" s="233"/>
      <c r="NV164" s="233"/>
      <c r="NW164" s="233"/>
      <c r="NX164" s="233"/>
      <c r="NY164" s="233"/>
      <c r="NZ164" s="233"/>
      <c r="OA164" s="233"/>
      <c r="OB164" s="233"/>
      <c r="OC164" s="233"/>
      <c r="OD164" s="233"/>
      <c r="OE164" s="233"/>
      <c r="OF164" s="233"/>
      <c r="OG164" s="233"/>
      <c r="OH164" s="233"/>
      <c r="OI164" s="233"/>
      <c r="OJ164" s="233"/>
      <c r="OK164" s="233"/>
      <c r="OL164" s="233"/>
      <c r="OM164" s="233"/>
      <c r="ON164" s="233"/>
      <c r="OO164" s="233"/>
      <c r="OP164" s="233"/>
      <c r="OQ164" s="233"/>
      <c r="OR164" s="233"/>
      <c r="OS164" s="233"/>
      <c r="OT164" s="233"/>
      <c r="OU164" s="233"/>
      <c r="OV164" s="233"/>
      <c r="OW164" s="233"/>
      <c r="OX164" s="233"/>
      <c r="OY164" s="233"/>
      <c r="OZ164" s="233"/>
      <c r="PA164" s="233"/>
      <c r="PB164" s="233"/>
      <c r="PC164" s="233"/>
      <c r="PD164" s="233"/>
      <c r="PE164" s="233"/>
      <c r="PF164" s="233"/>
      <c r="PG164" s="233"/>
      <c r="PH164" s="233"/>
      <c r="PI164" s="233"/>
      <c r="PJ164" s="233"/>
      <c r="PK164" s="233"/>
      <c r="PL164" s="233"/>
      <c r="PM164" s="233"/>
      <c r="PN164" s="233"/>
      <c r="PO164" s="233"/>
      <c r="PP164" s="233"/>
      <c r="PQ164" s="233"/>
      <c r="PR164" s="233"/>
      <c r="PS164" s="233"/>
      <c r="PT164" s="233"/>
      <c r="PU164" s="233"/>
      <c r="PV164" s="233"/>
      <c r="PW164" s="233"/>
      <c r="PX164" s="233"/>
      <c r="PY164" s="233"/>
      <c r="PZ164" s="233"/>
      <c r="QA164" s="233"/>
      <c r="QB164" s="233"/>
      <c r="QC164" s="233"/>
      <c r="QD164" s="233"/>
      <c r="QE164" s="233"/>
      <c r="QF164" s="233"/>
      <c r="QG164" s="233"/>
      <c r="QH164" s="233"/>
      <c r="QI164" s="233"/>
      <c r="QJ164" s="233"/>
      <c r="QK164" s="233"/>
      <c r="QL164" s="233"/>
      <c r="QM164" s="233"/>
      <c r="QN164" s="233"/>
      <c r="QO164" s="233"/>
      <c r="QP164" s="233"/>
      <c r="QQ164" s="233"/>
      <c r="QR164" s="233"/>
      <c r="QS164" s="233"/>
      <c r="QT164" s="233"/>
      <c r="QU164" s="233"/>
      <c r="QV164" s="233"/>
      <c r="QW164" s="233"/>
      <c r="QX164" s="233"/>
      <c r="QY164" s="233"/>
      <c r="QZ164" s="233"/>
      <c r="RA164" s="233"/>
      <c r="RB164" s="233"/>
      <c r="RC164" s="233"/>
      <c r="RD164" s="233"/>
      <c r="RE164" s="233"/>
      <c r="RF164" s="233"/>
      <c r="RG164" s="233"/>
      <c r="RH164" s="233"/>
      <c r="RI164" s="233"/>
      <c r="RJ164" s="233"/>
      <c r="RK164" s="233"/>
      <c r="RL164" s="233"/>
      <c r="RM164" s="233"/>
      <c r="RN164" s="233"/>
      <c r="RO164" s="233"/>
      <c r="RP164" s="233"/>
      <c r="RQ164" s="233"/>
      <c r="RR164" s="233"/>
      <c r="RS164" s="233"/>
      <c r="RT164" s="233"/>
      <c r="RU164" s="233"/>
      <c r="RV164" s="233"/>
      <c r="RW164" s="233"/>
      <c r="RX164" s="233"/>
      <c r="RY164" s="233"/>
      <c r="RZ164" s="233"/>
      <c r="SA164" s="233"/>
      <c r="SB164" s="233"/>
      <c r="SC164" s="233"/>
      <c r="SD164" s="233"/>
      <c r="SE164" s="233"/>
      <c r="SF164" s="233"/>
      <c r="SG164" s="233"/>
      <c r="SH164" s="233"/>
      <c r="SI164" s="233"/>
      <c r="SJ164" s="233"/>
      <c r="SK164" s="233"/>
      <c r="SL164" s="233"/>
      <c r="SM164" s="233"/>
      <c r="SN164" s="233"/>
      <c r="SO164" s="233"/>
      <c r="SP164" s="233"/>
      <c r="SQ164" s="233"/>
      <c r="SR164" s="233"/>
      <c r="SS164" s="233"/>
      <c r="ST164" s="233"/>
      <c r="SU164" s="233"/>
      <c r="SV164" s="233"/>
      <c r="SW164" s="233"/>
      <c r="SX164" s="233"/>
      <c r="SY164" s="233"/>
      <c r="SZ164" s="233"/>
      <c r="TA164" s="233"/>
      <c r="TB164" s="233"/>
      <c r="TC164" s="233"/>
      <c r="TD164" s="233"/>
      <c r="TE164" s="233"/>
      <c r="TF164" s="233"/>
      <c r="TG164" s="233"/>
      <c r="TH164" s="233"/>
      <c r="TI164" s="233"/>
      <c r="TJ164" s="233"/>
      <c r="TK164" s="233"/>
      <c r="TL164" s="233"/>
      <c r="TM164" s="233"/>
      <c r="TN164" s="233"/>
      <c r="TO164" s="233"/>
      <c r="TP164" s="233"/>
      <c r="TQ164" s="233"/>
      <c r="TR164" s="233"/>
      <c r="TS164" s="233"/>
      <c r="TT164" s="233"/>
      <c r="TU164" s="233"/>
      <c r="TV164" s="233"/>
      <c r="TW164" s="233"/>
      <c r="TX164" s="233"/>
      <c r="TY164" s="233"/>
      <c r="TZ164" s="233"/>
      <c r="UA164" s="233"/>
      <c r="UB164" s="233"/>
      <c r="UC164" s="233"/>
      <c r="UD164" s="233"/>
      <c r="UE164" s="233"/>
      <c r="UF164" s="233"/>
      <c r="UG164" s="233"/>
      <c r="UH164" s="233"/>
      <c r="UI164" s="233"/>
      <c r="UJ164" s="233"/>
      <c r="UK164" s="233"/>
      <c r="UL164" s="233"/>
      <c r="UM164" s="233"/>
      <c r="UN164" s="233"/>
      <c r="UO164" s="233"/>
      <c r="UP164" s="233"/>
      <c r="UQ164" s="233"/>
      <c r="UR164" s="233"/>
      <c r="US164" s="233"/>
      <c r="UT164" s="233"/>
      <c r="UU164" s="233"/>
      <c r="UV164" s="233"/>
      <c r="UW164" s="233"/>
      <c r="UX164" s="233"/>
      <c r="UY164" s="233"/>
      <c r="UZ164" s="233"/>
      <c r="VA164" s="233"/>
      <c r="VB164" s="233"/>
      <c r="VC164" s="233"/>
      <c r="VD164" s="233"/>
      <c r="VE164" s="233"/>
      <c r="VF164" s="233"/>
      <c r="VG164" s="233"/>
      <c r="VH164" s="233"/>
      <c r="VI164" s="233"/>
      <c r="VJ164" s="233"/>
      <c r="VK164" s="233"/>
      <c r="VL164" s="233"/>
      <c r="VM164" s="233"/>
      <c r="VN164" s="233"/>
      <c r="VO164" s="233"/>
      <c r="VP164" s="233"/>
      <c r="VQ164" s="233"/>
      <c r="VR164" s="233"/>
      <c r="VS164" s="233"/>
      <c r="VT164" s="233"/>
      <c r="VU164" s="233"/>
      <c r="VV164" s="233"/>
      <c r="VW164" s="233"/>
      <c r="VX164" s="233"/>
      <c r="VY164" s="233"/>
      <c r="VZ164" s="233"/>
      <c r="WA164" s="233"/>
      <c r="WB164" s="233"/>
      <c r="WC164" s="233"/>
      <c r="WD164" s="233"/>
      <c r="WE164" s="233"/>
      <c r="WF164" s="233"/>
      <c r="WG164" s="233"/>
      <c r="WH164" s="233"/>
      <c r="WI164" s="233"/>
      <c r="WJ164" s="233"/>
      <c r="WK164" s="233"/>
      <c r="WL164" s="233"/>
      <c r="WM164" s="233"/>
      <c r="WN164" s="233"/>
      <c r="WO164" s="233"/>
      <c r="WP164" s="233"/>
      <c r="WQ164" s="233"/>
      <c r="WR164" s="233"/>
      <c r="WS164" s="233"/>
      <c r="WT164" s="233"/>
      <c r="WU164" s="233"/>
      <c r="WV164" s="233"/>
      <c r="WW164" s="233"/>
      <c r="WX164" s="233"/>
      <c r="WY164" s="233"/>
      <c r="WZ164" s="233"/>
      <c r="XA164" s="233"/>
      <c r="XB164" s="233"/>
      <c r="XC164" s="233"/>
      <c r="XD164" s="233"/>
      <c r="XE164" s="233"/>
      <c r="XF164" s="233"/>
      <c r="XG164" s="233"/>
      <c r="XH164" s="233"/>
      <c r="XI164" s="233"/>
      <c r="XJ164" s="233"/>
      <c r="XK164" s="233"/>
      <c r="XL164" s="233"/>
      <c r="XM164" s="233"/>
      <c r="XN164" s="233"/>
      <c r="XO164" s="233"/>
      <c r="XP164" s="233"/>
      <c r="XQ164" s="233"/>
      <c r="XR164" s="233"/>
      <c r="XS164" s="233"/>
      <c r="XT164" s="233"/>
      <c r="XU164" s="233"/>
      <c r="XV164" s="233"/>
      <c r="XW164" s="233"/>
      <c r="XX164" s="233"/>
      <c r="XY164" s="233"/>
      <c r="XZ164" s="233"/>
      <c r="YA164" s="233"/>
      <c r="YB164" s="233"/>
      <c r="YC164" s="233"/>
      <c r="YD164" s="233"/>
      <c r="YE164" s="233"/>
      <c r="YF164" s="233"/>
      <c r="YG164" s="233"/>
      <c r="YH164" s="233"/>
      <c r="YI164" s="233"/>
      <c r="YJ164" s="233"/>
      <c r="YK164" s="233"/>
      <c r="YL164" s="233"/>
      <c r="YM164" s="233"/>
      <c r="YN164" s="233"/>
      <c r="YO164" s="233"/>
      <c r="YP164" s="233"/>
      <c r="YQ164" s="233"/>
      <c r="YR164" s="233"/>
      <c r="YS164" s="233"/>
      <c r="YT164" s="233"/>
      <c r="YU164" s="233"/>
      <c r="YV164" s="233"/>
      <c r="YW164" s="233"/>
      <c r="YX164" s="233"/>
      <c r="YY164" s="233"/>
      <c r="YZ164" s="233"/>
      <c r="ZA164" s="233"/>
      <c r="ZB164" s="233"/>
      <c r="ZC164" s="233"/>
      <c r="ZD164" s="233"/>
      <c r="ZE164" s="233"/>
      <c r="ZF164" s="233"/>
      <c r="ZG164" s="233"/>
      <c r="ZH164" s="233"/>
      <c r="ZI164" s="233"/>
      <c r="ZJ164" s="233"/>
      <c r="ZK164" s="233"/>
      <c r="ZL164" s="233"/>
      <c r="ZM164" s="233"/>
      <c r="ZN164" s="233"/>
      <c r="ZO164" s="233"/>
      <c r="ZP164" s="233"/>
      <c r="ZQ164" s="233"/>
      <c r="ZR164" s="233"/>
      <c r="ZS164" s="233"/>
      <c r="ZT164" s="233"/>
      <c r="ZU164" s="233"/>
      <c r="ZV164" s="233"/>
      <c r="ZW164" s="233"/>
      <c r="ZX164" s="233"/>
      <c r="ZY164" s="233"/>
      <c r="ZZ164" s="233"/>
      <c r="AAA164" s="233"/>
      <c r="AAB164" s="233"/>
      <c r="AAC164" s="233"/>
      <c r="AAD164" s="233"/>
      <c r="AAE164" s="233"/>
      <c r="AAF164" s="233"/>
      <c r="AAG164" s="233"/>
      <c r="AAH164" s="233"/>
      <c r="AAI164" s="233"/>
      <c r="AAJ164" s="233"/>
      <c r="AAK164" s="233"/>
      <c r="AAL164" s="233"/>
      <c r="AAM164" s="233"/>
      <c r="AAN164" s="233"/>
      <c r="AAO164" s="233"/>
      <c r="AAP164" s="233"/>
      <c r="AAQ164" s="233"/>
      <c r="AAR164" s="233"/>
      <c r="AAS164" s="233"/>
      <c r="AAT164" s="233"/>
      <c r="AAU164" s="233"/>
      <c r="AAV164" s="233"/>
      <c r="AAW164" s="233"/>
      <c r="AAX164" s="233"/>
      <c r="AAY164" s="233"/>
      <c r="AAZ164" s="233"/>
      <c r="ABA164" s="233"/>
      <c r="ABB164" s="233"/>
      <c r="ABC164" s="233"/>
      <c r="ABD164" s="233"/>
      <c r="ABE164" s="233"/>
      <c r="ABF164" s="233"/>
      <c r="ABG164" s="233"/>
      <c r="ABH164" s="233"/>
      <c r="ABI164" s="233"/>
      <c r="ABJ164" s="233"/>
      <c r="ABK164" s="233"/>
      <c r="ABL164" s="233"/>
      <c r="ABM164" s="233"/>
      <c r="ABN164" s="233"/>
      <c r="ABO164" s="233"/>
      <c r="ABP164" s="233"/>
      <c r="ABQ164" s="233"/>
      <c r="ABR164" s="233"/>
      <c r="ABS164" s="233"/>
      <c r="ABT164" s="233"/>
      <c r="ABU164" s="233"/>
      <c r="ABV164" s="233"/>
      <c r="ABW164" s="233"/>
      <c r="ABX164" s="233"/>
      <c r="ABY164" s="233"/>
      <c r="ABZ164" s="233"/>
      <c r="ACA164" s="233"/>
      <c r="ACB164" s="233"/>
      <c r="ACC164" s="233"/>
      <c r="ACD164" s="233"/>
      <c r="ACE164" s="233"/>
      <c r="ACF164" s="233"/>
      <c r="ACG164" s="233"/>
      <c r="ACH164" s="233"/>
      <c r="ACI164" s="233"/>
      <c r="ACJ164" s="233"/>
      <c r="ACK164" s="233"/>
      <c r="ACL164" s="233"/>
      <c r="ACM164" s="233"/>
      <c r="ACN164" s="233"/>
      <c r="ACO164" s="233"/>
      <c r="ACP164" s="233"/>
      <c r="ACQ164" s="233"/>
      <c r="ACR164" s="233"/>
      <c r="ACS164" s="233"/>
      <c r="ACT164" s="233"/>
      <c r="ACU164" s="233"/>
      <c r="ACV164" s="233"/>
      <c r="ACW164" s="233"/>
      <c r="ACX164" s="233"/>
      <c r="ACY164" s="233"/>
      <c r="ACZ164" s="233"/>
      <c r="ADA164" s="233"/>
      <c r="ADB164" s="233"/>
      <c r="ADC164" s="233"/>
      <c r="ADD164" s="233"/>
      <c r="ADE164" s="233"/>
      <c r="ADF164" s="233"/>
      <c r="ADG164" s="233"/>
      <c r="ADH164" s="233"/>
      <c r="ADI164" s="233"/>
      <c r="ADJ164" s="233"/>
      <c r="ADK164" s="233"/>
      <c r="ADL164" s="233"/>
      <c r="ADM164" s="233"/>
      <c r="ADN164" s="233"/>
      <c r="ADO164" s="233"/>
      <c r="ADP164" s="233"/>
      <c r="ADQ164" s="233"/>
      <c r="ADR164" s="233"/>
      <c r="ADS164" s="233"/>
      <c r="ADT164" s="233"/>
      <c r="ADU164" s="233"/>
      <c r="ADV164" s="233"/>
      <c r="ADW164" s="233"/>
      <c r="ADX164" s="233"/>
      <c r="ADY164" s="233"/>
      <c r="ADZ164" s="233"/>
      <c r="AEA164" s="233"/>
      <c r="AEB164" s="233"/>
      <c r="AEC164" s="233"/>
      <c r="AED164" s="233"/>
      <c r="AEE164" s="233"/>
      <c r="AEF164" s="233"/>
      <c r="AEG164" s="233"/>
      <c r="AEH164" s="233"/>
      <c r="AEI164" s="233"/>
      <c r="AEJ164" s="233"/>
      <c r="AEK164" s="233"/>
      <c r="AEL164" s="233"/>
      <c r="AEM164" s="233"/>
      <c r="AEN164" s="233"/>
      <c r="AEO164" s="233"/>
      <c r="AEP164" s="233"/>
      <c r="AEQ164" s="233"/>
      <c r="AER164" s="233"/>
      <c r="AES164" s="233"/>
      <c r="AET164" s="233"/>
      <c r="AEU164" s="233"/>
      <c r="AEV164" s="233"/>
      <c r="AEW164" s="233"/>
      <c r="AEX164" s="233"/>
      <c r="AEY164" s="233"/>
      <c r="AEZ164" s="233"/>
      <c r="AFA164" s="233"/>
      <c r="AFB164" s="233"/>
      <c r="AFC164" s="233"/>
      <c r="AFD164" s="233"/>
      <c r="AFE164" s="233"/>
      <c r="AFF164" s="233"/>
      <c r="AFG164" s="233"/>
      <c r="AFH164" s="233"/>
      <c r="AFI164" s="233"/>
      <c r="AFJ164" s="233"/>
      <c r="AFK164" s="233"/>
      <c r="AFL164" s="233"/>
      <c r="AFM164" s="233"/>
      <c r="AFN164" s="233"/>
      <c r="AFO164" s="233"/>
      <c r="AFP164" s="233"/>
      <c r="AFQ164" s="233"/>
      <c r="AFR164" s="233"/>
      <c r="AFS164" s="233"/>
      <c r="AFT164" s="233"/>
      <c r="AFU164" s="233"/>
      <c r="AFV164" s="233"/>
      <c r="AFW164" s="233"/>
      <c r="AFX164" s="233"/>
      <c r="AFY164" s="233"/>
      <c r="AFZ164" s="233"/>
      <c r="AGA164" s="233"/>
      <c r="AGB164" s="233"/>
      <c r="AGC164" s="233"/>
      <c r="AGD164" s="233"/>
      <c r="AGE164" s="233"/>
      <c r="AGF164" s="233"/>
      <c r="AGG164" s="233"/>
      <c r="AGH164" s="233"/>
      <c r="AGI164" s="233"/>
      <c r="AGJ164" s="233"/>
      <c r="AGK164" s="233"/>
      <c r="AGL164" s="233"/>
      <c r="AGM164" s="233"/>
      <c r="AGN164" s="233"/>
      <c r="AGO164" s="233"/>
      <c r="AGP164" s="233"/>
      <c r="AGQ164" s="233"/>
      <c r="AGR164" s="233"/>
      <c r="AGS164" s="233"/>
      <c r="AGT164" s="233"/>
      <c r="AGU164" s="233"/>
      <c r="AGV164" s="233"/>
      <c r="AGW164" s="233"/>
      <c r="AGX164" s="233"/>
      <c r="AGY164" s="233"/>
      <c r="AGZ164" s="233"/>
      <c r="AHA164" s="233"/>
      <c r="AHB164" s="233"/>
      <c r="AHC164" s="233"/>
      <c r="AHD164" s="233"/>
      <c r="AHE164" s="233"/>
      <c r="AHF164" s="233"/>
      <c r="AHG164" s="233"/>
      <c r="AHH164" s="233"/>
      <c r="AHI164" s="233"/>
      <c r="AHJ164" s="233"/>
      <c r="AHK164" s="233"/>
      <c r="AHL164" s="233"/>
      <c r="AHM164" s="233"/>
      <c r="AHN164" s="233"/>
      <c r="AHO164" s="233"/>
      <c r="AHP164" s="233"/>
      <c r="AHQ164" s="233"/>
      <c r="AHR164" s="233"/>
      <c r="AHS164" s="233"/>
      <c r="AHT164" s="233"/>
      <c r="AHU164" s="233"/>
      <c r="AHV164" s="233"/>
      <c r="AHW164" s="233"/>
      <c r="AHX164" s="233"/>
      <c r="AHY164" s="233"/>
      <c r="AHZ164" s="233"/>
      <c r="AIA164" s="233"/>
      <c r="AIB164" s="233"/>
      <c r="AIC164" s="233"/>
      <c r="AID164" s="233"/>
      <c r="AIE164" s="233"/>
      <c r="AIF164" s="233"/>
      <c r="AIG164" s="233"/>
      <c r="AIH164" s="233"/>
      <c r="AII164" s="233"/>
      <c r="AIJ164" s="233"/>
      <c r="AIK164" s="233"/>
      <c r="AIL164" s="233"/>
      <c r="AIM164" s="233"/>
      <c r="AIN164" s="233"/>
      <c r="AIO164" s="233"/>
      <c r="AIP164" s="233"/>
      <c r="AIQ164" s="233"/>
      <c r="AIR164" s="233"/>
      <c r="AIS164" s="233"/>
      <c r="AIT164" s="233"/>
      <c r="AIU164" s="233"/>
      <c r="AIV164" s="233"/>
      <c r="AIW164" s="233"/>
      <c r="AIX164" s="233"/>
      <c r="AIY164" s="233"/>
      <c r="AIZ164" s="233"/>
      <c r="AJA164" s="233"/>
      <c r="AJB164" s="233"/>
      <c r="AJC164" s="233"/>
      <c r="AJD164" s="233"/>
      <c r="AJE164" s="233"/>
      <c r="AJF164" s="233"/>
      <c r="AJG164" s="233"/>
      <c r="AJH164" s="233"/>
      <c r="AJI164" s="233"/>
      <c r="AJJ164" s="233"/>
      <c r="AJK164" s="233"/>
      <c r="AJL164" s="233"/>
      <c r="AJM164" s="233"/>
      <c r="AJN164" s="233"/>
      <c r="AJO164" s="233"/>
      <c r="AJP164" s="233"/>
      <c r="AJQ164" s="233"/>
      <c r="AJR164" s="233"/>
      <c r="AJS164" s="233"/>
      <c r="AJT164" s="233"/>
      <c r="AJU164" s="233"/>
      <c r="AJV164" s="233"/>
      <c r="AJW164" s="233"/>
      <c r="AJX164" s="233"/>
      <c r="AJY164" s="233"/>
      <c r="AJZ164" s="233"/>
      <c r="AKA164" s="233"/>
      <c r="AKB164" s="233"/>
      <c r="AKC164" s="233"/>
      <c r="AKD164" s="233"/>
      <c r="AKE164" s="233"/>
      <c r="AKF164" s="233"/>
      <c r="AKG164" s="233"/>
      <c r="AKH164" s="233"/>
      <c r="AKI164" s="233"/>
      <c r="AKJ164" s="233"/>
      <c r="AKK164" s="233"/>
      <c r="AKL164" s="233"/>
      <c r="AKM164" s="233"/>
      <c r="AKN164" s="233"/>
      <c r="AKO164" s="233"/>
      <c r="AKP164" s="233"/>
      <c r="AKQ164" s="233"/>
      <c r="AKR164" s="233"/>
      <c r="AKS164" s="233"/>
      <c r="AKT164" s="233"/>
      <c r="AKU164" s="233"/>
      <c r="AKV164" s="233"/>
      <c r="AKW164" s="233"/>
      <c r="AKX164" s="233"/>
      <c r="AKY164" s="233"/>
      <c r="AKZ164" s="233"/>
      <c r="ALA164" s="233"/>
      <c r="ALB164" s="233"/>
      <c r="ALC164" s="233"/>
      <c r="ALD164" s="233"/>
      <c r="ALE164" s="233"/>
      <c r="ALF164" s="233"/>
      <c r="ALG164" s="233"/>
      <c r="ALH164" s="233"/>
      <c r="ALI164" s="233"/>
      <c r="ALJ164" s="233"/>
      <c r="ALK164" s="233"/>
      <c r="ALL164" s="233"/>
      <c r="ALM164" s="233"/>
      <c r="ALN164" s="233"/>
      <c r="ALO164" s="233"/>
      <c r="ALP164" s="233"/>
      <c r="ALQ164" s="233"/>
      <c r="ALR164" s="233"/>
      <c r="ALS164" s="233"/>
      <c r="ALT164" s="233"/>
      <c r="ALU164" s="233"/>
      <c r="ALV164" s="233"/>
      <c r="ALW164" s="233"/>
      <c r="ALX164" s="233"/>
      <c r="ALY164" s="233"/>
      <c r="ALZ164" s="233"/>
      <c r="AMA164" s="233"/>
      <c r="AMB164" s="233"/>
      <c r="AMC164" s="233"/>
      <c r="AMD164" s="233"/>
      <c r="AME164" s="233"/>
      <c r="AMF164" s="233"/>
      <c r="AMG164" s="233"/>
      <c r="AMH164" s="233"/>
      <c r="AMI164" s="233"/>
      <c r="AMJ164" s="233"/>
      <c r="AMK164" s="233"/>
      <c r="AML164" s="233"/>
      <c r="AMM164" s="233"/>
      <c r="AMN164" s="233"/>
      <c r="AMO164" s="233"/>
      <c r="AMP164" s="233"/>
      <c r="AMQ164" s="233"/>
      <c r="AMR164" s="233"/>
      <c r="AMS164" s="233"/>
      <c r="AMT164" s="233"/>
      <c r="AMU164" s="233"/>
      <c r="AMV164" s="233"/>
      <c r="AMW164" s="233"/>
      <c r="AMX164" s="233"/>
      <c r="AMY164" s="233"/>
      <c r="AMZ164" s="233"/>
      <c r="ANA164" s="233"/>
      <c r="ANB164" s="233"/>
      <c r="ANC164" s="233"/>
      <c r="AND164" s="233"/>
      <c r="ANE164" s="233"/>
      <c r="ANF164" s="233"/>
      <c r="ANG164" s="233"/>
      <c r="ANH164" s="233"/>
      <c r="ANI164" s="233"/>
      <c r="ANJ164" s="233"/>
      <c r="ANK164" s="233"/>
      <c r="ANL164" s="233"/>
      <c r="ANM164" s="233"/>
      <c r="ANN164" s="233"/>
      <c r="ANO164" s="233"/>
      <c r="ANP164" s="233"/>
      <c r="ANQ164" s="233"/>
      <c r="ANR164" s="233"/>
      <c r="ANS164" s="233"/>
      <c r="ANT164" s="233"/>
      <c r="ANU164" s="233"/>
      <c r="ANV164" s="233"/>
      <c r="ANW164" s="233"/>
      <c r="ANX164" s="233"/>
      <c r="ANY164" s="233"/>
      <c r="ANZ164" s="233"/>
      <c r="AOA164" s="233"/>
      <c r="AOB164" s="233"/>
      <c r="AOC164" s="233"/>
      <c r="AOD164" s="233"/>
      <c r="AOE164" s="233"/>
      <c r="AOF164" s="233"/>
      <c r="AOG164" s="233"/>
      <c r="AOH164" s="233"/>
      <c r="AOI164" s="233"/>
      <c r="AOJ164" s="233"/>
      <c r="AOK164" s="233"/>
      <c r="AOL164" s="233"/>
      <c r="AOM164" s="233"/>
      <c r="AON164" s="233"/>
      <c r="AOO164" s="233"/>
      <c r="AOP164" s="233"/>
      <c r="AOQ164" s="233"/>
      <c r="AOR164" s="233"/>
      <c r="AOS164" s="233"/>
      <c r="AOT164" s="233"/>
      <c r="AOU164" s="233"/>
      <c r="AOV164" s="233"/>
      <c r="AOW164" s="233"/>
      <c r="AOX164" s="233"/>
      <c r="AOY164" s="233"/>
      <c r="AOZ164" s="233"/>
      <c r="APA164" s="233"/>
      <c r="APB164" s="233"/>
      <c r="APC164" s="233"/>
      <c r="APD164" s="233"/>
      <c r="APE164" s="233"/>
      <c r="APF164" s="233"/>
      <c r="APG164" s="233"/>
      <c r="APH164" s="233"/>
      <c r="API164" s="233"/>
      <c r="APJ164" s="233"/>
      <c r="APK164" s="233"/>
      <c r="APL164" s="233"/>
      <c r="APM164" s="233"/>
      <c r="APN164" s="233"/>
      <c r="APO164" s="233"/>
      <c r="APP164" s="233"/>
      <c r="APQ164" s="233"/>
      <c r="APR164" s="233"/>
      <c r="APS164" s="233"/>
      <c r="APT164" s="233"/>
      <c r="APU164" s="233"/>
      <c r="APV164" s="233"/>
      <c r="APW164" s="233"/>
      <c r="APX164" s="233"/>
      <c r="APY164" s="233"/>
      <c r="APZ164" s="233"/>
      <c r="AQA164" s="233"/>
      <c r="AQB164" s="233"/>
      <c r="AQC164" s="233"/>
      <c r="AQD164" s="233"/>
      <c r="AQE164" s="233"/>
      <c r="AQF164" s="233"/>
      <c r="AQG164" s="233"/>
      <c r="AQH164" s="233"/>
      <c r="AQI164" s="233"/>
      <c r="AQJ164" s="233"/>
      <c r="AQK164" s="233"/>
      <c r="AQL164" s="233"/>
      <c r="AQM164" s="233"/>
      <c r="AQN164" s="233"/>
      <c r="AQO164" s="233"/>
      <c r="AQP164" s="233"/>
      <c r="AQQ164" s="233"/>
      <c r="AQR164" s="233"/>
      <c r="AQS164" s="233"/>
      <c r="AQT164" s="233"/>
      <c r="AQU164" s="233"/>
      <c r="AQV164" s="233"/>
      <c r="AQW164" s="233"/>
      <c r="AQX164" s="233"/>
      <c r="AQY164" s="233"/>
      <c r="AQZ164" s="233"/>
      <c r="ARA164" s="233"/>
      <c r="ARB164" s="233"/>
      <c r="ARC164" s="233"/>
      <c r="ARD164" s="233"/>
      <c r="ARE164" s="233"/>
      <c r="ARF164" s="233"/>
      <c r="ARG164" s="233"/>
      <c r="ARH164" s="233"/>
      <c r="ARI164" s="233"/>
      <c r="ARJ164" s="233"/>
      <c r="ARK164" s="233"/>
      <c r="ARL164" s="233"/>
      <c r="ARM164" s="233"/>
      <c r="ARN164" s="233"/>
      <c r="ARO164" s="233"/>
      <c r="ARP164" s="233"/>
      <c r="ARQ164" s="233"/>
      <c r="ARR164" s="233"/>
      <c r="ARS164" s="233"/>
      <c r="ART164" s="233"/>
      <c r="ARU164" s="233"/>
      <c r="ARV164" s="233"/>
      <c r="ARW164" s="233"/>
      <c r="ARX164" s="233"/>
      <c r="ARY164" s="233"/>
      <c r="ARZ164" s="233"/>
      <c r="ASA164" s="233"/>
      <c r="ASB164" s="233"/>
      <c r="ASC164" s="233"/>
      <c r="ASD164" s="233"/>
      <c r="ASE164" s="233"/>
      <c r="ASF164" s="233"/>
      <c r="ASG164" s="233"/>
      <c r="ASH164" s="233"/>
      <c r="ASI164" s="233"/>
      <c r="ASJ164" s="233"/>
      <c r="ASK164" s="233"/>
      <c r="ASL164" s="233"/>
      <c r="ASM164" s="233"/>
      <c r="ASN164" s="233"/>
      <c r="ASO164" s="233"/>
      <c r="ASP164" s="233"/>
      <c r="ASQ164" s="233"/>
      <c r="ASR164" s="233"/>
      <c r="ASS164" s="233"/>
      <c r="AST164" s="233"/>
      <c r="ASU164" s="233"/>
      <c r="ASV164" s="233"/>
      <c r="ASW164" s="233"/>
      <c r="ASX164" s="233"/>
      <c r="ASY164" s="233"/>
      <c r="ASZ164" s="233"/>
      <c r="ATA164" s="233"/>
      <c r="ATB164" s="233"/>
      <c r="ATC164" s="233"/>
      <c r="ATD164" s="233"/>
      <c r="ATE164" s="233"/>
      <c r="ATF164" s="233"/>
      <c r="ATG164" s="233"/>
      <c r="ATH164" s="233"/>
      <c r="ATI164" s="233"/>
      <c r="ATJ164" s="233"/>
      <c r="ATK164" s="233"/>
      <c r="ATL164" s="233"/>
      <c r="ATM164" s="233"/>
      <c r="ATN164" s="233"/>
      <c r="ATO164" s="233"/>
      <c r="ATP164" s="233"/>
      <c r="ATQ164" s="233"/>
      <c r="ATR164" s="233"/>
      <c r="ATS164" s="233"/>
      <c r="ATT164" s="233"/>
      <c r="ATU164" s="233"/>
      <c r="ATV164" s="233"/>
      <c r="ATW164" s="233"/>
      <c r="ATX164" s="233"/>
      <c r="ATY164" s="233"/>
      <c r="ATZ164" s="233"/>
      <c r="AUA164" s="233"/>
      <c r="AUB164" s="233"/>
      <c r="AUC164" s="233"/>
      <c r="AUD164" s="233"/>
      <c r="AUE164" s="233"/>
      <c r="AUF164" s="233"/>
      <c r="AUG164" s="233"/>
      <c r="AUH164" s="233"/>
      <c r="AUI164" s="233"/>
      <c r="AUJ164" s="233"/>
      <c r="AUK164" s="233"/>
      <c r="AUL164" s="233"/>
      <c r="AUM164" s="233"/>
      <c r="AUN164" s="233"/>
      <c r="AUO164" s="233"/>
      <c r="AUP164" s="233"/>
      <c r="AUQ164" s="233"/>
      <c r="AUR164" s="233"/>
      <c r="AUS164" s="233"/>
      <c r="AUT164" s="233"/>
      <c r="AUU164" s="233"/>
      <c r="AUV164" s="233"/>
      <c r="AUW164" s="233"/>
      <c r="AUX164" s="233"/>
      <c r="AUY164" s="233"/>
      <c r="AUZ164" s="233"/>
      <c r="AVA164" s="233"/>
      <c r="AVB164" s="233"/>
      <c r="AVC164" s="233"/>
      <c r="AVD164" s="233"/>
      <c r="AVE164" s="233"/>
      <c r="AVF164" s="233"/>
      <c r="AVG164" s="233"/>
      <c r="AVH164" s="233"/>
      <c r="AVI164" s="233"/>
      <c r="AVJ164" s="233"/>
      <c r="AVK164" s="233"/>
      <c r="AVL164" s="233"/>
      <c r="AVM164" s="233"/>
      <c r="AVN164" s="233"/>
      <c r="AVO164" s="233"/>
      <c r="AVP164" s="233"/>
      <c r="AVQ164" s="233"/>
      <c r="AVR164" s="233"/>
      <c r="AVS164" s="233"/>
      <c r="AVT164" s="233"/>
      <c r="AVU164" s="233"/>
      <c r="AVV164" s="233"/>
      <c r="AVW164" s="233"/>
      <c r="AVX164" s="233"/>
      <c r="AVY164" s="233"/>
      <c r="AVZ164" s="233"/>
      <c r="AWA164" s="233"/>
      <c r="AWB164" s="233"/>
      <c r="AWC164" s="233"/>
      <c r="AWD164" s="233"/>
      <c r="AWE164" s="233"/>
      <c r="AWF164" s="233"/>
      <c r="AWG164" s="233"/>
      <c r="AWH164" s="233"/>
      <c r="AWI164" s="233"/>
      <c r="AWJ164" s="233"/>
      <c r="AWK164" s="233"/>
      <c r="AWL164" s="233"/>
      <c r="AWM164" s="233"/>
      <c r="AWN164" s="233"/>
      <c r="AWO164" s="233"/>
      <c r="AWP164" s="233"/>
      <c r="AWQ164" s="233"/>
      <c r="AWR164" s="233"/>
      <c r="AWS164" s="233"/>
      <c r="AWT164" s="233"/>
      <c r="AWU164" s="233"/>
      <c r="AWV164" s="233"/>
      <c r="AWW164" s="233"/>
      <c r="AWX164" s="233"/>
      <c r="AWY164" s="233"/>
      <c r="AWZ164" s="233"/>
      <c r="AXA164" s="233"/>
      <c r="AXB164" s="233"/>
      <c r="AXC164" s="233"/>
      <c r="AXD164" s="233"/>
      <c r="AXE164" s="233"/>
      <c r="AXF164" s="233"/>
      <c r="AXG164" s="233"/>
      <c r="AXH164" s="233"/>
      <c r="AXI164" s="233"/>
      <c r="AXJ164" s="233"/>
      <c r="AXK164" s="233"/>
      <c r="AXL164" s="233"/>
      <c r="AXM164" s="233"/>
      <c r="AXN164" s="233"/>
      <c r="AXO164" s="233"/>
      <c r="AXP164" s="233"/>
      <c r="AXQ164" s="233"/>
      <c r="AXR164" s="233"/>
      <c r="AXS164" s="233"/>
      <c r="AXT164" s="233"/>
      <c r="AXU164" s="233"/>
      <c r="AXV164" s="233"/>
      <c r="AXW164" s="233"/>
      <c r="AXX164" s="233"/>
      <c r="AXY164" s="233"/>
      <c r="AXZ164" s="233"/>
      <c r="AYA164" s="233"/>
      <c r="AYB164" s="233"/>
      <c r="AYC164" s="233"/>
      <c r="AYD164" s="233"/>
      <c r="AYE164" s="233"/>
      <c r="AYF164" s="233"/>
      <c r="AYG164" s="233"/>
      <c r="AYH164" s="233"/>
      <c r="AYI164" s="233"/>
      <c r="AYJ164" s="233"/>
      <c r="AYK164" s="233"/>
      <c r="AYL164" s="233"/>
      <c r="AYM164" s="233"/>
      <c r="AYN164" s="233"/>
      <c r="AYO164" s="233"/>
      <c r="AYP164" s="233"/>
      <c r="AYQ164" s="233"/>
      <c r="AYR164" s="233"/>
      <c r="AYS164" s="233"/>
      <c r="AYT164" s="233"/>
      <c r="AYU164" s="233"/>
      <c r="AYV164" s="233"/>
      <c r="AYW164" s="233"/>
      <c r="AYX164" s="233"/>
      <c r="AYY164" s="233"/>
      <c r="AYZ164" s="233"/>
      <c r="AZA164" s="233"/>
      <c r="AZB164" s="233"/>
      <c r="AZC164" s="233"/>
      <c r="AZD164" s="233"/>
      <c r="AZE164" s="233"/>
      <c r="AZF164" s="233"/>
      <c r="AZG164" s="233"/>
      <c r="AZH164" s="233"/>
      <c r="AZI164" s="233"/>
      <c r="AZJ164" s="233"/>
      <c r="AZK164" s="233"/>
      <c r="AZL164" s="233"/>
      <c r="AZM164" s="233"/>
      <c r="AZN164" s="233"/>
      <c r="AZO164" s="233"/>
      <c r="AZP164" s="233"/>
      <c r="AZQ164" s="233"/>
      <c r="AZR164" s="233"/>
      <c r="AZS164" s="233"/>
      <c r="AZT164" s="233"/>
      <c r="AZU164" s="233"/>
      <c r="AZV164" s="233"/>
      <c r="AZW164" s="233"/>
      <c r="AZX164" s="233"/>
      <c r="AZY164" s="233"/>
      <c r="AZZ164" s="233"/>
      <c r="BAA164" s="233"/>
      <c r="BAB164" s="233"/>
      <c r="BAC164" s="233"/>
      <c r="BAD164" s="233"/>
      <c r="BAE164" s="233"/>
      <c r="BAF164" s="233"/>
      <c r="BAG164" s="233"/>
      <c r="BAH164" s="233"/>
      <c r="BAI164" s="233"/>
      <c r="BAJ164" s="233"/>
      <c r="BAK164" s="233"/>
      <c r="BAL164" s="233"/>
      <c r="BAM164" s="233"/>
      <c r="BAN164" s="233"/>
      <c r="BAO164" s="233"/>
      <c r="BAP164" s="233"/>
      <c r="BAQ164" s="233"/>
      <c r="BAR164" s="233"/>
      <c r="BAS164" s="233"/>
      <c r="BAT164" s="233"/>
      <c r="BAU164" s="233"/>
      <c r="BAV164" s="233"/>
      <c r="BAW164" s="233"/>
      <c r="BAX164" s="233"/>
      <c r="BAY164" s="233"/>
      <c r="BAZ164" s="233"/>
      <c r="BBA164" s="233"/>
      <c r="BBB164" s="233"/>
      <c r="BBC164" s="233"/>
      <c r="BBD164" s="233"/>
      <c r="BBE164" s="233"/>
      <c r="BBF164" s="233"/>
      <c r="BBG164" s="233"/>
      <c r="BBH164" s="233"/>
      <c r="BBI164" s="233"/>
      <c r="BBJ164" s="233"/>
      <c r="BBK164" s="233"/>
      <c r="BBL164" s="233"/>
      <c r="BBM164" s="233"/>
      <c r="BBN164" s="233"/>
      <c r="BBO164" s="233"/>
      <c r="BBP164" s="233"/>
      <c r="BBQ164" s="233"/>
      <c r="BBR164" s="233"/>
      <c r="BBS164" s="233"/>
      <c r="BBT164" s="233"/>
      <c r="BBU164" s="233"/>
      <c r="BBV164" s="233"/>
      <c r="BBW164" s="233"/>
      <c r="BBX164" s="233"/>
      <c r="BBY164" s="233"/>
      <c r="BBZ164" s="233"/>
      <c r="BCA164" s="233"/>
      <c r="BCB164" s="233"/>
      <c r="BCC164" s="233"/>
      <c r="BCD164" s="233"/>
      <c r="BCE164" s="233"/>
      <c r="BCF164" s="233"/>
      <c r="BCG164" s="233"/>
      <c r="BCH164" s="233"/>
      <c r="BCI164" s="233"/>
      <c r="BCJ164" s="233"/>
      <c r="BCK164" s="233"/>
      <c r="BCL164" s="233"/>
      <c r="BCM164" s="233"/>
      <c r="BCN164" s="233"/>
      <c r="BCO164" s="233"/>
      <c r="BCP164" s="233"/>
      <c r="BCQ164" s="233"/>
      <c r="BCR164" s="233"/>
      <c r="BCS164" s="233"/>
      <c r="BCT164" s="233"/>
      <c r="BCU164" s="233"/>
      <c r="BCV164" s="233"/>
      <c r="BCW164" s="233"/>
      <c r="BCX164" s="233"/>
      <c r="BCY164" s="233"/>
      <c r="BCZ164" s="233"/>
      <c r="BDA164" s="233"/>
      <c r="BDB164" s="233"/>
      <c r="BDC164" s="233"/>
      <c r="BDD164" s="233"/>
      <c r="BDE164" s="233"/>
      <c r="BDF164" s="233"/>
      <c r="BDG164" s="233"/>
      <c r="BDH164" s="233"/>
      <c r="BDI164" s="233"/>
      <c r="BDJ164" s="233"/>
      <c r="BDK164" s="233"/>
      <c r="BDL164" s="233"/>
      <c r="BDM164" s="233"/>
      <c r="BDN164" s="233"/>
      <c r="BDO164" s="233"/>
      <c r="BDP164" s="233"/>
      <c r="BDQ164" s="233"/>
      <c r="BDR164" s="233"/>
      <c r="BDS164" s="233"/>
      <c r="BDT164" s="233"/>
      <c r="BDU164" s="233"/>
      <c r="BDV164" s="233"/>
      <c r="BDW164" s="233"/>
      <c r="BDX164" s="233"/>
      <c r="BDY164" s="233"/>
      <c r="BDZ164" s="233"/>
      <c r="BEA164" s="233"/>
      <c r="BEB164" s="233"/>
      <c r="BEC164" s="233"/>
      <c r="BED164" s="233"/>
      <c r="BEE164" s="233"/>
      <c r="BEF164" s="233"/>
      <c r="BEG164" s="233"/>
      <c r="BEH164" s="233"/>
      <c r="BEI164" s="233"/>
      <c r="BEJ164" s="233"/>
      <c r="BEK164" s="233"/>
      <c r="BEL164" s="233"/>
      <c r="BEM164" s="233"/>
      <c r="BEN164" s="233"/>
      <c r="BEO164" s="233"/>
      <c r="BEP164" s="233"/>
      <c r="BEQ164" s="233"/>
      <c r="BER164" s="233"/>
      <c r="BES164" s="233"/>
      <c r="BET164" s="233"/>
      <c r="BEU164" s="233"/>
      <c r="BEV164" s="233"/>
      <c r="BEW164" s="233"/>
      <c r="BEX164" s="233"/>
      <c r="BEY164" s="233"/>
      <c r="BEZ164" s="233"/>
      <c r="BFA164" s="233"/>
      <c r="BFB164" s="233"/>
      <c r="BFC164" s="233"/>
      <c r="BFD164" s="233"/>
      <c r="BFE164" s="233"/>
      <c r="BFF164" s="233"/>
      <c r="BFG164" s="233"/>
      <c r="BFH164" s="233"/>
      <c r="BFI164" s="233"/>
      <c r="BFJ164" s="233"/>
      <c r="BFK164" s="233"/>
      <c r="BFL164" s="233"/>
      <c r="BFM164" s="233"/>
      <c r="BFN164" s="233"/>
      <c r="BFO164" s="233"/>
      <c r="BFP164" s="233"/>
      <c r="BFQ164" s="233"/>
      <c r="BFR164" s="233"/>
      <c r="BFS164" s="233"/>
      <c r="BFT164" s="233"/>
      <c r="BFU164" s="233"/>
      <c r="BFV164" s="233"/>
      <c r="BFW164" s="233"/>
      <c r="BFX164" s="233"/>
      <c r="BFY164" s="233"/>
      <c r="BFZ164" s="233"/>
      <c r="BGA164" s="233"/>
      <c r="BGB164" s="233"/>
      <c r="BGC164" s="233"/>
      <c r="BGD164" s="233"/>
      <c r="BGE164" s="233"/>
      <c r="BGF164" s="233"/>
      <c r="BGG164" s="233"/>
      <c r="BGH164" s="233"/>
      <c r="BGI164" s="233"/>
      <c r="BGJ164" s="233"/>
      <c r="BGK164" s="233"/>
      <c r="BGL164" s="233"/>
      <c r="BGM164" s="233"/>
      <c r="BGN164" s="233"/>
      <c r="BGO164" s="233"/>
      <c r="BGP164" s="233"/>
      <c r="BGQ164" s="233"/>
      <c r="BGR164" s="233"/>
      <c r="BGS164" s="233"/>
      <c r="BGT164" s="233"/>
      <c r="BGU164" s="233"/>
      <c r="BGV164" s="233"/>
      <c r="BGW164" s="233"/>
      <c r="BGX164" s="233"/>
      <c r="BGY164" s="233"/>
      <c r="BGZ164" s="233"/>
      <c r="BHA164" s="233"/>
      <c r="BHB164" s="233"/>
      <c r="BHC164" s="233"/>
      <c r="BHD164" s="233"/>
      <c r="BHE164" s="233"/>
      <c r="BHF164" s="233"/>
      <c r="BHG164" s="233"/>
      <c r="BHH164" s="233"/>
      <c r="BHI164" s="233"/>
      <c r="BHJ164" s="233"/>
      <c r="BHK164" s="233"/>
      <c r="BHL164" s="233"/>
      <c r="BHM164" s="233"/>
      <c r="BHN164" s="233"/>
      <c r="BHO164" s="233"/>
      <c r="BHP164" s="233"/>
      <c r="BHQ164" s="233"/>
      <c r="BHR164" s="233"/>
      <c r="BHS164" s="233"/>
      <c r="BHT164" s="233"/>
      <c r="BHU164" s="233"/>
      <c r="BHV164" s="233"/>
      <c r="BHW164" s="233"/>
      <c r="BHX164" s="233"/>
      <c r="BHY164" s="233"/>
      <c r="BHZ164" s="233"/>
      <c r="BIA164" s="233"/>
      <c r="BIB164" s="233"/>
      <c r="BIC164" s="233"/>
      <c r="BID164" s="233"/>
      <c r="BIE164" s="233"/>
      <c r="BIF164" s="233"/>
      <c r="BIG164" s="233"/>
      <c r="BIH164" s="233"/>
      <c r="BII164" s="233"/>
      <c r="BIJ164" s="233"/>
      <c r="BIK164" s="233"/>
      <c r="BIL164" s="233"/>
      <c r="BIM164" s="233"/>
      <c r="BIN164" s="233"/>
      <c r="BIO164" s="233"/>
      <c r="BIP164" s="233"/>
      <c r="BIQ164" s="233"/>
      <c r="BIR164" s="233"/>
      <c r="BIS164" s="233"/>
      <c r="BIT164" s="233"/>
      <c r="BIU164" s="233"/>
      <c r="BIV164" s="233"/>
      <c r="BIW164" s="233"/>
      <c r="BIX164" s="233"/>
      <c r="BIY164" s="233"/>
      <c r="BIZ164" s="233"/>
      <c r="BJA164" s="233"/>
      <c r="BJB164" s="233"/>
      <c r="BJC164" s="233"/>
      <c r="BJD164" s="233"/>
      <c r="BJE164" s="233"/>
      <c r="BJF164" s="233"/>
      <c r="BJG164" s="233"/>
      <c r="BJH164" s="233"/>
      <c r="BJI164" s="233"/>
      <c r="BJJ164" s="233"/>
      <c r="BJK164" s="233"/>
      <c r="BJL164" s="233"/>
      <c r="BJM164" s="233"/>
      <c r="BJN164" s="233"/>
      <c r="BJO164" s="233"/>
      <c r="BJP164" s="233"/>
      <c r="BJQ164" s="233"/>
      <c r="BJR164" s="233"/>
      <c r="BJS164" s="233"/>
      <c r="BJT164" s="233"/>
      <c r="BJU164" s="233"/>
      <c r="BJV164" s="233"/>
      <c r="BJW164" s="233"/>
      <c r="BJX164" s="233"/>
      <c r="BJY164" s="233"/>
      <c r="BJZ164" s="233"/>
      <c r="BKA164" s="233"/>
      <c r="BKB164" s="233"/>
      <c r="BKC164" s="233"/>
      <c r="BKD164" s="233"/>
      <c r="BKE164" s="233"/>
      <c r="BKF164" s="233"/>
      <c r="BKG164" s="233"/>
      <c r="BKH164" s="233"/>
      <c r="BKI164" s="233"/>
      <c r="BKJ164" s="233"/>
      <c r="BKK164" s="233"/>
      <c r="BKL164" s="233"/>
      <c r="BKM164" s="233"/>
      <c r="BKN164" s="233"/>
      <c r="BKO164" s="233"/>
      <c r="BKP164" s="233"/>
      <c r="BKQ164" s="233"/>
      <c r="BKR164" s="233"/>
      <c r="BKS164" s="233"/>
      <c r="BKT164" s="233"/>
      <c r="BKU164" s="233"/>
      <c r="BKV164" s="233"/>
      <c r="BKW164" s="233"/>
      <c r="BKX164" s="233"/>
      <c r="BKY164" s="233"/>
      <c r="BKZ164" s="233"/>
      <c r="BLA164" s="233"/>
      <c r="BLB164" s="233"/>
      <c r="BLC164" s="233"/>
      <c r="BLD164" s="233"/>
      <c r="BLE164" s="233"/>
      <c r="BLF164" s="233"/>
      <c r="BLG164" s="233"/>
      <c r="BLH164" s="233"/>
      <c r="BLI164" s="233"/>
      <c r="BLJ164" s="233"/>
      <c r="BLK164" s="233"/>
      <c r="BLL164" s="233"/>
      <c r="BLM164" s="233"/>
      <c r="BLN164" s="233"/>
      <c r="BLO164" s="233"/>
      <c r="BLP164" s="233"/>
      <c r="BLQ164" s="233"/>
      <c r="BLR164" s="233"/>
      <c r="BLS164" s="233"/>
      <c r="BLT164" s="233"/>
      <c r="BLU164" s="233"/>
      <c r="BLV164" s="233"/>
      <c r="BLW164" s="233"/>
      <c r="BLX164" s="233"/>
      <c r="BLY164" s="233"/>
      <c r="BLZ164" s="233"/>
      <c r="BMA164" s="233"/>
      <c r="BMB164" s="233"/>
      <c r="BMC164" s="233"/>
      <c r="BMD164" s="233"/>
      <c r="BME164" s="233"/>
      <c r="BMF164" s="233"/>
      <c r="BMG164" s="233"/>
      <c r="BMH164" s="233"/>
      <c r="BMI164" s="233"/>
      <c r="BMJ164" s="233"/>
      <c r="BMK164" s="233"/>
      <c r="BML164" s="233"/>
      <c r="BMM164" s="233"/>
      <c r="BMN164" s="233"/>
      <c r="BMO164" s="233"/>
      <c r="BMP164" s="233"/>
      <c r="BMQ164" s="233"/>
      <c r="BMR164" s="233"/>
      <c r="BMS164" s="233"/>
      <c r="BMT164" s="233"/>
      <c r="BMU164" s="233"/>
      <c r="BMV164" s="233"/>
      <c r="BMW164" s="233"/>
      <c r="BMX164" s="233"/>
      <c r="BMY164" s="233"/>
      <c r="BMZ164" s="233"/>
      <c r="BNA164" s="233"/>
      <c r="BNB164" s="233"/>
      <c r="BNC164" s="233"/>
      <c r="BND164" s="233"/>
      <c r="BNE164" s="233"/>
      <c r="BNF164" s="233"/>
      <c r="BNG164" s="233"/>
      <c r="BNH164" s="233"/>
      <c r="BNI164" s="233"/>
      <c r="BNJ164" s="233"/>
      <c r="BNK164" s="233"/>
      <c r="BNL164" s="233"/>
      <c r="BNM164" s="233"/>
      <c r="BNN164" s="233"/>
      <c r="BNO164" s="233"/>
      <c r="BNP164" s="233"/>
      <c r="BNQ164" s="233"/>
      <c r="BNR164" s="233"/>
      <c r="BNS164" s="233"/>
      <c r="BNT164" s="233"/>
      <c r="BNU164" s="233"/>
      <c r="BNV164" s="233"/>
      <c r="BNW164" s="233"/>
      <c r="BNX164" s="233"/>
      <c r="BNY164" s="233"/>
      <c r="BNZ164" s="233"/>
      <c r="BOA164" s="233"/>
      <c r="BOB164" s="233"/>
      <c r="BOC164" s="233"/>
      <c r="BOD164" s="233"/>
      <c r="BOE164" s="233"/>
      <c r="BOF164" s="233"/>
      <c r="BOG164" s="233"/>
      <c r="BOH164" s="233"/>
      <c r="BOI164" s="233"/>
      <c r="BOJ164" s="233"/>
      <c r="BOK164" s="233"/>
      <c r="BOL164" s="233"/>
      <c r="BOM164" s="233"/>
      <c r="BON164" s="233"/>
      <c r="BOO164" s="233"/>
      <c r="BOP164" s="233"/>
      <c r="BOQ164" s="233"/>
      <c r="BOR164" s="233"/>
      <c r="BOS164" s="233"/>
      <c r="BOT164" s="233"/>
      <c r="BOU164" s="233"/>
      <c r="BOV164" s="233"/>
      <c r="BOW164" s="233"/>
      <c r="BOX164" s="233"/>
      <c r="BOY164" s="233"/>
      <c r="BOZ164" s="233"/>
      <c r="BPA164" s="233"/>
      <c r="BPB164" s="233"/>
      <c r="BPC164" s="233"/>
      <c r="BPD164" s="233"/>
      <c r="BPE164" s="233"/>
      <c r="BPF164" s="233"/>
      <c r="BPG164" s="233"/>
      <c r="BPH164" s="233"/>
      <c r="BPI164" s="233"/>
      <c r="BPJ164" s="233"/>
      <c r="BPK164" s="233"/>
      <c r="BPL164" s="233"/>
      <c r="BPM164" s="233"/>
      <c r="BPN164" s="233"/>
      <c r="BPO164" s="233"/>
      <c r="BPP164" s="233"/>
      <c r="BPQ164" s="233"/>
      <c r="BPR164" s="233"/>
      <c r="BPS164" s="233"/>
      <c r="BPT164" s="233"/>
      <c r="BPU164" s="233"/>
      <c r="BPV164" s="233"/>
      <c r="BPW164" s="233"/>
      <c r="BPX164" s="233"/>
      <c r="BPY164" s="233"/>
      <c r="BPZ164" s="233"/>
      <c r="BQA164" s="233"/>
      <c r="BQB164" s="233"/>
      <c r="BQC164" s="233"/>
      <c r="BQD164" s="233"/>
      <c r="BQE164" s="233"/>
      <c r="BQF164" s="233"/>
      <c r="BQG164" s="233"/>
      <c r="BQH164" s="233"/>
      <c r="BQI164" s="233"/>
      <c r="BQJ164" s="233"/>
      <c r="BQK164" s="233"/>
      <c r="BQL164" s="233"/>
      <c r="BQM164" s="233"/>
      <c r="BQN164" s="233"/>
      <c r="BQO164" s="233"/>
      <c r="BQP164" s="233"/>
      <c r="BQQ164" s="233"/>
      <c r="BQR164" s="233"/>
      <c r="BQS164" s="233"/>
      <c r="BQT164" s="233"/>
      <c r="BQU164" s="233"/>
      <c r="BQV164" s="233"/>
      <c r="BQW164" s="233"/>
      <c r="BQX164" s="233"/>
      <c r="BQY164" s="233"/>
      <c r="BQZ164" s="233"/>
      <c r="BRA164" s="233"/>
      <c r="BRB164" s="233"/>
      <c r="BRC164" s="233"/>
      <c r="BRD164" s="233"/>
      <c r="BRE164" s="233"/>
      <c r="BRF164" s="233"/>
      <c r="BRG164" s="233"/>
      <c r="BRH164" s="233"/>
      <c r="BRI164" s="233"/>
      <c r="BRJ164" s="233"/>
      <c r="BRK164" s="233"/>
      <c r="BRL164" s="233"/>
      <c r="BRM164" s="233"/>
      <c r="BRN164" s="233"/>
      <c r="BRO164" s="233"/>
      <c r="BRP164" s="233"/>
      <c r="BRQ164" s="233"/>
      <c r="BRR164" s="233"/>
      <c r="BRS164" s="233"/>
      <c r="BRT164" s="233"/>
      <c r="BRU164" s="233"/>
      <c r="BRV164" s="233"/>
      <c r="BRW164" s="233"/>
      <c r="BRX164" s="233"/>
      <c r="BRY164" s="233"/>
      <c r="BRZ164" s="233"/>
      <c r="BSA164" s="233"/>
      <c r="BSB164" s="233"/>
      <c r="BSC164" s="233"/>
      <c r="BSD164" s="233"/>
      <c r="BSE164" s="233"/>
      <c r="BSF164" s="233"/>
      <c r="BSG164" s="233"/>
      <c r="BSH164" s="233"/>
      <c r="BSI164" s="233"/>
      <c r="BSJ164" s="233"/>
      <c r="BSK164" s="233"/>
      <c r="BSL164" s="233"/>
      <c r="BSM164" s="233"/>
      <c r="BSN164" s="233"/>
      <c r="BSO164" s="233"/>
      <c r="BSP164" s="233"/>
      <c r="BSQ164" s="233"/>
      <c r="BSR164" s="233"/>
      <c r="BSS164" s="233"/>
      <c r="BST164" s="233"/>
      <c r="BSU164" s="233"/>
      <c r="BSV164" s="233"/>
      <c r="BSW164" s="233"/>
      <c r="BSX164" s="233"/>
      <c r="BSY164" s="233"/>
      <c r="BSZ164" s="233"/>
      <c r="BTA164" s="233"/>
      <c r="BTB164" s="233"/>
      <c r="BTC164" s="233"/>
      <c r="BTD164" s="233"/>
      <c r="BTE164" s="233"/>
      <c r="BTF164" s="233"/>
      <c r="BTG164" s="233"/>
      <c r="BTH164" s="233"/>
      <c r="BTI164" s="233"/>
      <c r="BTJ164" s="233"/>
      <c r="BTK164" s="233"/>
      <c r="BTL164" s="233"/>
      <c r="BTM164" s="233"/>
      <c r="BTN164" s="233"/>
      <c r="BTO164" s="233"/>
      <c r="BTP164" s="233"/>
      <c r="BTQ164" s="233"/>
      <c r="BTR164" s="233"/>
      <c r="BTS164" s="233"/>
      <c r="BTT164" s="233"/>
      <c r="BTU164" s="233"/>
      <c r="BTV164" s="233"/>
      <c r="BTW164" s="233"/>
      <c r="BTX164" s="233"/>
      <c r="BTY164" s="233"/>
      <c r="BTZ164" s="233"/>
      <c r="BUA164" s="233"/>
      <c r="BUB164" s="233"/>
      <c r="BUC164" s="233"/>
      <c r="BUD164" s="233"/>
      <c r="BUE164" s="233"/>
      <c r="BUF164" s="233"/>
      <c r="BUG164" s="233"/>
      <c r="BUH164" s="233"/>
      <c r="BUI164" s="233"/>
      <c r="BUJ164" s="233"/>
      <c r="BUK164" s="233"/>
      <c r="BUL164" s="233"/>
      <c r="BUM164" s="233"/>
      <c r="BUN164" s="233"/>
      <c r="BUO164" s="233"/>
      <c r="BUP164" s="233"/>
      <c r="BUQ164" s="233"/>
      <c r="BUR164" s="233"/>
      <c r="BUS164" s="233"/>
      <c r="BUT164" s="233"/>
      <c r="BUU164" s="233"/>
      <c r="BUV164" s="233"/>
      <c r="BUW164" s="233"/>
      <c r="BUX164" s="233"/>
      <c r="BUY164" s="233"/>
      <c r="BUZ164" s="233"/>
      <c r="BVA164" s="233"/>
      <c r="BVB164" s="233"/>
      <c r="BVC164" s="233"/>
      <c r="BVD164" s="233"/>
      <c r="BVE164" s="233"/>
      <c r="BVF164" s="233"/>
      <c r="BVG164" s="233"/>
      <c r="BVH164" s="233"/>
      <c r="BVI164" s="233"/>
      <c r="BVJ164" s="233"/>
      <c r="BVK164" s="233"/>
      <c r="BVL164" s="233"/>
      <c r="BVM164" s="233"/>
      <c r="BVN164" s="233"/>
      <c r="BVO164" s="233"/>
      <c r="BVP164" s="233"/>
      <c r="BVQ164" s="233"/>
      <c r="BVR164" s="233"/>
      <c r="BVS164" s="233"/>
      <c r="BVT164" s="233"/>
      <c r="BVU164" s="233"/>
      <c r="BVV164" s="233"/>
      <c r="BVW164" s="233"/>
      <c r="BVX164" s="233"/>
      <c r="BVY164" s="233"/>
      <c r="BVZ164" s="233"/>
      <c r="BWA164" s="233"/>
      <c r="BWB164" s="233"/>
      <c r="BWC164" s="233"/>
      <c r="BWD164" s="233"/>
      <c r="BWE164" s="233"/>
      <c r="BWF164" s="233"/>
      <c r="BWG164" s="233"/>
      <c r="BWH164" s="233"/>
      <c r="BWI164" s="233"/>
      <c r="BWJ164" s="233"/>
      <c r="BWK164" s="233"/>
      <c r="BWL164" s="233"/>
      <c r="BWM164" s="233"/>
      <c r="BWN164" s="233"/>
      <c r="BWO164" s="233"/>
      <c r="BWP164" s="233"/>
      <c r="BWQ164" s="233"/>
      <c r="BWR164" s="233"/>
      <c r="BWS164" s="233"/>
      <c r="BWT164" s="233"/>
      <c r="BWU164" s="233"/>
      <c r="BWV164" s="233"/>
      <c r="BWW164" s="233"/>
      <c r="BWX164" s="233"/>
      <c r="BWY164" s="233"/>
      <c r="BWZ164" s="233"/>
      <c r="BXA164" s="233"/>
      <c r="BXB164" s="233"/>
      <c r="BXC164" s="233"/>
      <c r="BXD164" s="233"/>
      <c r="BXE164" s="233"/>
      <c r="BXF164" s="233"/>
      <c r="BXG164" s="233"/>
      <c r="BXH164" s="233"/>
      <c r="BXI164" s="233"/>
      <c r="BXJ164" s="233"/>
      <c r="BXK164" s="233"/>
      <c r="BXL164" s="233"/>
      <c r="BXM164" s="233"/>
      <c r="BXN164" s="233"/>
      <c r="BXO164" s="233"/>
      <c r="BXP164" s="233"/>
      <c r="BXQ164" s="233"/>
      <c r="BXR164" s="233"/>
      <c r="BXS164" s="233"/>
      <c r="BXT164" s="233"/>
      <c r="BXU164" s="233"/>
      <c r="BXV164" s="233"/>
      <c r="BXW164" s="233"/>
      <c r="BXX164" s="233"/>
      <c r="BXY164" s="233"/>
      <c r="BXZ164" s="233"/>
      <c r="BYA164" s="233"/>
      <c r="BYB164" s="233"/>
      <c r="BYC164" s="233"/>
      <c r="BYD164" s="233"/>
      <c r="BYE164" s="233"/>
      <c r="BYF164" s="233"/>
      <c r="BYG164" s="233"/>
      <c r="BYH164" s="233"/>
      <c r="BYI164" s="233"/>
      <c r="BYJ164" s="233"/>
      <c r="BYK164" s="233"/>
      <c r="BYL164" s="233"/>
      <c r="BYM164" s="233"/>
      <c r="BYN164" s="233"/>
      <c r="BYO164" s="233"/>
      <c r="BYP164" s="233"/>
      <c r="BYQ164" s="233"/>
      <c r="BYR164" s="233"/>
      <c r="BYS164" s="233"/>
      <c r="BYT164" s="233"/>
      <c r="BYU164" s="233"/>
      <c r="BYV164" s="233"/>
      <c r="BYW164" s="233"/>
      <c r="BYX164" s="233"/>
      <c r="BYY164" s="233"/>
      <c r="BYZ164" s="233"/>
      <c r="BZA164" s="233"/>
      <c r="BZB164" s="233"/>
      <c r="BZC164" s="233"/>
      <c r="BZD164" s="233"/>
      <c r="BZE164" s="233"/>
      <c r="BZF164" s="233"/>
      <c r="BZG164" s="233"/>
      <c r="BZH164" s="233"/>
      <c r="BZI164" s="233"/>
      <c r="BZJ164" s="233"/>
      <c r="BZK164" s="233"/>
      <c r="BZL164" s="233"/>
      <c r="BZM164" s="233"/>
      <c r="BZN164" s="233"/>
      <c r="BZO164" s="233"/>
      <c r="BZP164" s="233"/>
      <c r="BZQ164" s="233"/>
      <c r="BZR164" s="233"/>
      <c r="BZS164" s="233"/>
      <c r="BZT164" s="233"/>
      <c r="BZU164" s="233"/>
      <c r="BZV164" s="233"/>
      <c r="BZW164" s="233"/>
      <c r="BZX164" s="233"/>
      <c r="BZY164" s="233"/>
      <c r="BZZ164" s="233"/>
      <c r="CAA164" s="233"/>
      <c r="CAB164" s="233"/>
      <c r="CAC164" s="233"/>
      <c r="CAD164" s="233"/>
      <c r="CAE164" s="233"/>
      <c r="CAF164" s="233"/>
      <c r="CAG164" s="233"/>
      <c r="CAH164" s="233"/>
      <c r="CAI164" s="233"/>
      <c r="CAJ164" s="233"/>
      <c r="CAK164" s="233"/>
      <c r="CAL164" s="233"/>
      <c r="CAM164" s="233"/>
      <c r="CAN164" s="233"/>
      <c r="CAO164" s="233"/>
      <c r="CAP164" s="233"/>
      <c r="CAQ164" s="233"/>
      <c r="CAR164" s="233"/>
      <c r="CAS164" s="233"/>
      <c r="CAT164" s="233"/>
      <c r="CAU164" s="233"/>
      <c r="CAV164" s="233"/>
      <c r="CAW164" s="233"/>
      <c r="CAX164" s="233"/>
      <c r="CAY164" s="233"/>
      <c r="CAZ164" s="233"/>
      <c r="CBA164" s="233"/>
      <c r="CBB164" s="233"/>
      <c r="CBC164" s="233"/>
      <c r="CBD164" s="233"/>
      <c r="CBE164" s="233"/>
      <c r="CBF164" s="233"/>
      <c r="CBG164" s="233"/>
      <c r="CBH164" s="233"/>
      <c r="CBI164" s="233"/>
      <c r="CBJ164" s="233"/>
      <c r="CBK164" s="233"/>
      <c r="CBL164" s="233"/>
      <c r="CBM164" s="233"/>
      <c r="CBN164" s="233"/>
      <c r="CBO164" s="233"/>
      <c r="CBP164" s="233"/>
      <c r="CBQ164" s="233"/>
      <c r="CBR164" s="233"/>
      <c r="CBS164" s="233"/>
      <c r="CBT164" s="233"/>
      <c r="CBU164" s="233"/>
      <c r="CBV164" s="233"/>
      <c r="CBW164" s="233"/>
      <c r="CBX164" s="233"/>
      <c r="CBY164" s="233"/>
      <c r="CBZ164" s="233"/>
      <c r="CCA164" s="233"/>
      <c r="CCB164" s="233"/>
      <c r="CCC164" s="233"/>
      <c r="CCD164" s="233"/>
      <c r="CCE164" s="233"/>
      <c r="CCF164" s="233"/>
      <c r="CCG164" s="233"/>
      <c r="CCH164" s="233"/>
      <c r="CCI164" s="233"/>
      <c r="CCJ164" s="233"/>
      <c r="CCK164" s="233"/>
      <c r="CCL164" s="233"/>
      <c r="CCM164" s="233"/>
      <c r="CCN164" s="233"/>
      <c r="CCO164" s="233"/>
      <c r="CCP164" s="233"/>
      <c r="CCQ164" s="233"/>
      <c r="CCR164" s="233"/>
      <c r="CCS164" s="233"/>
      <c r="CCT164" s="233"/>
      <c r="CCU164" s="233"/>
      <c r="CCV164" s="233"/>
      <c r="CCW164" s="233"/>
      <c r="CCX164" s="233"/>
      <c r="CCY164" s="233"/>
      <c r="CCZ164" s="233"/>
      <c r="CDA164" s="233"/>
      <c r="CDB164" s="233"/>
      <c r="CDC164" s="233"/>
      <c r="CDD164" s="233"/>
      <c r="CDE164" s="233"/>
      <c r="CDF164" s="233"/>
      <c r="CDG164" s="233"/>
      <c r="CDH164" s="233"/>
      <c r="CDI164" s="233"/>
      <c r="CDJ164" s="233"/>
      <c r="CDK164" s="233"/>
      <c r="CDL164" s="233"/>
      <c r="CDM164" s="233"/>
      <c r="CDN164" s="233"/>
      <c r="CDO164" s="233"/>
      <c r="CDP164" s="233"/>
      <c r="CDQ164" s="233"/>
      <c r="CDR164" s="233"/>
      <c r="CDS164" s="233"/>
      <c r="CDT164" s="233"/>
      <c r="CDU164" s="233"/>
      <c r="CDV164" s="233"/>
      <c r="CDW164" s="233"/>
      <c r="CDX164" s="233"/>
      <c r="CDY164" s="233"/>
      <c r="CDZ164" s="233"/>
      <c r="CEA164" s="233"/>
      <c r="CEB164" s="233"/>
      <c r="CEC164" s="233"/>
      <c r="CED164" s="233"/>
      <c r="CEE164" s="233"/>
      <c r="CEF164" s="233"/>
      <c r="CEG164" s="233"/>
      <c r="CEH164" s="233"/>
      <c r="CEI164" s="233"/>
      <c r="CEJ164" s="233"/>
      <c r="CEK164" s="233"/>
      <c r="CEL164" s="233"/>
      <c r="CEM164" s="233"/>
      <c r="CEN164" s="233"/>
      <c r="CEO164" s="233"/>
      <c r="CEP164" s="233"/>
      <c r="CEQ164" s="233"/>
      <c r="CER164" s="233"/>
      <c r="CES164" s="233"/>
      <c r="CET164" s="233"/>
      <c r="CEU164" s="233"/>
      <c r="CEV164" s="233"/>
      <c r="CEW164" s="233"/>
      <c r="CEX164" s="233"/>
      <c r="CEY164" s="233"/>
      <c r="CEZ164" s="233"/>
      <c r="CFA164" s="233"/>
      <c r="CFB164" s="233"/>
      <c r="CFC164" s="233"/>
      <c r="CFD164" s="233"/>
      <c r="CFE164" s="233"/>
      <c r="CFF164" s="233"/>
      <c r="CFG164" s="233"/>
      <c r="CFH164" s="233"/>
      <c r="CFI164" s="233"/>
      <c r="CFJ164" s="233"/>
      <c r="CFK164" s="233"/>
      <c r="CFL164" s="233"/>
      <c r="CFM164" s="233"/>
      <c r="CFN164" s="233"/>
      <c r="CFO164" s="233"/>
      <c r="CFP164" s="233"/>
      <c r="CFQ164" s="233"/>
      <c r="CFR164" s="233"/>
      <c r="CFS164" s="233"/>
      <c r="CFT164" s="233"/>
      <c r="CFU164" s="233"/>
      <c r="CFV164" s="233"/>
      <c r="CFW164" s="233"/>
      <c r="CFX164" s="233"/>
      <c r="CFY164" s="233"/>
      <c r="CFZ164" s="233"/>
      <c r="CGA164" s="233"/>
      <c r="CGB164" s="233"/>
      <c r="CGC164" s="233"/>
      <c r="CGD164" s="233"/>
      <c r="CGE164" s="233"/>
      <c r="CGF164" s="233"/>
      <c r="CGG164" s="233"/>
      <c r="CGH164" s="233"/>
      <c r="CGI164" s="233"/>
      <c r="CGJ164" s="233"/>
      <c r="CGK164" s="233"/>
      <c r="CGL164" s="233"/>
      <c r="CGM164" s="233"/>
      <c r="CGN164" s="233"/>
      <c r="CGO164" s="233"/>
      <c r="CGP164" s="233"/>
      <c r="CGQ164" s="233"/>
      <c r="CGR164" s="233"/>
      <c r="CGS164" s="233"/>
      <c r="CGT164" s="233"/>
      <c r="CGU164" s="233"/>
      <c r="CGV164" s="233"/>
      <c r="CGW164" s="233"/>
      <c r="CGX164" s="233"/>
      <c r="CGY164" s="233"/>
      <c r="CGZ164" s="233"/>
      <c r="CHA164" s="233"/>
      <c r="CHB164" s="233"/>
      <c r="CHC164" s="233"/>
      <c r="CHD164" s="233"/>
      <c r="CHE164" s="233"/>
      <c r="CHF164" s="233"/>
      <c r="CHG164" s="233"/>
      <c r="CHH164" s="233"/>
      <c r="CHI164" s="233"/>
      <c r="CHJ164" s="233"/>
      <c r="CHK164" s="233"/>
      <c r="CHL164" s="233"/>
      <c r="CHM164" s="233"/>
      <c r="CHN164" s="233"/>
      <c r="CHO164" s="233"/>
      <c r="CHP164" s="233"/>
      <c r="CHQ164" s="233"/>
      <c r="CHR164" s="233"/>
      <c r="CHS164" s="233"/>
      <c r="CHT164" s="233"/>
      <c r="CHU164" s="233"/>
      <c r="CHV164" s="233"/>
      <c r="CHW164" s="233"/>
      <c r="CHX164" s="233"/>
      <c r="CHY164" s="233"/>
      <c r="CHZ164" s="233"/>
      <c r="CIA164" s="233"/>
      <c r="CIB164" s="233"/>
      <c r="CIC164" s="233"/>
      <c r="CID164" s="233"/>
      <c r="CIE164" s="233"/>
      <c r="CIF164" s="233"/>
      <c r="CIG164" s="233"/>
      <c r="CIH164" s="233"/>
      <c r="CII164" s="233"/>
      <c r="CIJ164" s="233"/>
      <c r="CIK164" s="233"/>
      <c r="CIL164" s="233"/>
      <c r="CIM164" s="233"/>
      <c r="CIN164" s="233"/>
      <c r="CIO164" s="233"/>
      <c r="CIP164" s="233"/>
      <c r="CIQ164" s="233"/>
      <c r="CIR164" s="233"/>
      <c r="CIS164" s="233"/>
      <c r="CIT164" s="233"/>
      <c r="CIU164" s="233"/>
      <c r="CIV164" s="233"/>
      <c r="CIW164" s="233"/>
      <c r="CIX164" s="233"/>
      <c r="CIY164" s="233"/>
      <c r="CIZ164" s="233"/>
      <c r="CJA164" s="233"/>
      <c r="CJB164" s="233"/>
      <c r="CJC164" s="233"/>
      <c r="CJD164" s="233"/>
      <c r="CJE164" s="233"/>
      <c r="CJF164" s="233"/>
      <c r="CJG164" s="233"/>
      <c r="CJH164" s="233"/>
      <c r="CJI164" s="233"/>
      <c r="CJJ164" s="233"/>
      <c r="CJK164" s="233"/>
      <c r="CJL164" s="233"/>
      <c r="CJM164" s="233"/>
      <c r="CJN164" s="233"/>
      <c r="CJO164" s="233"/>
      <c r="CJP164" s="233"/>
      <c r="CJQ164" s="233"/>
      <c r="CJR164" s="233"/>
      <c r="CJS164" s="233"/>
      <c r="CJT164" s="233"/>
      <c r="CJU164" s="233"/>
      <c r="CJV164" s="233"/>
      <c r="CJW164" s="233"/>
      <c r="CJX164" s="233"/>
      <c r="CJY164" s="233"/>
      <c r="CJZ164" s="233"/>
      <c r="CKA164" s="233"/>
      <c r="CKB164" s="233"/>
      <c r="CKC164" s="233"/>
      <c r="CKD164" s="233"/>
      <c r="CKE164" s="233"/>
      <c r="CKF164" s="233"/>
      <c r="CKG164" s="233"/>
      <c r="CKH164" s="233"/>
      <c r="CKI164" s="233"/>
      <c r="CKJ164" s="233"/>
      <c r="CKK164" s="233"/>
      <c r="CKL164" s="233"/>
      <c r="CKM164" s="233"/>
      <c r="CKN164" s="233"/>
      <c r="CKO164" s="233"/>
      <c r="CKP164" s="233"/>
      <c r="CKQ164" s="233"/>
      <c r="CKR164" s="233"/>
      <c r="CKS164" s="233"/>
      <c r="CKT164" s="233"/>
      <c r="CKU164" s="233"/>
      <c r="CKV164" s="233"/>
      <c r="CKW164" s="233"/>
      <c r="CKX164" s="233"/>
      <c r="CKY164" s="233"/>
      <c r="CKZ164" s="233"/>
      <c r="CLA164" s="233"/>
      <c r="CLB164" s="233"/>
      <c r="CLC164" s="233"/>
      <c r="CLD164" s="233"/>
      <c r="CLE164" s="233"/>
      <c r="CLF164" s="233"/>
      <c r="CLG164" s="233"/>
      <c r="CLH164" s="233"/>
      <c r="CLI164" s="233"/>
      <c r="CLJ164" s="233"/>
      <c r="CLK164" s="233"/>
      <c r="CLL164" s="233"/>
      <c r="CLM164" s="233"/>
      <c r="CLN164" s="233"/>
      <c r="CLO164" s="233"/>
      <c r="CLP164" s="233"/>
      <c r="CLQ164" s="233"/>
      <c r="CLR164" s="233"/>
      <c r="CLS164" s="233"/>
      <c r="CLT164" s="233"/>
      <c r="CLU164" s="233"/>
      <c r="CLV164" s="233"/>
      <c r="CLW164" s="233"/>
      <c r="CLX164" s="233"/>
      <c r="CLY164" s="233"/>
      <c r="CLZ164" s="233"/>
      <c r="CMA164" s="233"/>
      <c r="CMB164" s="233"/>
      <c r="CMC164" s="233"/>
      <c r="CMD164" s="233"/>
      <c r="CME164" s="233"/>
      <c r="CMF164" s="233"/>
      <c r="CMG164" s="233"/>
      <c r="CMH164" s="233"/>
      <c r="CMI164" s="233"/>
      <c r="CMJ164" s="233"/>
      <c r="CMK164" s="233"/>
      <c r="CML164" s="233"/>
      <c r="CMM164" s="233"/>
      <c r="CMN164" s="233"/>
      <c r="CMO164" s="233"/>
      <c r="CMP164" s="233"/>
      <c r="CMQ164" s="233"/>
      <c r="CMR164" s="233"/>
      <c r="CMS164" s="233"/>
      <c r="CMT164" s="233"/>
      <c r="CMU164" s="233"/>
      <c r="CMV164" s="233"/>
      <c r="CMW164" s="233"/>
      <c r="CMX164" s="233"/>
      <c r="CMY164" s="233"/>
      <c r="CMZ164" s="233"/>
      <c r="CNA164" s="233"/>
      <c r="CNB164" s="233"/>
      <c r="CNC164" s="233"/>
      <c r="CND164" s="233"/>
      <c r="CNE164" s="233"/>
      <c r="CNF164" s="233"/>
      <c r="CNG164" s="233"/>
      <c r="CNH164" s="233"/>
      <c r="CNI164" s="233"/>
      <c r="CNJ164" s="233"/>
      <c r="CNK164" s="233"/>
      <c r="CNL164" s="233"/>
      <c r="CNM164" s="233"/>
      <c r="CNN164" s="233"/>
      <c r="CNO164" s="233"/>
      <c r="CNP164" s="233"/>
      <c r="CNQ164" s="233"/>
      <c r="CNR164" s="233"/>
      <c r="CNS164" s="233"/>
      <c r="CNT164" s="233"/>
      <c r="CNU164" s="233"/>
      <c r="CNV164" s="233"/>
      <c r="CNW164" s="233"/>
      <c r="CNX164" s="233"/>
      <c r="CNY164" s="233"/>
      <c r="CNZ164" s="233"/>
      <c r="COA164" s="233"/>
      <c r="COB164" s="233"/>
      <c r="COC164" s="233"/>
      <c r="COD164" s="233"/>
      <c r="COE164" s="233"/>
      <c r="COF164" s="233"/>
      <c r="COG164" s="233"/>
      <c r="COH164" s="233"/>
      <c r="COI164" s="233"/>
      <c r="COJ164" s="233"/>
      <c r="COK164" s="233"/>
      <c r="COL164" s="233"/>
      <c r="COM164" s="233"/>
      <c r="CON164" s="233"/>
      <c r="COO164" s="233"/>
      <c r="COP164" s="233"/>
      <c r="COQ164" s="233"/>
      <c r="COR164" s="233"/>
      <c r="COS164" s="233"/>
      <c r="COT164" s="233"/>
      <c r="COU164" s="233"/>
      <c r="COV164" s="233"/>
      <c r="COW164" s="233"/>
      <c r="COX164" s="233"/>
      <c r="COY164" s="233"/>
      <c r="COZ164" s="233"/>
      <c r="CPA164" s="233"/>
      <c r="CPB164" s="233"/>
      <c r="CPC164" s="233"/>
      <c r="CPD164" s="233"/>
      <c r="CPE164" s="233"/>
      <c r="CPF164" s="233"/>
      <c r="CPG164" s="233"/>
      <c r="CPH164" s="233"/>
      <c r="CPI164" s="233"/>
      <c r="CPJ164" s="233"/>
      <c r="CPK164" s="233"/>
      <c r="CPL164" s="233"/>
      <c r="CPM164" s="233"/>
      <c r="CPN164" s="233"/>
      <c r="CPO164" s="233"/>
      <c r="CPP164" s="233"/>
      <c r="CPQ164" s="233"/>
      <c r="CPR164" s="233"/>
      <c r="CPS164" s="233"/>
      <c r="CPT164" s="233"/>
      <c r="CPU164" s="233"/>
      <c r="CPV164" s="233"/>
      <c r="CPW164" s="233"/>
      <c r="CPX164" s="233"/>
      <c r="CPY164" s="233"/>
      <c r="CPZ164" s="233"/>
      <c r="CQA164" s="233"/>
      <c r="CQB164" s="233"/>
      <c r="CQC164" s="233"/>
      <c r="CQD164" s="233"/>
      <c r="CQE164" s="233"/>
      <c r="CQF164" s="233"/>
      <c r="CQG164" s="233"/>
      <c r="CQH164" s="233"/>
      <c r="CQI164" s="233"/>
      <c r="CQJ164" s="233"/>
      <c r="CQK164" s="233"/>
      <c r="CQL164" s="233"/>
      <c r="CQM164" s="233"/>
      <c r="CQN164" s="233"/>
      <c r="CQO164" s="233"/>
      <c r="CQP164" s="233"/>
      <c r="CQQ164" s="233"/>
      <c r="CQR164" s="233"/>
      <c r="CQS164" s="233"/>
      <c r="CQT164" s="233"/>
      <c r="CQU164" s="233"/>
      <c r="CQV164" s="233"/>
      <c r="CQW164" s="233"/>
      <c r="CQX164" s="233"/>
      <c r="CQY164" s="233"/>
      <c r="CQZ164" s="233"/>
      <c r="CRA164" s="233"/>
      <c r="CRB164" s="233"/>
      <c r="CRC164" s="233"/>
      <c r="CRD164" s="233"/>
      <c r="CRE164" s="233"/>
      <c r="CRF164" s="233"/>
      <c r="CRG164" s="233"/>
      <c r="CRH164" s="233"/>
      <c r="CRI164" s="233"/>
      <c r="CRJ164" s="233"/>
      <c r="CRK164" s="233"/>
    </row>
    <row r="165" spans="1:2507" s="327" customFormat="1" ht="24.75" thickBot="1" x14ac:dyDescent="0.3">
      <c r="A165" s="326"/>
      <c r="B165" s="495"/>
      <c r="C165" s="480"/>
      <c r="D165" s="480"/>
      <c r="E165" s="480"/>
      <c r="F165" s="480"/>
      <c r="G165" s="480"/>
      <c r="H165" s="480"/>
      <c r="I165" s="480"/>
      <c r="J165" s="306" t="s">
        <v>442</v>
      </c>
      <c r="K165" s="306" t="s">
        <v>443</v>
      </c>
      <c r="L165" s="306" t="s">
        <v>482</v>
      </c>
      <c r="M165" s="306">
        <v>1</v>
      </c>
      <c r="N165" s="475"/>
      <c r="O165" s="480"/>
      <c r="P165" s="480"/>
      <c r="Q165" s="480"/>
      <c r="R165" s="480"/>
      <c r="S165" s="480"/>
      <c r="T165" s="523"/>
      <c r="U165" s="522"/>
      <c r="V165" s="522"/>
      <c r="W165" s="475"/>
      <c r="X165" s="475"/>
      <c r="Y165" s="522"/>
      <c r="Z165" s="475"/>
      <c r="AA165" s="475"/>
      <c r="AB165" s="522"/>
      <c r="AC165" s="475"/>
      <c r="AD165" s="523"/>
      <c r="AE165" s="475"/>
      <c r="AF165" s="475"/>
      <c r="AG165" s="475"/>
      <c r="AH165" s="486"/>
      <c r="AI165" s="486"/>
      <c r="AJ165" s="500"/>
      <c r="AK165" s="233"/>
      <c r="AL165" s="233"/>
      <c r="AM165" s="233"/>
      <c r="AN165" s="233"/>
      <c r="AO165" s="233"/>
      <c r="AP165" s="233"/>
      <c r="AQ165" s="233"/>
      <c r="AR165" s="233"/>
      <c r="AS165" s="233"/>
      <c r="AT165" s="233"/>
      <c r="AU165" s="233"/>
      <c r="AV165" s="233"/>
      <c r="AW165" s="233"/>
      <c r="AX165" s="233"/>
      <c r="AY165" s="233"/>
      <c r="AZ165" s="233"/>
      <c r="BA165" s="233"/>
      <c r="BB165" s="233"/>
      <c r="BC165" s="233"/>
      <c r="BD165" s="233"/>
      <c r="BE165" s="233"/>
      <c r="BF165" s="233"/>
      <c r="BG165" s="233"/>
      <c r="BH165" s="233"/>
      <c r="BI165" s="233"/>
      <c r="BJ165" s="233"/>
      <c r="BK165" s="233"/>
      <c r="BL165" s="233"/>
      <c r="BM165" s="233"/>
      <c r="BN165" s="233"/>
      <c r="BO165" s="233"/>
      <c r="BP165" s="233"/>
      <c r="BQ165" s="233"/>
      <c r="BR165" s="233"/>
      <c r="BS165" s="233"/>
      <c r="BT165" s="233"/>
      <c r="BU165" s="233"/>
      <c r="BV165" s="233"/>
      <c r="BW165" s="233"/>
      <c r="BX165" s="233"/>
      <c r="BY165" s="233"/>
      <c r="BZ165" s="233"/>
      <c r="CA165" s="233"/>
      <c r="CB165" s="233"/>
      <c r="CC165" s="233"/>
      <c r="CD165" s="233"/>
      <c r="CE165" s="233"/>
      <c r="CF165" s="233"/>
      <c r="CG165" s="233"/>
      <c r="CH165" s="233"/>
      <c r="CI165" s="233"/>
      <c r="CJ165" s="233"/>
      <c r="CK165" s="233"/>
      <c r="CL165" s="233"/>
      <c r="CM165" s="233"/>
      <c r="CN165" s="233"/>
      <c r="CO165" s="233"/>
      <c r="CP165" s="233"/>
      <c r="CQ165" s="233"/>
      <c r="CR165" s="233"/>
      <c r="CS165" s="233"/>
      <c r="CT165" s="233"/>
      <c r="CU165" s="233"/>
      <c r="CV165" s="233"/>
      <c r="CW165" s="233"/>
      <c r="CX165" s="233"/>
      <c r="CY165" s="233"/>
      <c r="CZ165" s="233"/>
      <c r="DA165" s="233"/>
      <c r="DB165" s="233"/>
      <c r="DC165" s="233"/>
      <c r="DD165" s="233"/>
      <c r="DE165" s="233"/>
      <c r="DF165" s="233"/>
      <c r="DG165" s="233"/>
      <c r="DH165" s="233"/>
      <c r="DI165" s="233"/>
      <c r="DJ165" s="233"/>
      <c r="DK165" s="233"/>
      <c r="DL165" s="233"/>
      <c r="DM165" s="233"/>
      <c r="DN165" s="233"/>
      <c r="DO165" s="233"/>
      <c r="DP165" s="233"/>
      <c r="DQ165" s="233"/>
      <c r="DR165" s="233"/>
      <c r="DS165" s="233"/>
      <c r="DT165" s="233"/>
      <c r="DU165" s="233"/>
      <c r="DV165" s="233"/>
      <c r="DW165" s="233"/>
      <c r="DX165" s="233"/>
      <c r="DY165" s="233"/>
      <c r="DZ165" s="233"/>
      <c r="EA165" s="233"/>
      <c r="EB165" s="233"/>
      <c r="EC165" s="233"/>
      <c r="ED165" s="233"/>
      <c r="EE165" s="233"/>
      <c r="EF165" s="233"/>
      <c r="EG165" s="233"/>
      <c r="EH165" s="233"/>
      <c r="EI165" s="233"/>
      <c r="EJ165" s="233"/>
      <c r="EK165" s="233"/>
      <c r="EL165" s="233"/>
      <c r="EM165" s="233"/>
      <c r="EN165" s="233"/>
      <c r="EO165" s="233"/>
      <c r="EP165" s="233"/>
      <c r="EQ165" s="233"/>
      <c r="ER165" s="233"/>
      <c r="ES165" s="233"/>
      <c r="ET165" s="233"/>
      <c r="EU165" s="233"/>
      <c r="EV165" s="233"/>
      <c r="EW165" s="233"/>
      <c r="EX165" s="233"/>
      <c r="EY165" s="233"/>
      <c r="EZ165" s="233"/>
      <c r="FA165" s="233"/>
      <c r="FB165" s="233"/>
      <c r="FC165" s="233"/>
      <c r="FD165" s="233"/>
      <c r="FE165" s="233"/>
      <c r="FF165" s="233"/>
      <c r="FG165" s="233"/>
      <c r="FH165" s="233"/>
      <c r="FI165" s="233"/>
      <c r="FJ165" s="233"/>
      <c r="FK165" s="233"/>
      <c r="FL165" s="233"/>
      <c r="FM165" s="233"/>
      <c r="FN165" s="233"/>
      <c r="FO165" s="233"/>
      <c r="FP165" s="233"/>
      <c r="FQ165" s="233"/>
      <c r="FR165" s="233"/>
      <c r="FS165" s="233"/>
      <c r="FT165" s="233"/>
      <c r="FU165" s="233"/>
      <c r="FV165" s="233"/>
      <c r="FW165" s="233"/>
      <c r="FX165" s="233"/>
      <c r="FY165" s="233"/>
      <c r="FZ165" s="233"/>
      <c r="GA165" s="233"/>
      <c r="GB165" s="233"/>
      <c r="GC165" s="233"/>
      <c r="GD165" s="233"/>
      <c r="GE165" s="233"/>
      <c r="GF165" s="233"/>
      <c r="GG165" s="233"/>
      <c r="GH165" s="233"/>
      <c r="GI165" s="233"/>
      <c r="GJ165" s="233"/>
      <c r="GK165" s="233"/>
      <c r="GL165" s="233"/>
      <c r="GM165" s="233"/>
      <c r="GN165" s="233"/>
      <c r="GO165" s="233"/>
      <c r="GP165" s="233"/>
      <c r="GQ165" s="233"/>
      <c r="GR165" s="233"/>
      <c r="GS165" s="233"/>
      <c r="GT165" s="233"/>
      <c r="GU165" s="233"/>
      <c r="GV165" s="233"/>
      <c r="GW165" s="233"/>
      <c r="GX165" s="233"/>
      <c r="GY165" s="233"/>
      <c r="GZ165" s="233"/>
      <c r="HA165" s="233"/>
      <c r="HB165" s="233"/>
      <c r="HC165" s="233"/>
      <c r="HD165" s="233"/>
      <c r="HE165" s="233"/>
      <c r="HF165" s="233"/>
      <c r="HG165" s="233"/>
      <c r="HH165" s="233"/>
      <c r="HI165" s="233"/>
      <c r="HJ165" s="233"/>
      <c r="HK165" s="233"/>
      <c r="HL165" s="233"/>
      <c r="HM165" s="233"/>
      <c r="HN165" s="233"/>
      <c r="HO165" s="233"/>
      <c r="HP165" s="233"/>
      <c r="HQ165" s="233"/>
      <c r="HR165" s="233"/>
      <c r="HS165" s="233"/>
      <c r="HT165" s="233"/>
      <c r="HU165" s="233"/>
      <c r="HV165" s="233"/>
      <c r="HW165" s="233"/>
      <c r="HX165" s="233"/>
      <c r="HY165" s="233"/>
      <c r="HZ165" s="233"/>
      <c r="IA165" s="233"/>
      <c r="IB165" s="233"/>
      <c r="IC165" s="233"/>
      <c r="ID165" s="233"/>
      <c r="IE165" s="233"/>
      <c r="IF165" s="233"/>
      <c r="IG165" s="233"/>
      <c r="IH165" s="233"/>
      <c r="II165" s="233"/>
      <c r="IJ165" s="233"/>
      <c r="IK165" s="233"/>
      <c r="IL165" s="233"/>
      <c r="IM165" s="233"/>
      <c r="IN165" s="233"/>
      <c r="IO165" s="233"/>
      <c r="IP165" s="233"/>
      <c r="IQ165" s="233"/>
      <c r="IR165" s="233"/>
      <c r="IS165" s="233"/>
      <c r="IT165" s="233"/>
      <c r="IU165" s="233"/>
      <c r="IV165" s="233"/>
      <c r="IW165" s="233"/>
      <c r="IX165" s="233"/>
      <c r="IY165" s="233"/>
      <c r="IZ165" s="233"/>
      <c r="JA165" s="233"/>
      <c r="JB165" s="233"/>
      <c r="JC165" s="233"/>
      <c r="JD165" s="233"/>
      <c r="JE165" s="233"/>
      <c r="JF165" s="233"/>
      <c r="JG165" s="233"/>
      <c r="JH165" s="233"/>
      <c r="JI165" s="233"/>
      <c r="JJ165" s="233"/>
      <c r="JK165" s="233"/>
      <c r="JL165" s="233"/>
      <c r="JM165" s="233"/>
      <c r="JN165" s="233"/>
      <c r="JO165" s="233"/>
      <c r="JP165" s="233"/>
      <c r="JQ165" s="233"/>
      <c r="JR165" s="233"/>
      <c r="JS165" s="233"/>
      <c r="JT165" s="233"/>
      <c r="JU165" s="233"/>
      <c r="JV165" s="233"/>
      <c r="JW165" s="233"/>
      <c r="JX165" s="233"/>
      <c r="JY165" s="233"/>
      <c r="JZ165" s="233"/>
      <c r="KA165" s="233"/>
      <c r="KB165" s="233"/>
      <c r="KC165" s="233"/>
      <c r="KD165" s="233"/>
      <c r="KE165" s="233"/>
      <c r="KF165" s="233"/>
      <c r="KG165" s="233"/>
      <c r="KH165" s="233"/>
      <c r="KI165" s="233"/>
      <c r="KJ165" s="233"/>
      <c r="KK165" s="233"/>
      <c r="KL165" s="233"/>
      <c r="KM165" s="233"/>
      <c r="KN165" s="233"/>
      <c r="KO165" s="233"/>
      <c r="KP165" s="233"/>
      <c r="KQ165" s="233"/>
      <c r="KR165" s="233"/>
      <c r="KS165" s="233"/>
      <c r="KT165" s="233"/>
      <c r="KU165" s="233"/>
      <c r="KV165" s="233"/>
      <c r="KW165" s="233"/>
      <c r="KX165" s="233"/>
      <c r="KY165" s="233"/>
      <c r="KZ165" s="233"/>
      <c r="LA165" s="233"/>
      <c r="LB165" s="233"/>
      <c r="LC165" s="233"/>
      <c r="LD165" s="233"/>
      <c r="LE165" s="233"/>
      <c r="LF165" s="233"/>
      <c r="LG165" s="233"/>
      <c r="LH165" s="233"/>
      <c r="LI165" s="233"/>
      <c r="LJ165" s="233"/>
      <c r="LK165" s="233"/>
      <c r="LL165" s="233"/>
      <c r="LM165" s="233"/>
      <c r="LN165" s="233"/>
      <c r="LO165" s="233"/>
      <c r="LP165" s="233"/>
      <c r="LQ165" s="233"/>
      <c r="LR165" s="233"/>
      <c r="LS165" s="233"/>
      <c r="LT165" s="233"/>
      <c r="LU165" s="233"/>
      <c r="LV165" s="233"/>
      <c r="LW165" s="233"/>
      <c r="LX165" s="233"/>
      <c r="LY165" s="233"/>
      <c r="LZ165" s="233"/>
      <c r="MA165" s="233"/>
      <c r="MB165" s="233"/>
      <c r="MC165" s="233"/>
      <c r="MD165" s="233"/>
      <c r="ME165" s="233"/>
      <c r="MF165" s="233"/>
      <c r="MG165" s="233"/>
      <c r="MH165" s="233"/>
      <c r="MI165" s="233"/>
      <c r="MJ165" s="233"/>
      <c r="MK165" s="233"/>
      <c r="ML165" s="233"/>
      <c r="MM165" s="233"/>
      <c r="MN165" s="233"/>
      <c r="MO165" s="233"/>
      <c r="MP165" s="233"/>
      <c r="MQ165" s="233"/>
      <c r="MR165" s="233"/>
      <c r="MS165" s="233"/>
      <c r="MT165" s="233"/>
      <c r="MU165" s="233"/>
      <c r="MV165" s="233"/>
      <c r="MW165" s="233"/>
      <c r="MX165" s="233"/>
      <c r="MY165" s="233"/>
      <c r="MZ165" s="233"/>
      <c r="NA165" s="233"/>
      <c r="NB165" s="233"/>
      <c r="NC165" s="233"/>
      <c r="ND165" s="233"/>
      <c r="NE165" s="233"/>
      <c r="NF165" s="233"/>
      <c r="NG165" s="233"/>
      <c r="NH165" s="233"/>
      <c r="NI165" s="233"/>
      <c r="NJ165" s="233"/>
      <c r="NK165" s="233"/>
      <c r="NL165" s="233"/>
      <c r="NM165" s="233"/>
      <c r="NN165" s="233"/>
      <c r="NO165" s="233"/>
      <c r="NP165" s="233"/>
      <c r="NQ165" s="233"/>
      <c r="NR165" s="233"/>
      <c r="NS165" s="233"/>
      <c r="NT165" s="233"/>
      <c r="NU165" s="233"/>
      <c r="NV165" s="233"/>
      <c r="NW165" s="233"/>
      <c r="NX165" s="233"/>
      <c r="NY165" s="233"/>
      <c r="NZ165" s="233"/>
      <c r="OA165" s="233"/>
      <c r="OB165" s="233"/>
      <c r="OC165" s="233"/>
      <c r="OD165" s="233"/>
      <c r="OE165" s="233"/>
      <c r="OF165" s="233"/>
      <c r="OG165" s="233"/>
      <c r="OH165" s="233"/>
      <c r="OI165" s="233"/>
      <c r="OJ165" s="233"/>
      <c r="OK165" s="233"/>
      <c r="OL165" s="233"/>
      <c r="OM165" s="233"/>
      <c r="ON165" s="233"/>
      <c r="OO165" s="233"/>
      <c r="OP165" s="233"/>
      <c r="OQ165" s="233"/>
      <c r="OR165" s="233"/>
      <c r="OS165" s="233"/>
      <c r="OT165" s="233"/>
      <c r="OU165" s="233"/>
      <c r="OV165" s="233"/>
      <c r="OW165" s="233"/>
      <c r="OX165" s="233"/>
      <c r="OY165" s="233"/>
      <c r="OZ165" s="233"/>
      <c r="PA165" s="233"/>
      <c r="PB165" s="233"/>
      <c r="PC165" s="233"/>
      <c r="PD165" s="233"/>
      <c r="PE165" s="233"/>
      <c r="PF165" s="233"/>
      <c r="PG165" s="233"/>
      <c r="PH165" s="233"/>
      <c r="PI165" s="233"/>
      <c r="PJ165" s="233"/>
      <c r="PK165" s="233"/>
      <c r="PL165" s="233"/>
      <c r="PM165" s="233"/>
      <c r="PN165" s="233"/>
      <c r="PO165" s="233"/>
      <c r="PP165" s="233"/>
      <c r="PQ165" s="233"/>
      <c r="PR165" s="233"/>
      <c r="PS165" s="233"/>
      <c r="PT165" s="233"/>
      <c r="PU165" s="233"/>
      <c r="PV165" s="233"/>
      <c r="PW165" s="233"/>
      <c r="PX165" s="233"/>
      <c r="PY165" s="233"/>
      <c r="PZ165" s="233"/>
      <c r="QA165" s="233"/>
      <c r="QB165" s="233"/>
      <c r="QC165" s="233"/>
      <c r="QD165" s="233"/>
      <c r="QE165" s="233"/>
      <c r="QF165" s="233"/>
      <c r="QG165" s="233"/>
      <c r="QH165" s="233"/>
      <c r="QI165" s="233"/>
      <c r="QJ165" s="233"/>
      <c r="QK165" s="233"/>
      <c r="QL165" s="233"/>
      <c r="QM165" s="233"/>
      <c r="QN165" s="233"/>
      <c r="QO165" s="233"/>
      <c r="QP165" s="233"/>
      <c r="QQ165" s="233"/>
      <c r="QR165" s="233"/>
      <c r="QS165" s="233"/>
      <c r="QT165" s="233"/>
      <c r="QU165" s="233"/>
      <c r="QV165" s="233"/>
      <c r="QW165" s="233"/>
      <c r="QX165" s="233"/>
      <c r="QY165" s="233"/>
      <c r="QZ165" s="233"/>
      <c r="RA165" s="233"/>
      <c r="RB165" s="233"/>
      <c r="RC165" s="233"/>
      <c r="RD165" s="233"/>
      <c r="RE165" s="233"/>
      <c r="RF165" s="233"/>
      <c r="RG165" s="233"/>
      <c r="RH165" s="233"/>
      <c r="RI165" s="233"/>
      <c r="RJ165" s="233"/>
      <c r="RK165" s="233"/>
      <c r="RL165" s="233"/>
      <c r="RM165" s="233"/>
      <c r="RN165" s="233"/>
      <c r="RO165" s="233"/>
      <c r="RP165" s="233"/>
      <c r="RQ165" s="233"/>
      <c r="RR165" s="233"/>
      <c r="RS165" s="233"/>
      <c r="RT165" s="233"/>
      <c r="RU165" s="233"/>
      <c r="RV165" s="233"/>
      <c r="RW165" s="233"/>
      <c r="RX165" s="233"/>
      <c r="RY165" s="233"/>
      <c r="RZ165" s="233"/>
      <c r="SA165" s="233"/>
      <c r="SB165" s="233"/>
      <c r="SC165" s="233"/>
      <c r="SD165" s="233"/>
      <c r="SE165" s="233"/>
      <c r="SF165" s="233"/>
      <c r="SG165" s="233"/>
      <c r="SH165" s="233"/>
      <c r="SI165" s="233"/>
      <c r="SJ165" s="233"/>
      <c r="SK165" s="233"/>
      <c r="SL165" s="233"/>
      <c r="SM165" s="233"/>
      <c r="SN165" s="233"/>
      <c r="SO165" s="233"/>
      <c r="SP165" s="233"/>
      <c r="SQ165" s="233"/>
      <c r="SR165" s="233"/>
      <c r="SS165" s="233"/>
      <c r="ST165" s="233"/>
      <c r="SU165" s="233"/>
      <c r="SV165" s="233"/>
      <c r="SW165" s="233"/>
      <c r="SX165" s="233"/>
      <c r="SY165" s="233"/>
      <c r="SZ165" s="233"/>
      <c r="TA165" s="233"/>
      <c r="TB165" s="233"/>
      <c r="TC165" s="233"/>
      <c r="TD165" s="233"/>
      <c r="TE165" s="233"/>
      <c r="TF165" s="233"/>
      <c r="TG165" s="233"/>
      <c r="TH165" s="233"/>
      <c r="TI165" s="233"/>
      <c r="TJ165" s="233"/>
      <c r="TK165" s="233"/>
      <c r="TL165" s="233"/>
      <c r="TM165" s="233"/>
      <c r="TN165" s="233"/>
      <c r="TO165" s="233"/>
      <c r="TP165" s="233"/>
      <c r="TQ165" s="233"/>
      <c r="TR165" s="233"/>
      <c r="TS165" s="233"/>
      <c r="TT165" s="233"/>
      <c r="TU165" s="233"/>
      <c r="TV165" s="233"/>
      <c r="TW165" s="233"/>
      <c r="TX165" s="233"/>
      <c r="TY165" s="233"/>
      <c r="TZ165" s="233"/>
      <c r="UA165" s="233"/>
      <c r="UB165" s="233"/>
      <c r="UC165" s="233"/>
      <c r="UD165" s="233"/>
      <c r="UE165" s="233"/>
      <c r="UF165" s="233"/>
      <c r="UG165" s="233"/>
      <c r="UH165" s="233"/>
      <c r="UI165" s="233"/>
      <c r="UJ165" s="233"/>
      <c r="UK165" s="233"/>
      <c r="UL165" s="233"/>
      <c r="UM165" s="233"/>
      <c r="UN165" s="233"/>
      <c r="UO165" s="233"/>
      <c r="UP165" s="233"/>
      <c r="UQ165" s="233"/>
      <c r="UR165" s="233"/>
      <c r="US165" s="233"/>
      <c r="UT165" s="233"/>
      <c r="UU165" s="233"/>
      <c r="UV165" s="233"/>
      <c r="UW165" s="233"/>
      <c r="UX165" s="233"/>
      <c r="UY165" s="233"/>
      <c r="UZ165" s="233"/>
      <c r="VA165" s="233"/>
      <c r="VB165" s="233"/>
      <c r="VC165" s="233"/>
      <c r="VD165" s="233"/>
      <c r="VE165" s="233"/>
      <c r="VF165" s="233"/>
      <c r="VG165" s="233"/>
      <c r="VH165" s="233"/>
      <c r="VI165" s="233"/>
      <c r="VJ165" s="233"/>
      <c r="VK165" s="233"/>
      <c r="VL165" s="233"/>
      <c r="VM165" s="233"/>
      <c r="VN165" s="233"/>
      <c r="VO165" s="233"/>
      <c r="VP165" s="233"/>
      <c r="VQ165" s="233"/>
      <c r="VR165" s="233"/>
      <c r="VS165" s="233"/>
      <c r="VT165" s="233"/>
      <c r="VU165" s="233"/>
      <c r="VV165" s="233"/>
      <c r="VW165" s="233"/>
      <c r="VX165" s="233"/>
      <c r="VY165" s="233"/>
      <c r="VZ165" s="233"/>
      <c r="WA165" s="233"/>
      <c r="WB165" s="233"/>
      <c r="WC165" s="233"/>
      <c r="WD165" s="233"/>
      <c r="WE165" s="233"/>
      <c r="WF165" s="233"/>
      <c r="WG165" s="233"/>
      <c r="WH165" s="233"/>
      <c r="WI165" s="233"/>
      <c r="WJ165" s="233"/>
      <c r="WK165" s="233"/>
      <c r="WL165" s="233"/>
      <c r="WM165" s="233"/>
      <c r="WN165" s="233"/>
      <c r="WO165" s="233"/>
      <c r="WP165" s="233"/>
      <c r="WQ165" s="233"/>
      <c r="WR165" s="233"/>
      <c r="WS165" s="233"/>
      <c r="WT165" s="233"/>
      <c r="WU165" s="233"/>
      <c r="WV165" s="233"/>
      <c r="WW165" s="233"/>
      <c r="WX165" s="233"/>
      <c r="WY165" s="233"/>
      <c r="WZ165" s="233"/>
      <c r="XA165" s="233"/>
      <c r="XB165" s="233"/>
      <c r="XC165" s="233"/>
      <c r="XD165" s="233"/>
      <c r="XE165" s="233"/>
      <c r="XF165" s="233"/>
      <c r="XG165" s="233"/>
      <c r="XH165" s="233"/>
      <c r="XI165" s="233"/>
      <c r="XJ165" s="233"/>
      <c r="XK165" s="233"/>
      <c r="XL165" s="233"/>
      <c r="XM165" s="233"/>
      <c r="XN165" s="233"/>
      <c r="XO165" s="233"/>
      <c r="XP165" s="233"/>
      <c r="XQ165" s="233"/>
      <c r="XR165" s="233"/>
      <c r="XS165" s="233"/>
      <c r="XT165" s="233"/>
      <c r="XU165" s="233"/>
      <c r="XV165" s="233"/>
      <c r="XW165" s="233"/>
      <c r="XX165" s="233"/>
      <c r="XY165" s="233"/>
      <c r="XZ165" s="233"/>
      <c r="YA165" s="233"/>
      <c r="YB165" s="233"/>
      <c r="YC165" s="233"/>
      <c r="YD165" s="233"/>
      <c r="YE165" s="233"/>
      <c r="YF165" s="233"/>
      <c r="YG165" s="233"/>
      <c r="YH165" s="233"/>
      <c r="YI165" s="233"/>
      <c r="YJ165" s="233"/>
      <c r="YK165" s="233"/>
      <c r="YL165" s="233"/>
      <c r="YM165" s="233"/>
      <c r="YN165" s="233"/>
      <c r="YO165" s="233"/>
      <c r="YP165" s="233"/>
      <c r="YQ165" s="233"/>
      <c r="YR165" s="233"/>
      <c r="YS165" s="233"/>
      <c r="YT165" s="233"/>
      <c r="YU165" s="233"/>
      <c r="YV165" s="233"/>
      <c r="YW165" s="233"/>
      <c r="YX165" s="233"/>
      <c r="YY165" s="233"/>
      <c r="YZ165" s="233"/>
      <c r="ZA165" s="233"/>
      <c r="ZB165" s="233"/>
      <c r="ZC165" s="233"/>
      <c r="ZD165" s="233"/>
      <c r="ZE165" s="233"/>
      <c r="ZF165" s="233"/>
      <c r="ZG165" s="233"/>
      <c r="ZH165" s="233"/>
      <c r="ZI165" s="233"/>
      <c r="ZJ165" s="233"/>
      <c r="ZK165" s="233"/>
      <c r="ZL165" s="233"/>
      <c r="ZM165" s="233"/>
      <c r="ZN165" s="233"/>
      <c r="ZO165" s="233"/>
      <c r="ZP165" s="233"/>
      <c r="ZQ165" s="233"/>
      <c r="ZR165" s="233"/>
      <c r="ZS165" s="233"/>
      <c r="ZT165" s="233"/>
      <c r="ZU165" s="233"/>
      <c r="ZV165" s="233"/>
      <c r="ZW165" s="233"/>
      <c r="ZX165" s="233"/>
      <c r="ZY165" s="233"/>
      <c r="ZZ165" s="233"/>
      <c r="AAA165" s="233"/>
      <c r="AAB165" s="233"/>
      <c r="AAC165" s="233"/>
      <c r="AAD165" s="233"/>
      <c r="AAE165" s="233"/>
      <c r="AAF165" s="233"/>
      <c r="AAG165" s="233"/>
      <c r="AAH165" s="233"/>
      <c r="AAI165" s="233"/>
      <c r="AAJ165" s="233"/>
      <c r="AAK165" s="233"/>
      <c r="AAL165" s="233"/>
      <c r="AAM165" s="233"/>
      <c r="AAN165" s="233"/>
      <c r="AAO165" s="233"/>
      <c r="AAP165" s="233"/>
      <c r="AAQ165" s="233"/>
      <c r="AAR165" s="233"/>
      <c r="AAS165" s="233"/>
      <c r="AAT165" s="233"/>
      <c r="AAU165" s="233"/>
      <c r="AAV165" s="233"/>
      <c r="AAW165" s="233"/>
      <c r="AAX165" s="233"/>
      <c r="AAY165" s="233"/>
      <c r="AAZ165" s="233"/>
      <c r="ABA165" s="233"/>
      <c r="ABB165" s="233"/>
      <c r="ABC165" s="233"/>
      <c r="ABD165" s="233"/>
      <c r="ABE165" s="233"/>
      <c r="ABF165" s="233"/>
      <c r="ABG165" s="233"/>
      <c r="ABH165" s="233"/>
      <c r="ABI165" s="233"/>
      <c r="ABJ165" s="233"/>
      <c r="ABK165" s="233"/>
      <c r="ABL165" s="233"/>
      <c r="ABM165" s="233"/>
      <c r="ABN165" s="233"/>
      <c r="ABO165" s="233"/>
      <c r="ABP165" s="233"/>
      <c r="ABQ165" s="233"/>
      <c r="ABR165" s="233"/>
      <c r="ABS165" s="233"/>
      <c r="ABT165" s="233"/>
      <c r="ABU165" s="233"/>
      <c r="ABV165" s="233"/>
      <c r="ABW165" s="233"/>
      <c r="ABX165" s="233"/>
      <c r="ABY165" s="233"/>
      <c r="ABZ165" s="233"/>
      <c r="ACA165" s="233"/>
      <c r="ACB165" s="233"/>
      <c r="ACC165" s="233"/>
      <c r="ACD165" s="233"/>
      <c r="ACE165" s="233"/>
      <c r="ACF165" s="233"/>
      <c r="ACG165" s="233"/>
      <c r="ACH165" s="233"/>
      <c r="ACI165" s="233"/>
      <c r="ACJ165" s="233"/>
      <c r="ACK165" s="233"/>
      <c r="ACL165" s="233"/>
      <c r="ACM165" s="233"/>
      <c r="ACN165" s="233"/>
      <c r="ACO165" s="233"/>
      <c r="ACP165" s="233"/>
      <c r="ACQ165" s="233"/>
      <c r="ACR165" s="233"/>
      <c r="ACS165" s="233"/>
      <c r="ACT165" s="233"/>
      <c r="ACU165" s="233"/>
      <c r="ACV165" s="233"/>
      <c r="ACW165" s="233"/>
      <c r="ACX165" s="233"/>
      <c r="ACY165" s="233"/>
      <c r="ACZ165" s="233"/>
      <c r="ADA165" s="233"/>
      <c r="ADB165" s="233"/>
      <c r="ADC165" s="233"/>
      <c r="ADD165" s="233"/>
      <c r="ADE165" s="233"/>
      <c r="ADF165" s="233"/>
      <c r="ADG165" s="233"/>
      <c r="ADH165" s="233"/>
      <c r="ADI165" s="233"/>
      <c r="ADJ165" s="233"/>
      <c r="ADK165" s="233"/>
      <c r="ADL165" s="233"/>
      <c r="ADM165" s="233"/>
      <c r="ADN165" s="233"/>
      <c r="ADO165" s="233"/>
      <c r="ADP165" s="233"/>
      <c r="ADQ165" s="233"/>
      <c r="ADR165" s="233"/>
      <c r="ADS165" s="233"/>
      <c r="ADT165" s="233"/>
      <c r="ADU165" s="233"/>
      <c r="ADV165" s="233"/>
      <c r="ADW165" s="233"/>
      <c r="ADX165" s="233"/>
      <c r="ADY165" s="233"/>
      <c r="ADZ165" s="233"/>
      <c r="AEA165" s="233"/>
      <c r="AEB165" s="233"/>
      <c r="AEC165" s="233"/>
      <c r="AED165" s="233"/>
      <c r="AEE165" s="233"/>
      <c r="AEF165" s="233"/>
      <c r="AEG165" s="233"/>
      <c r="AEH165" s="233"/>
      <c r="AEI165" s="233"/>
      <c r="AEJ165" s="233"/>
      <c r="AEK165" s="233"/>
      <c r="AEL165" s="233"/>
      <c r="AEM165" s="233"/>
      <c r="AEN165" s="233"/>
      <c r="AEO165" s="233"/>
      <c r="AEP165" s="233"/>
      <c r="AEQ165" s="233"/>
      <c r="AER165" s="233"/>
      <c r="AES165" s="233"/>
      <c r="AET165" s="233"/>
      <c r="AEU165" s="233"/>
      <c r="AEV165" s="233"/>
      <c r="AEW165" s="233"/>
      <c r="AEX165" s="233"/>
      <c r="AEY165" s="233"/>
      <c r="AEZ165" s="233"/>
      <c r="AFA165" s="233"/>
      <c r="AFB165" s="233"/>
      <c r="AFC165" s="233"/>
      <c r="AFD165" s="233"/>
      <c r="AFE165" s="233"/>
      <c r="AFF165" s="233"/>
      <c r="AFG165" s="233"/>
      <c r="AFH165" s="233"/>
      <c r="AFI165" s="233"/>
      <c r="AFJ165" s="233"/>
      <c r="AFK165" s="233"/>
      <c r="AFL165" s="233"/>
      <c r="AFM165" s="233"/>
      <c r="AFN165" s="233"/>
      <c r="AFO165" s="233"/>
      <c r="AFP165" s="233"/>
      <c r="AFQ165" s="233"/>
      <c r="AFR165" s="233"/>
      <c r="AFS165" s="233"/>
      <c r="AFT165" s="233"/>
      <c r="AFU165" s="233"/>
      <c r="AFV165" s="233"/>
      <c r="AFW165" s="233"/>
      <c r="AFX165" s="233"/>
      <c r="AFY165" s="233"/>
      <c r="AFZ165" s="233"/>
      <c r="AGA165" s="233"/>
      <c r="AGB165" s="233"/>
      <c r="AGC165" s="233"/>
      <c r="AGD165" s="233"/>
      <c r="AGE165" s="233"/>
      <c r="AGF165" s="233"/>
      <c r="AGG165" s="233"/>
      <c r="AGH165" s="233"/>
      <c r="AGI165" s="233"/>
      <c r="AGJ165" s="233"/>
      <c r="AGK165" s="233"/>
      <c r="AGL165" s="233"/>
      <c r="AGM165" s="233"/>
      <c r="AGN165" s="233"/>
      <c r="AGO165" s="233"/>
      <c r="AGP165" s="233"/>
      <c r="AGQ165" s="233"/>
      <c r="AGR165" s="233"/>
      <c r="AGS165" s="233"/>
      <c r="AGT165" s="233"/>
      <c r="AGU165" s="233"/>
      <c r="AGV165" s="233"/>
      <c r="AGW165" s="233"/>
      <c r="AGX165" s="233"/>
      <c r="AGY165" s="233"/>
      <c r="AGZ165" s="233"/>
      <c r="AHA165" s="233"/>
      <c r="AHB165" s="233"/>
      <c r="AHC165" s="233"/>
      <c r="AHD165" s="233"/>
      <c r="AHE165" s="233"/>
      <c r="AHF165" s="233"/>
      <c r="AHG165" s="233"/>
      <c r="AHH165" s="233"/>
      <c r="AHI165" s="233"/>
      <c r="AHJ165" s="233"/>
      <c r="AHK165" s="233"/>
      <c r="AHL165" s="233"/>
      <c r="AHM165" s="233"/>
      <c r="AHN165" s="233"/>
      <c r="AHO165" s="233"/>
      <c r="AHP165" s="233"/>
      <c r="AHQ165" s="233"/>
      <c r="AHR165" s="233"/>
      <c r="AHS165" s="233"/>
      <c r="AHT165" s="233"/>
      <c r="AHU165" s="233"/>
      <c r="AHV165" s="233"/>
      <c r="AHW165" s="233"/>
      <c r="AHX165" s="233"/>
      <c r="AHY165" s="233"/>
      <c r="AHZ165" s="233"/>
      <c r="AIA165" s="233"/>
      <c r="AIB165" s="233"/>
      <c r="AIC165" s="233"/>
      <c r="AID165" s="233"/>
      <c r="AIE165" s="233"/>
      <c r="AIF165" s="233"/>
      <c r="AIG165" s="233"/>
      <c r="AIH165" s="233"/>
      <c r="AII165" s="233"/>
      <c r="AIJ165" s="233"/>
      <c r="AIK165" s="233"/>
      <c r="AIL165" s="233"/>
      <c r="AIM165" s="233"/>
      <c r="AIN165" s="233"/>
      <c r="AIO165" s="233"/>
      <c r="AIP165" s="233"/>
      <c r="AIQ165" s="233"/>
      <c r="AIR165" s="233"/>
      <c r="AIS165" s="233"/>
      <c r="AIT165" s="233"/>
      <c r="AIU165" s="233"/>
      <c r="AIV165" s="233"/>
      <c r="AIW165" s="233"/>
      <c r="AIX165" s="233"/>
      <c r="AIY165" s="233"/>
      <c r="AIZ165" s="233"/>
      <c r="AJA165" s="233"/>
      <c r="AJB165" s="233"/>
      <c r="AJC165" s="233"/>
      <c r="AJD165" s="233"/>
      <c r="AJE165" s="233"/>
      <c r="AJF165" s="233"/>
      <c r="AJG165" s="233"/>
      <c r="AJH165" s="233"/>
      <c r="AJI165" s="233"/>
      <c r="AJJ165" s="233"/>
      <c r="AJK165" s="233"/>
      <c r="AJL165" s="233"/>
      <c r="AJM165" s="233"/>
      <c r="AJN165" s="233"/>
      <c r="AJO165" s="233"/>
      <c r="AJP165" s="233"/>
      <c r="AJQ165" s="233"/>
      <c r="AJR165" s="233"/>
      <c r="AJS165" s="233"/>
      <c r="AJT165" s="233"/>
      <c r="AJU165" s="233"/>
      <c r="AJV165" s="233"/>
      <c r="AJW165" s="233"/>
      <c r="AJX165" s="233"/>
      <c r="AJY165" s="233"/>
      <c r="AJZ165" s="233"/>
      <c r="AKA165" s="233"/>
      <c r="AKB165" s="233"/>
      <c r="AKC165" s="233"/>
      <c r="AKD165" s="233"/>
      <c r="AKE165" s="233"/>
      <c r="AKF165" s="233"/>
      <c r="AKG165" s="233"/>
      <c r="AKH165" s="233"/>
      <c r="AKI165" s="233"/>
      <c r="AKJ165" s="233"/>
      <c r="AKK165" s="233"/>
      <c r="AKL165" s="233"/>
      <c r="AKM165" s="233"/>
      <c r="AKN165" s="233"/>
      <c r="AKO165" s="233"/>
      <c r="AKP165" s="233"/>
      <c r="AKQ165" s="233"/>
      <c r="AKR165" s="233"/>
      <c r="AKS165" s="233"/>
      <c r="AKT165" s="233"/>
      <c r="AKU165" s="233"/>
      <c r="AKV165" s="233"/>
      <c r="AKW165" s="233"/>
      <c r="AKX165" s="233"/>
      <c r="AKY165" s="233"/>
      <c r="AKZ165" s="233"/>
      <c r="ALA165" s="233"/>
      <c r="ALB165" s="233"/>
      <c r="ALC165" s="233"/>
      <c r="ALD165" s="233"/>
      <c r="ALE165" s="233"/>
      <c r="ALF165" s="233"/>
      <c r="ALG165" s="233"/>
      <c r="ALH165" s="233"/>
      <c r="ALI165" s="233"/>
      <c r="ALJ165" s="233"/>
      <c r="ALK165" s="233"/>
      <c r="ALL165" s="233"/>
      <c r="ALM165" s="233"/>
      <c r="ALN165" s="233"/>
      <c r="ALO165" s="233"/>
      <c r="ALP165" s="233"/>
      <c r="ALQ165" s="233"/>
      <c r="ALR165" s="233"/>
      <c r="ALS165" s="233"/>
      <c r="ALT165" s="233"/>
      <c r="ALU165" s="233"/>
      <c r="ALV165" s="233"/>
      <c r="ALW165" s="233"/>
      <c r="ALX165" s="233"/>
      <c r="ALY165" s="233"/>
      <c r="ALZ165" s="233"/>
      <c r="AMA165" s="233"/>
      <c r="AMB165" s="233"/>
      <c r="AMC165" s="233"/>
      <c r="AMD165" s="233"/>
      <c r="AME165" s="233"/>
      <c r="AMF165" s="233"/>
      <c r="AMG165" s="233"/>
      <c r="AMH165" s="233"/>
      <c r="AMI165" s="233"/>
      <c r="AMJ165" s="233"/>
      <c r="AMK165" s="233"/>
      <c r="AML165" s="233"/>
      <c r="AMM165" s="233"/>
      <c r="AMN165" s="233"/>
      <c r="AMO165" s="233"/>
      <c r="AMP165" s="233"/>
      <c r="AMQ165" s="233"/>
      <c r="AMR165" s="233"/>
      <c r="AMS165" s="233"/>
      <c r="AMT165" s="233"/>
      <c r="AMU165" s="233"/>
      <c r="AMV165" s="233"/>
      <c r="AMW165" s="233"/>
      <c r="AMX165" s="233"/>
      <c r="AMY165" s="233"/>
      <c r="AMZ165" s="233"/>
      <c r="ANA165" s="233"/>
      <c r="ANB165" s="233"/>
      <c r="ANC165" s="233"/>
      <c r="AND165" s="233"/>
      <c r="ANE165" s="233"/>
      <c r="ANF165" s="233"/>
      <c r="ANG165" s="233"/>
      <c r="ANH165" s="233"/>
      <c r="ANI165" s="233"/>
      <c r="ANJ165" s="233"/>
      <c r="ANK165" s="233"/>
      <c r="ANL165" s="233"/>
      <c r="ANM165" s="233"/>
      <c r="ANN165" s="233"/>
      <c r="ANO165" s="233"/>
      <c r="ANP165" s="233"/>
      <c r="ANQ165" s="233"/>
      <c r="ANR165" s="233"/>
      <c r="ANS165" s="233"/>
      <c r="ANT165" s="233"/>
      <c r="ANU165" s="233"/>
      <c r="ANV165" s="233"/>
      <c r="ANW165" s="233"/>
      <c r="ANX165" s="233"/>
      <c r="ANY165" s="233"/>
      <c r="ANZ165" s="233"/>
      <c r="AOA165" s="233"/>
      <c r="AOB165" s="233"/>
      <c r="AOC165" s="233"/>
      <c r="AOD165" s="233"/>
      <c r="AOE165" s="233"/>
      <c r="AOF165" s="233"/>
      <c r="AOG165" s="233"/>
      <c r="AOH165" s="233"/>
      <c r="AOI165" s="233"/>
      <c r="AOJ165" s="233"/>
      <c r="AOK165" s="233"/>
      <c r="AOL165" s="233"/>
      <c r="AOM165" s="233"/>
      <c r="AON165" s="233"/>
      <c r="AOO165" s="233"/>
      <c r="AOP165" s="233"/>
      <c r="AOQ165" s="233"/>
      <c r="AOR165" s="233"/>
      <c r="AOS165" s="233"/>
      <c r="AOT165" s="233"/>
      <c r="AOU165" s="233"/>
      <c r="AOV165" s="233"/>
      <c r="AOW165" s="233"/>
      <c r="AOX165" s="233"/>
      <c r="AOY165" s="233"/>
      <c r="AOZ165" s="233"/>
      <c r="APA165" s="233"/>
      <c r="APB165" s="233"/>
      <c r="APC165" s="233"/>
      <c r="APD165" s="233"/>
      <c r="APE165" s="233"/>
      <c r="APF165" s="233"/>
      <c r="APG165" s="233"/>
      <c r="APH165" s="233"/>
      <c r="API165" s="233"/>
      <c r="APJ165" s="233"/>
      <c r="APK165" s="233"/>
      <c r="APL165" s="233"/>
      <c r="APM165" s="233"/>
      <c r="APN165" s="233"/>
      <c r="APO165" s="233"/>
      <c r="APP165" s="233"/>
      <c r="APQ165" s="233"/>
      <c r="APR165" s="233"/>
      <c r="APS165" s="233"/>
      <c r="APT165" s="233"/>
      <c r="APU165" s="233"/>
      <c r="APV165" s="233"/>
      <c r="APW165" s="233"/>
      <c r="APX165" s="233"/>
      <c r="APY165" s="233"/>
      <c r="APZ165" s="233"/>
      <c r="AQA165" s="233"/>
      <c r="AQB165" s="233"/>
      <c r="AQC165" s="233"/>
      <c r="AQD165" s="233"/>
      <c r="AQE165" s="233"/>
      <c r="AQF165" s="233"/>
      <c r="AQG165" s="233"/>
      <c r="AQH165" s="233"/>
      <c r="AQI165" s="233"/>
      <c r="AQJ165" s="233"/>
      <c r="AQK165" s="233"/>
      <c r="AQL165" s="233"/>
      <c r="AQM165" s="233"/>
      <c r="AQN165" s="233"/>
      <c r="AQO165" s="233"/>
      <c r="AQP165" s="233"/>
      <c r="AQQ165" s="233"/>
      <c r="AQR165" s="233"/>
      <c r="AQS165" s="233"/>
      <c r="AQT165" s="233"/>
      <c r="AQU165" s="233"/>
      <c r="AQV165" s="233"/>
      <c r="AQW165" s="233"/>
      <c r="AQX165" s="233"/>
      <c r="AQY165" s="233"/>
      <c r="AQZ165" s="233"/>
      <c r="ARA165" s="233"/>
      <c r="ARB165" s="233"/>
      <c r="ARC165" s="233"/>
      <c r="ARD165" s="233"/>
      <c r="ARE165" s="233"/>
      <c r="ARF165" s="233"/>
      <c r="ARG165" s="233"/>
      <c r="ARH165" s="233"/>
      <c r="ARI165" s="233"/>
      <c r="ARJ165" s="233"/>
      <c r="ARK165" s="233"/>
      <c r="ARL165" s="233"/>
      <c r="ARM165" s="233"/>
      <c r="ARN165" s="233"/>
      <c r="ARO165" s="233"/>
      <c r="ARP165" s="233"/>
      <c r="ARQ165" s="233"/>
      <c r="ARR165" s="233"/>
      <c r="ARS165" s="233"/>
      <c r="ART165" s="233"/>
      <c r="ARU165" s="233"/>
      <c r="ARV165" s="233"/>
      <c r="ARW165" s="233"/>
      <c r="ARX165" s="233"/>
      <c r="ARY165" s="233"/>
      <c r="ARZ165" s="233"/>
      <c r="ASA165" s="233"/>
      <c r="ASB165" s="233"/>
      <c r="ASC165" s="233"/>
      <c r="ASD165" s="233"/>
      <c r="ASE165" s="233"/>
      <c r="ASF165" s="233"/>
      <c r="ASG165" s="233"/>
      <c r="ASH165" s="233"/>
      <c r="ASI165" s="233"/>
      <c r="ASJ165" s="233"/>
      <c r="ASK165" s="233"/>
      <c r="ASL165" s="233"/>
      <c r="ASM165" s="233"/>
      <c r="ASN165" s="233"/>
      <c r="ASO165" s="233"/>
      <c r="ASP165" s="233"/>
      <c r="ASQ165" s="233"/>
      <c r="ASR165" s="233"/>
      <c r="ASS165" s="233"/>
      <c r="AST165" s="233"/>
      <c r="ASU165" s="233"/>
      <c r="ASV165" s="233"/>
      <c r="ASW165" s="233"/>
      <c r="ASX165" s="233"/>
      <c r="ASY165" s="233"/>
      <c r="ASZ165" s="233"/>
      <c r="ATA165" s="233"/>
      <c r="ATB165" s="233"/>
      <c r="ATC165" s="233"/>
      <c r="ATD165" s="233"/>
      <c r="ATE165" s="233"/>
      <c r="ATF165" s="233"/>
      <c r="ATG165" s="233"/>
      <c r="ATH165" s="233"/>
      <c r="ATI165" s="233"/>
      <c r="ATJ165" s="233"/>
      <c r="ATK165" s="233"/>
      <c r="ATL165" s="233"/>
      <c r="ATM165" s="233"/>
      <c r="ATN165" s="233"/>
      <c r="ATO165" s="233"/>
      <c r="ATP165" s="233"/>
      <c r="ATQ165" s="233"/>
      <c r="ATR165" s="233"/>
      <c r="ATS165" s="233"/>
      <c r="ATT165" s="233"/>
      <c r="ATU165" s="233"/>
      <c r="ATV165" s="233"/>
      <c r="ATW165" s="233"/>
      <c r="ATX165" s="233"/>
      <c r="ATY165" s="233"/>
      <c r="ATZ165" s="233"/>
      <c r="AUA165" s="233"/>
      <c r="AUB165" s="233"/>
      <c r="AUC165" s="233"/>
      <c r="AUD165" s="233"/>
      <c r="AUE165" s="233"/>
      <c r="AUF165" s="233"/>
      <c r="AUG165" s="233"/>
      <c r="AUH165" s="233"/>
      <c r="AUI165" s="233"/>
      <c r="AUJ165" s="233"/>
      <c r="AUK165" s="233"/>
      <c r="AUL165" s="233"/>
      <c r="AUM165" s="233"/>
      <c r="AUN165" s="233"/>
      <c r="AUO165" s="233"/>
      <c r="AUP165" s="233"/>
      <c r="AUQ165" s="233"/>
      <c r="AUR165" s="233"/>
      <c r="AUS165" s="233"/>
      <c r="AUT165" s="233"/>
      <c r="AUU165" s="233"/>
      <c r="AUV165" s="233"/>
      <c r="AUW165" s="233"/>
      <c r="AUX165" s="233"/>
      <c r="AUY165" s="233"/>
      <c r="AUZ165" s="233"/>
      <c r="AVA165" s="233"/>
      <c r="AVB165" s="233"/>
      <c r="AVC165" s="233"/>
      <c r="AVD165" s="233"/>
      <c r="AVE165" s="233"/>
      <c r="AVF165" s="233"/>
      <c r="AVG165" s="233"/>
      <c r="AVH165" s="233"/>
      <c r="AVI165" s="233"/>
      <c r="AVJ165" s="233"/>
      <c r="AVK165" s="233"/>
      <c r="AVL165" s="233"/>
      <c r="AVM165" s="233"/>
      <c r="AVN165" s="233"/>
      <c r="AVO165" s="233"/>
      <c r="AVP165" s="233"/>
      <c r="AVQ165" s="233"/>
      <c r="AVR165" s="233"/>
      <c r="AVS165" s="233"/>
      <c r="AVT165" s="233"/>
      <c r="AVU165" s="233"/>
      <c r="AVV165" s="233"/>
      <c r="AVW165" s="233"/>
      <c r="AVX165" s="233"/>
      <c r="AVY165" s="233"/>
      <c r="AVZ165" s="233"/>
      <c r="AWA165" s="233"/>
      <c r="AWB165" s="233"/>
      <c r="AWC165" s="233"/>
      <c r="AWD165" s="233"/>
      <c r="AWE165" s="233"/>
      <c r="AWF165" s="233"/>
      <c r="AWG165" s="233"/>
      <c r="AWH165" s="233"/>
      <c r="AWI165" s="233"/>
      <c r="AWJ165" s="233"/>
      <c r="AWK165" s="233"/>
      <c r="AWL165" s="233"/>
      <c r="AWM165" s="233"/>
      <c r="AWN165" s="233"/>
      <c r="AWO165" s="233"/>
      <c r="AWP165" s="233"/>
      <c r="AWQ165" s="233"/>
      <c r="AWR165" s="233"/>
      <c r="AWS165" s="233"/>
      <c r="AWT165" s="233"/>
      <c r="AWU165" s="233"/>
      <c r="AWV165" s="233"/>
      <c r="AWW165" s="233"/>
      <c r="AWX165" s="233"/>
      <c r="AWY165" s="233"/>
      <c r="AWZ165" s="233"/>
      <c r="AXA165" s="233"/>
      <c r="AXB165" s="233"/>
      <c r="AXC165" s="233"/>
      <c r="AXD165" s="233"/>
      <c r="AXE165" s="233"/>
      <c r="AXF165" s="233"/>
      <c r="AXG165" s="233"/>
      <c r="AXH165" s="233"/>
      <c r="AXI165" s="233"/>
      <c r="AXJ165" s="233"/>
      <c r="AXK165" s="233"/>
      <c r="AXL165" s="233"/>
      <c r="AXM165" s="233"/>
      <c r="AXN165" s="233"/>
      <c r="AXO165" s="233"/>
      <c r="AXP165" s="233"/>
      <c r="AXQ165" s="233"/>
      <c r="AXR165" s="233"/>
      <c r="AXS165" s="233"/>
      <c r="AXT165" s="233"/>
      <c r="AXU165" s="233"/>
      <c r="AXV165" s="233"/>
      <c r="AXW165" s="233"/>
      <c r="AXX165" s="233"/>
      <c r="AXY165" s="233"/>
      <c r="AXZ165" s="233"/>
      <c r="AYA165" s="233"/>
      <c r="AYB165" s="233"/>
      <c r="AYC165" s="233"/>
      <c r="AYD165" s="233"/>
      <c r="AYE165" s="233"/>
      <c r="AYF165" s="233"/>
      <c r="AYG165" s="233"/>
      <c r="AYH165" s="233"/>
      <c r="AYI165" s="233"/>
      <c r="AYJ165" s="233"/>
      <c r="AYK165" s="233"/>
      <c r="AYL165" s="233"/>
      <c r="AYM165" s="233"/>
      <c r="AYN165" s="233"/>
      <c r="AYO165" s="233"/>
      <c r="AYP165" s="233"/>
      <c r="AYQ165" s="233"/>
      <c r="AYR165" s="233"/>
      <c r="AYS165" s="233"/>
      <c r="AYT165" s="233"/>
      <c r="AYU165" s="233"/>
      <c r="AYV165" s="233"/>
      <c r="AYW165" s="233"/>
      <c r="AYX165" s="233"/>
      <c r="AYY165" s="233"/>
      <c r="AYZ165" s="233"/>
      <c r="AZA165" s="233"/>
      <c r="AZB165" s="233"/>
      <c r="AZC165" s="233"/>
      <c r="AZD165" s="233"/>
      <c r="AZE165" s="233"/>
      <c r="AZF165" s="233"/>
      <c r="AZG165" s="233"/>
      <c r="AZH165" s="233"/>
      <c r="AZI165" s="233"/>
      <c r="AZJ165" s="233"/>
      <c r="AZK165" s="233"/>
      <c r="AZL165" s="233"/>
      <c r="AZM165" s="233"/>
      <c r="AZN165" s="233"/>
      <c r="AZO165" s="233"/>
      <c r="AZP165" s="233"/>
      <c r="AZQ165" s="233"/>
      <c r="AZR165" s="233"/>
      <c r="AZS165" s="233"/>
      <c r="AZT165" s="233"/>
      <c r="AZU165" s="233"/>
      <c r="AZV165" s="233"/>
      <c r="AZW165" s="233"/>
      <c r="AZX165" s="233"/>
      <c r="AZY165" s="233"/>
      <c r="AZZ165" s="233"/>
      <c r="BAA165" s="233"/>
      <c r="BAB165" s="233"/>
      <c r="BAC165" s="233"/>
      <c r="BAD165" s="233"/>
      <c r="BAE165" s="233"/>
      <c r="BAF165" s="233"/>
      <c r="BAG165" s="233"/>
      <c r="BAH165" s="233"/>
      <c r="BAI165" s="233"/>
      <c r="BAJ165" s="233"/>
      <c r="BAK165" s="233"/>
      <c r="BAL165" s="233"/>
      <c r="BAM165" s="233"/>
      <c r="BAN165" s="233"/>
      <c r="BAO165" s="233"/>
      <c r="BAP165" s="233"/>
      <c r="BAQ165" s="233"/>
      <c r="BAR165" s="233"/>
      <c r="BAS165" s="233"/>
      <c r="BAT165" s="233"/>
      <c r="BAU165" s="233"/>
      <c r="BAV165" s="233"/>
      <c r="BAW165" s="233"/>
      <c r="BAX165" s="233"/>
      <c r="BAY165" s="233"/>
      <c r="BAZ165" s="233"/>
      <c r="BBA165" s="233"/>
      <c r="BBB165" s="233"/>
      <c r="BBC165" s="233"/>
      <c r="BBD165" s="233"/>
      <c r="BBE165" s="233"/>
      <c r="BBF165" s="233"/>
      <c r="BBG165" s="233"/>
      <c r="BBH165" s="233"/>
      <c r="BBI165" s="233"/>
      <c r="BBJ165" s="233"/>
      <c r="BBK165" s="233"/>
      <c r="BBL165" s="233"/>
      <c r="BBM165" s="233"/>
      <c r="BBN165" s="233"/>
      <c r="BBO165" s="233"/>
      <c r="BBP165" s="233"/>
      <c r="BBQ165" s="233"/>
      <c r="BBR165" s="233"/>
      <c r="BBS165" s="233"/>
      <c r="BBT165" s="233"/>
      <c r="BBU165" s="233"/>
      <c r="BBV165" s="233"/>
      <c r="BBW165" s="233"/>
      <c r="BBX165" s="233"/>
      <c r="BBY165" s="233"/>
      <c r="BBZ165" s="233"/>
      <c r="BCA165" s="233"/>
      <c r="BCB165" s="233"/>
      <c r="BCC165" s="233"/>
      <c r="BCD165" s="233"/>
      <c r="BCE165" s="233"/>
      <c r="BCF165" s="233"/>
      <c r="BCG165" s="233"/>
      <c r="BCH165" s="233"/>
      <c r="BCI165" s="233"/>
      <c r="BCJ165" s="233"/>
      <c r="BCK165" s="233"/>
      <c r="BCL165" s="233"/>
      <c r="BCM165" s="233"/>
      <c r="BCN165" s="233"/>
      <c r="BCO165" s="233"/>
      <c r="BCP165" s="233"/>
      <c r="BCQ165" s="233"/>
      <c r="BCR165" s="233"/>
      <c r="BCS165" s="233"/>
      <c r="BCT165" s="233"/>
      <c r="BCU165" s="233"/>
      <c r="BCV165" s="233"/>
      <c r="BCW165" s="233"/>
      <c r="BCX165" s="233"/>
      <c r="BCY165" s="233"/>
      <c r="BCZ165" s="233"/>
      <c r="BDA165" s="233"/>
      <c r="BDB165" s="233"/>
      <c r="BDC165" s="233"/>
      <c r="BDD165" s="233"/>
      <c r="BDE165" s="233"/>
      <c r="BDF165" s="233"/>
      <c r="BDG165" s="233"/>
      <c r="BDH165" s="233"/>
      <c r="BDI165" s="233"/>
      <c r="BDJ165" s="233"/>
      <c r="BDK165" s="233"/>
      <c r="BDL165" s="233"/>
      <c r="BDM165" s="233"/>
      <c r="BDN165" s="233"/>
      <c r="BDO165" s="233"/>
      <c r="BDP165" s="233"/>
      <c r="BDQ165" s="233"/>
      <c r="BDR165" s="233"/>
      <c r="BDS165" s="233"/>
      <c r="BDT165" s="233"/>
      <c r="BDU165" s="233"/>
      <c r="BDV165" s="233"/>
      <c r="BDW165" s="233"/>
      <c r="BDX165" s="233"/>
      <c r="BDY165" s="233"/>
      <c r="BDZ165" s="233"/>
      <c r="BEA165" s="233"/>
      <c r="BEB165" s="233"/>
      <c r="BEC165" s="233"/>
      <c r="BED165" s="233"/>
      <c r="BEE165" s="233"/>
      <c r="BEF165" s="233"/>
      <c r="BEG165" s="233"/>
      <c r="BEH165" s="233"/>
      <c r="BEI165" s="233"/>
      <c r="BEJ165" s="233"/>
      <c r="BEK165" s="233"/>
      <c r="BEL165" s="233"/>
      <c r="BEM165" s="233"/>
      <c r="BEN165" s="233"/>
      <c r="BEO165" s="233"/>
      <c r="BEP165" s="233"/>
      <c r="BEQ165" s="233"/>
      <c r="BER165" s="233"/>
      <c r="BES165" s="233"/>
      <c r="BET165" s="233"/>
      <c r="BEU165" s="233"/>
      <c r="BEV165" s="233"/>
      <c r="BEW165" s="233"/>
      <c r="BEX165" s="233"/>
      <c r="BEY165" s="233"/>
      <c r="BEZ165" s="233"/>
      <c r="BFA165" s="233"/>
      <c r="BFB165" s="233"/>
      <c r="BFC165" s="233"/>
      <c r="BFD165" s="233"/>
      <c r="BFE165" s="233"/>
      <c r="BFF165" s="233"/>
      <c r="BFG165" s="233"/>
      <c r="BFH165" s="233"/>
      <c r="BFI165" s="233"/>
      <c r="BFJ165" s="233"/>
      <c r="BFK165" s="233"/>
      <c r="BFL165" s="233"/>
      <c r="BFM165" s="233"/>
      <c r="BFN165" s="233"/>
      <c r="BFO165" s="233"/>
      <c r="BFP165" s="233"/>
      <c r="BFQ165" s="233"/>
      <c r="BFR165" s="233"/>
      <c r="BFS165" s="233"/>
      <c r="BFT165" s="233"/>
      <c r="BFU165" s="233"/>
      <c r="BFV165" s="233"/>
      <c r="BFW165" s="233"/>
      <c r="BFX165" s="233"/>
      <c r="BFY165" s="233"/>
      <c r="BFZ165" s="233"/>
      <c r="BGA165" s="233"/>
      <c r="BGB165" s="233"/>
      <c r="BGC165" s="233"/>
      <c r="BGD165" s="233"/>
      <c r="BGE165" s="233"/>
      <c r="BGF165" s="233"/>
      <c r="BGG165" s="233"/>
      <c r="BGH165" s="233"/>
      <c r="BGI165" s="233"/>
      <c r="BGJ165" s="233"/>
      <c r="BGK165" s="233"/>
      <c r="BGL165" s="233"/>
      <c r="BGM165" s="233"/>
      <c r="BGN165" s="233"/>
      <c r="BGO165" s="233"/>
      <c r="BGP165" s="233"/>
      <c r="BGQ165" s="233"/>
      <c r="BGR165" s="233"/>
      <c r="BGS165" s="233"/>
      <c r="BGT165" s="233"/>
      <c r="BGU165" s="233"/>
      <c r="BGV165" s="233"/>
      <c r="BGW165" s="233"/>
      <c r="BGX165" s="233"/>
      <c r="BGY165" s="233"/>
      <c r="BGZ165" s="233"/>
      <c r="BHA165" s="233"/>
      <c r="BHB165" s="233"/>
      <c r="BHC165" s="233"/>
      <c r="BHD165" s="233"/>
      <c r="BHE165" s="233"/>
      <c r="BHF165" s="233"/>
      <c r="BHG165" s="233"/>
      <c r="BHH165" s="233"/>
      <c r="BHI165" s="233"/>
      <c r="BHJ165" s="233"/>
      <c r="BHK165" s="233"/>
      <c r="BHL165" s="233"/>
      <c r="BHM165" s="233"/>
      <c r="BHN165" s="233"/>
      <c r="BHO165" s="233"/>
      <c r="BHP165" s="233"/>
      <c r="BHQ165" s="233"/>
      <c r="BHR165" s="233"/>
      <c r="BHS165" s="233"/>
      <c r="BHT165" s="233"/>
      <c r="BHU165" s="233"/>
      <c r="BHV165" s="233"/>
      <c r="BHW165" s="233"/>
      <c r="BHX165" s="233"/>
      <c r="BHY165" s="233"/>
      <c r="BHZ165" s="233"/>
      <c r="BIA165" s="233"/>
      <c r="BIB165" s="233"/>
      <c r="BIC165" s="233"/>
      <c r="BID165" s="233"/>
      <c r="BIE165" s="233"/>
      <c r="BIF165" s="233"/>
      <c r="BIG165" s="233"/>
      <c r="BIH165" s="233"/>
      <c r="BII165" s="233"/>
      <c r="BIJ165" s="233"/>
      <c r="BIK165" s="233"/>
      <c r="BIL165" s="233"/>
      <c r="BIM165" s="233"/>
      <c r="BIN165" s="233"/>
      <c r="BIO165" s="233"/>
      <c r="BIP165" s="233"/>
      <c r="BIQ165" s="233"/>
      <c r="BIR165" s="233"/>
      <c r="BIS165" s="233"/>
      <c r="BIT165" s="233"/>
      <c r="BIU165" s="233"/>
      <c r="BIV165" s="233"/>
      <c r="BIW165" s="233"/>
      <c r="BIX165" s="233"/>
      <c r="BIY165" s="233"/>
      <c r="BIZ165" s="233"/>
      <c r="BJA165" s="233"/>
      <c r="BJB165" s="233"/>
      <c r="BJC165" s="233"/>
      <c r="BJD165" s="233"/>
      <c r="BJE165" s="233"/>
      <c r="BJF165" s="233"/>
      <c r="BJG165" s="233"/>
      <c r="BJH165" s="233"/>
      <c r="BJI165" s="233"/>
      <c r="BJJ165" s="233"/>
      <c r="BJK165" s="233"/>
      <c r="BJL165" s="233"/>
      <c r="BJM165" s="233"/>
      <c r="BJN165" s="233"/>
      <c r="BJO165" s="233"/>
      <c r="BJP165" s="233"/>
      <c r="BJQ165" s="233"/>
      <c r="BJR165" s="233"/>
      <c r="BJS165" s="233"/>
      <c r="BJT165" s="233"/>
      <c r="BJU165" s="233"/>
      <c r="BJV165" s="233"/>
      <c r="BJW165" s="233"/>
      <c r="BJX165" s="233"/>
      <c r="BJY165" s="233"/>
      <c r="BJZ165" s="233"/>
      <c r="BKA165" s="233"/>
      <c r="BKB165" s="233"/>
      <c r="BKC165" s="233"/>
      <c r="BKD165" s="233"/>
      <c r="BKE165" s="233"/>
      <c r="BKF165" s="233"/>
      <c r="BKG165" s="233"/>
      <c r="BKH165" s="233"/>
      <c r="BKI165" s="233"/>
      <c r="BKJ165" s="233"/>
      <c r="BKK165" s="233"/>
      <c r="BKL165" s="233"/>
      <c r="BKM165" s="233"/>
      <c r="BKN165" s="233"/>
      <c r="BKO165" s="233"/>
      <c r="BKP165" s="233"/>
      <c r="BKQ165" s="233"/>
      <c r="BKR165" s="233"/>
      <c r="BKS165" s="233"/>
      <c r="BKT165" s="233"/>
      <c r="BKU165" s="233"/>
      <c r="BKV165" s="233"/>
      <c r="BKW165" s="233"/>
      <c r="BKX165" s="233"/>
      <c r="BKY165" s="233"/>
      <c r="BKZ165" s="233"/>
      <c r="BLA165" s="233"/>
      <c r="BLB165" s="233"/>
      <c r="BLC165" s="233"/>
      <c r="BLD165" s="233"/>
      <c r="BLE165" s="233"/>
      <c r="BLF165" s="233"/>
      <c r="BLG165" s="233"/>
      <c r="BLH165" s="233"/>
      <c r="BLI165" s="233"/>
      <c r="BLJ165" s="233"/>
      <c r="BLK165" s="233"/>
      <c r="BLL165" s="233"/>
      <c r="BLM165" s="233"/>
      <c r="BLN165" s="233"/>
      <c r="BLO165" s="233"/>
      <c r="BLP165" s="233"/>
      <c r="BLQ165" s="233"/>
      <c r="BLR165" s="233"/>
      <c r="BLS165" s="233"/>
      <c r="BLT165" s="233"/>
      <c r="BLU165" s="233"/>
      <c r="BLV165" s="233"/>
      <c r="BLW165" s="233"/>
      <c r="BLX165" s="233"/>
      <c r="BLY165" s="233"/>
      <c r="BLZ165" s="233"/>
      <c r="BMA165" s="233"/>
      <c r="BMB165" s="233"/>
      <c r="BMC165" s="233"/>
      <c r="BMD165" s="233"/>
      <c r="BME165" s="233"/>
      <c r="BMF165" s="233"/>
      <c r="BMG165" s="233"/>
      <c r="BMH165" s="233"/>
      <c r="BMI165" s="233"/>
      <c r="BMJ165" s="233"/>
      <c r="BMK165" s="233"/>
      <c r="BML165" s="233"/>
      <c r="BMM165" s="233"/>
      <c r="BMN165" s="233"/>
      <c r="BMO165" s="233"/>
      <c r="BMP165" s="233"/>
      <c r="BMQ165" s="233"/>
      <c r="BMR165" s="233"/>
      <c r="BMS165" s="233"/>
      <c r="BMT165" s="233"/>
      <c r="BMU165" s="233"/>
      <c r="BMV165" s="233"/>
      <c r="BMW165" s="233"/>
      <c r="BMX165" s="233"/>
      <c r="BMY165" s="233"/>
      <c r="BMZ165" s="233"/>
      <c r="BNA165" s="233"/>
      <c r="BNB165" s="233"/>
      <c r="BNC165" s="233"/>
      <c r="BND165" s="233"/>
      <c r="BNE165" s="233"/>
      <c r="BNF165" s="233"/>
      <c r="BNG165" s="233"/>
      <c r="BNH165" s="233"/>
      <c r="BNI165" s="233"/>
      <c r="BNJ165" s="233"/>
      <c r="BNK165" s="233"/>
      <c r="BNL165" s="233"/>
      <c r="BNM165" s="233"/>
      <c r="BNN165" s="233"/>
      <c r="BNO165" s="233"/>
      <c r="BNP165" s="233"/>
      <c r="BNQ165" s="233"/>
      <c r="BNR165" s="233"/>
      <c r="BNS165" s="233"/>
      <c r="BNT165" s="233"/>
      <c r="BNU165" s="233"/>
      <c r="BNV165" s="233"/>
      <c r="BNW165" s="233"/>
      <c r="BNX165" s="233"/>
      <c r="BNY165" s="233"/>
      <c r="BNZ165" s="233"/>
      <c r="BOA165" s="233"/>
      <c r="BOB165" s="233"/>
      <c r="BOC165" s="233"/>
      <c r="BOD165" s="233"/>
      <c r="BOE165" s="233"/>
      <c r="BOF165" s="233"/>
      <c r="BOG165" s="233"/>
      <c r="BOH165" s="233"/>
      <c r="BOI165" s="233"/>
      <c r="BOJ165" s="233"/>
      <c r="BOK165" s="233"/>
      <c r="BOL165" s="233"/>
      <c r="BOM165" s="233"/>
      <c r="BON165" s="233"/>
      <c r="BOO165" s="233"/>
      <c r="BOP165" s="233"/>
      <c r="BOQ165" s="233"/>
      <c r="BOR165" s="233"/>
      <c r="BOS165" s="233"/>
      <c r="BOT165" s="233"/>
      <c r="BOU165" s="233"/>
      <c r="BOV165" s="233"/>
      <c r="BOW165" s="233"/>
      <c r="BOX165" s="233"/>
      <c r="BOY165" s="233"/>
      <c r="BOZ165" s="233"/>
      <c r="BPA165" s="233"/>
      <c r="BPB165" s="233"/>
      <c r="BPC165" s="233"/>
      <c r="BPD165" s="233"/>
      <c r="BPE165" s="233"/>
      <c r="BPF165" s="233"/>
      <c r="BPG165" s="233"/>
      <c r="BPH165" s="233"/>
      <c r="BPI165" s="233"/>
      <c r="BPJ165" s="233"/>
      <c r="BPK165" s="233"/>
      <c r="BPL165" s="233"/>
      <c r="BPM165" s="233"/>
      <c r="BPN165" s="233"/>
      <c r="BPO165" s="233"/>
      <c r="BPP165" s="233"/>
      <c r="BPQ165" s="233"/>
      <c r="BPR165" s="233"/>
      <c r="BPS165" s="233"/>
      <c r="BPT165" s="233"/>
      <c r="BPU165" s="233"/>
      <c r="BPV165" s="233"/>
      <c r="BPW165" s="233"/>
      <c r="BPX165" s="233"/>
      <c r="BPY165" s="233"/>
      <c r="BPZ165" s="233"/>
      <c r="BQA165" s="233"/>
      <c r="BQB165" s="233"/>
      <c r="BQC165" s="233"/>
      <c r="BQD165" s="233"/>
      <c r="BQE165" s="233"/>
      <c r="BQF165" s="233"/>
      <c r="BQG165" s="233"/>
      <c r="BQH165" s="233"/>
      <c r="BQI165" s="233"/>
      <c r="BQJ165" s="233"/>
      <c r="BQK165" s="233"/>
      <c r="BQL165" s="233"/>
      <c r="BQM165" s="233"/>
      <c r="BQN165" s="233"/>
      <c r="BQO165" s="233"/>
      <c r="BQP165" s="233"/>
      <c r="BQQ165" s="233"/>
      <c r="BQR165" s="233"/>
      <c r="BQS165" s="233"/>
      <c r="BQT165" s="233"/>
      <c r="BQU165" s="233"/>
      <c r="BQV165" s="233"/>
      <c r="BQW165" s="233"/>
      <c r="BQX165" s="233"/>
      <c r="BQY165" s="233"/>
      <c r="BQZ165" s="233"/>
      <c r="BRA165" s="233"/>
      <c r="BRB165" s="233"/>
      <c r="BRC165" s="233"/>
      <c r="BRD165" s="233"/>
      <c r="BRE165" s="233"/>
      <c r="BRF165" s="233"/>
      <c r="BRG165" s="233"/>
      <c r="BRH165" s="233"/>
      <c r="BRI165" s="233"/>
      <c r="BRJ165" s="233"/>
      <c r="BRK165" s="233"/>
      <c r="BRL165" s="233"/>
      <c r="BRM165" s="233"/>
      <c r="BRN165" s="233"/>
      <c r="BRO165" s="233"/>
      <c r="BRP165" s="233"/>
      <c r="BRQ165" s="233"/>
      <c r="BRR165" s="233"/>
      <c r="BRS165" s="233"/>
      <c r="BRT165" s="233"/>
      <c r="BRU165" s="233"/>
      <c r="BRV165" s="233"/>
      <c r="BRW165" s="233"/>
      <c r="BRX165" s="233"/>
      <c r="BRY165" s="233"/>
      <c r="BRZ165" s="233"/>
      <c r="BSA165" s="233"/>
      <c r="BSB165" s="233"/>
      <c r="BSC165" s="233"/>
      <c r="BSD165" s="233"/>
      <c r="BSE165" s="233"/>
      <c r="BSF165" s="233"/>
      <c r="BSG165" s="233"/>
      <c r="BSH165" s="233"/>
      <c r="BSI165" s="233"/>
      <c r="BSJ165" s="233"/>
      <c r="BSK165" s="233"/>
      <c r="BSL165" s="233"/>
      <c r="BSM165" s="233"/>
      <c r="BSN165" s="233"/>
      <c r="BSO165" s="233"/>
      <c r="BSP165" s="233"/>
      <c r="BSQ165" s="233"/>
      <c r="BSR165" s="233"/>
      <c r="BSS165" s="233"/>
      <c r="BST165" s="233"/>
      <c r="BSU165" s="233"/>
      <c r="BSV165" s="233"/>
      <c r="BSW165" s="233"/>
      <c r="BSX165" s="233"/>
      <c r="BSY165" s="233"/>
      <c r="BSZ165" s="233"/>
      <c r="BTA165" s="233"/>
      <c r="BTB165" s="233"/>
      <c r="BTC165" s="233"/>
      <c r="BTD165" s="233"/>
      <c r="BTE165" s="233"/>
      <c r="BTF165" s="233"/>
      <c r="BTG165" s="233"/>
      <c r="BTH165" s="233"/>
      <c r="BTI165" s="233"/>
      <c r="BTJ165" s="233"/>
      <c r="BTK165" s="233"/>
      <c r="BTL165" s="233"/>
      <c r="BTM165" s="233"/>
      <c r="BTN165" s="233"/>
      <c r="BTO165" s="233"/>
      <c r="BTP165" s="233"/>
      <c r="BTQ165" s="233"/>
      <c r="BTR165" s="233"/>
      <c r="BTS165" s="233"/>
      <c r="BTT165" s="233"/>
      <c r="BTU165" s="233"/>
      <c r="BTV165" s="233"/>
      <c r="BTW165" s="233"/>
      <c r="BTX165" s="233"/>
      <c r="BTY165" s="233"/>
      <c r="BTZ165" s="233"/>
      <c r="BUA165" s="233"/>
      <c r="BUB165" s="233"/>
      <c r="BUC165" s="233"/>
      <c r="BUD165" s="233"/>
      <c r="BUE165" s="233"/>
      <c r="BUF165" s="233"/>
      <c r="BUG165" s="233"/>
      <c r="BUH165" s="233"/>
      <c r="BUI165" s="233"/>
      <c r="BUJ165" s="233"/>
      <c r="BUK165" s="233"/>
      <c r="BUL165" s="233"/>
      <c r="BUM165" s="233"/>
      <c r="BUN165" s="233"/>
      <c r="BUO165" s="233"/>
      <c r="BUP165" s="233"/>
      <c r="BUQ165" s="233"/>
      <c r="BUR165" s="233"/>
      <c r="BUS165" s="233"/>
      <c r="BUT165" s="233"/>
      <c r="BUU165" s="233"/>
      <c r="BUV165" s="233"/>
      <c r="BUW165" s="233"/>
      <c r="BUX165" s="233"/>
      <c r="BUY165" s="233"/>
      <c r="BUZ165" s="233"/>
      <c r="BVA165" s="233"/>
      <c r="BVB165" s="233"/>
      <c r="BVC165" s="233"/>
      <c r="BVD165" s="233"/>
      <c r="BVE165" s="233"/>
      <c r="BVF165" s="233"/>
      <c r="BVG165" s="233"/>
      <c r="BVH165" s="233"/>
      <c r="BVI165" s="233"/>
      <c r="BVJ165" s="233"/>
      <c r="BVK165" s="233"/>
      <c r="BVL165" s="233"/>
      <c r="BVM165" s="233"/>
      <c r="BVN165" s="233"/>
      <c r="BVO165" s="233"/>
      <c r="BVP165" s="233"/>
      <c r="BVQ165" s="233"/>
      <c r="BVR165" s="233"/>
      <c r="BVS165" s="233"/>
      <c r="BVT165" s="233"/>
      <c r="BVU165" s="233"/>
      <c r="BVV165" s="233"/>
      <c r="BVW165" s="233"/>
      <c r="BVX165" s="233"/>
      <c r="BVY165" s="233"/>
      <c r="BVZ165" s="233"/>
      <c r="BWA165" s="233"/>
      <c r="BWB165" s="233"/>
      <c r="BWC165" s="233"/>
      <c r="BWD165" s="233"/>
      <c r="BWE165" s="233"/>
      <c r="BWF165" s="233"/>
      <c r="BWG165" s="233"/>
      <c r="BWH165" s="233"/>
      <c r="BWI165" s="233"/>
      <c r="BWJ165" s="233"/>
      <c r="BWK165" s="233"/>
      <c r="BWL165" s="233"/>
      <c r="BWM165" s="233"/>
      <c r="BWN165" s="233"/>
      <c r="BWO165" s="233"/>
      <c r="BWP165" s="233"/>
      <c r="BWQ165" s="233"/>
      <c r="BWR165" s="233"/>
      <c r="BWS165" s="233"/>
      <c r="BWT165" s="233"/>
      <c r="BWU165" s="233"/>
      <c r="BWV165" s="233"/>
      <c r="BWW165" s="233"/>
      <c r="BWX165" s="233"/>
      <c r="BWY165" s="233"/>
      <c r="BWZ165" s="233"/>
      <c r="BXA165" s="233"/>
      <c r="BXB165" s="233"/>
      <c r="BXC165" s="233"/>
      <c r="BXD165" s="233"/>
      <c r="BXE165" s="233"/>
      <c r="BXF165" s="233"/>
      <c r="BXG165" s="233"/>
      <c r="BXH165" s="233"/>
      <c r="BXI165" s="233"/>
      <c r="BXJ165" s="233"/>
      <c r="BXK165" s="233"/>
      <c r="BXL165" s="233"/>
      <c r="BXM165" s="233"/>
      <c r="BXN165" s="233"/>
      <c r="BXO165" s="233"/>
      <c r="BXP165" s="233"/>
      <c r="BXQ165" s="233"/>
      <c r="BXR165" s="233"/>
      <c r="BXS165" s="233"/>
      <c r="BXT165" s="233"/>
      <c r="BXU165" s="233"/>
      <c r="BXV165" s="233"/>
      <c r="BXW165" s="233"/>
      <c r="BXX165" s="233"/>
      <c r="BXY165" s="233"/>
      <c r="BXZ165" s="233"/>
      <c r="BYA165" s="233"/>
      <c r="BYB165" s="233"/>
      <c r="BYC165" s="233"/>
      <c r="BYD165" s="233"/>
      <c r="BYE165" s="233"/>
      <c r="BYF165" s="233"/>
      <c r="BYG165" s="233"/>
      <c r="BYH165" s="233"/>
      <c r="BYI165" s="233"/>
      <c r="BYJ165" s="233"/>
      <c r="BYK165" s="233"/>
      <c r="BYL165" s="233"/>
      <c r="BYM165" s="233"/>
      <c r="BYN165" s="233"/>
      <c r="BYO165" s="233"/>
      <c r="BYP165" s="233"/>
      <c r="BYQ165" s="233"/>
      <c r="BYR165" s="233"/>
      <c r="BYS165" s="233"/>
      <c r="BYT165" s="233"/>
      <c r="BYU165" s="233"/>
      <c r="BYV165" s="233"/>
      <c r="BYW165" s="233"/>
      <c r="BYX165" s="233"/>
      <c r="BYY165" s="233"/>
      <c r="BYZ165" s="233"/>
      <c r="BZA165" s="233"/>
      <c r="BZB165" s="233"/>
      <c r="BZC165" s="233"/>
      <c r="BZD165" s="233"/>
      <c r="BZE165" s="233"/>
      <c r="BZF165" s="233"/>
      <c r="BZG165" s="233"/>
      <c r="BZH165" s="233"/>
      <c r="BZI165" s="233"/>
      <c r="BZJ165" s="233"/>
      <c r="BZK165" s="233"/>
      <c r="BZL165" s="233"/>
      <c r="BZM165" s="233"/>
      <c r="BZN165" s="233"/>
      <c r="BZO165" s="233"/>
      <c r="BZP165" s="233"/>
      <c r="BZQ165" s="233"/>
      <c r="BZR165" s="233"/>
      <c r="BZS165" s="233"/>
      <c r="BZT165" s="233"/>
      <c r="BZU165" s="233"/>
      <c r="BZV165" s="233"/>
      <c r="BZW165" s="233"/>
      <c r="BZX165" s="233"/>
      <c r="BZY165" s="233"/>
      <c r="BZZ165" s="233"/>
      <c r="CAA165" s="233"/>
      <c r="CAB165" s="233"/>
      <c r="CAC165" s="233"/>
      <c r="CAD165" s="233"/>
      <c r="CAE165" s="233"/>
      <c r="CAF165" s="233"/>
      <c r="CAG165" s="233"/>
      <c r="CAH165" s="233"/>
      <c r="CAI165" s="233"/>
      <c r="CAJ165" s="233"/>
      <c r="CAK165" s="233"/>
      <c r="CAL165" s="233"/>
      <c r="CAM165" s="233"/>
      <c r="CAN165" s="233"/>
      <c r="CAO165" s="233"/>
      <c r="CAP165" s="233"/>
      <c r="CAQ165" s="233"/>
      <c r="CAR165" s="233"/>
      <c r="CAS165" s="233"/>
      <c r="CAT165" s="233"/>
      <c r="CAU165" s="233"/>
      <c r="CAV165" s="233"/>
      <c r="CAW165" s="233"/>
      <c r="CAX165" s="233"/>
      <c r="CAY165" s="233"/>
      <c r="CAZ165" s="233"/>
      <c r="CBA165" s="233"/>
      <c r="CBB165" s="233"/>
      <c r="CBC165" s="233"/>
      <c r="CBD165" s="233"/>
      <c r="CBE165" s="233"/>
      <c r="CBF165" s="233"/>
      <c r="CBG165" s="233"/>
      <c r="CBH165" s="233"/>
      <c r="CBI165" s="233"/>
      <c r="CBJ165" s="233"/>
      <c r="CBK165" s="233"/>
      <c r="CBL165" s="233"/>
      <c r="CBM165" s="233"/>
      <c r="CBN165" s="233"/>
      <c r="CBO165" s="233"/>
      <c r="CBP165" s="233"/>
      <c r="CBQ165" s="233"/>
      <c r="CBR165" s="233"/>
      <c r="CBS165" s="233"/>
      <c r="CBT165" s="233"/>
      <c r="CBU165" s="233"/>
      <c r="CBV165" s="233"/>
      <c r="CBW165" s="233"/>
      <c r="CBX165" s="233"/>
      <c r="CBY165" s="233"/>
      <c r="CBZ165" s="233"/>
      <c r="CCA165" s="233"/>
      <c r="CCB165" s="233"/>
      <c r="CCC165" s="233"/>
      <c r="CCD165" s="233"/>
      <c r="CCE165" s="233"/>
      <c r="CCF165" s="233"/>
      <c r="CCG165" s="233"/>
      <c r="CCH165" s="233"/>
      <c r="CCI165" s="233"/>
      <c r="CCJ165" s="233"/>
      <c r="CCK165" s="233"/>
      <c r="CCL165" s="233"/>
      <c r="CCM165" s="233"/>
      <c r="CCN165" s="233"/>
      <c r="CCO165" s="233"/>
      <c r="CCP165" s="233"/>
      <c r="CCQ165" s="233"/>
      <c r="CCR165" s="233"/>
      <c r="CCS165" s="233"/>
      <c r="CCT165" s="233"/>
      <c r="CCU165" s="233"/>
      <c r="CCV165" s="233"/>
      <c r="CCW165" s="233"/>
      <c r="CCX165" s="233"/>
      <c r="CCY165" s="233"/>
      <c r="CCZ165" s="233"/>
      <c r="CDA165" s="233"/>
      <c r="CDB165" s="233"/>
      <c r="CDC165" s="233"/>
      <c r="CDD165" s="233"/>
      <c r="CDE165" s="233"/>
      <c r="CDF165" s="233"/>
      <c r="CDG165" s="233"/>
      <c r="CDH165" s="233"/>
      <c r="CDI165" s="233"/>
      <c r="CDJ165" s="233"/>
      <c r="CDK165" s="233"/>
      <c r="CDL165" s="233"/>
      <c r="CDM165" s="233"/>
      <c r="CDN165" s="233"/>
      <c r="CDO165" s="233"/>
      <c r="CDP165" s="233"/>
      <c r="CDQ165" s="233"/>
      <c r="CDR165" s="233"/>
      <c r="CDS165" s="233"/>
      <c r="CDT165" s="233"/>
      <c r="CDU165" s="233"/>
      <c r="CDV165" s="233"/>
      <c r="CDW165" s="233"/>
      <c r="CDX165" s="233"/>
      <c r="CDY165" s="233"/>
      <c r="CDZ165" s="233"/>
      <c r="CEA165" s="233"/>
      <c r="CEB165" s="233"/>
      <c r="CEC165" s="233"/>
      <c r="CED165" s="233"/>
      <c r="CEE165" s="233"/>
      <c r="CEF165" s="233"/>
      <c r="CEG165" s="233"/>
      <c r="CEH165" s="233"/>
      <c r="CEI165" s="233"/>
      <c r="CEJ165" s="233"/>
      <c r="CEK165" s="233"/>
      <c r="CEL165" s="233"/>
      <c r="CEM165" s="233"/>
      <c r="CEN165" s="233"/>
      <c r="CEO165" s="233"/>
      <c r="CEP165" s="233"/>
      <c r="CEQ165" s="233"/>
      <c r="CER165" s="233"/>
      <c r="CES165" s="233"/>
      <c r="CET165" s="233"/>
      <c r="CEU165" s="233"/>
      <c r="CEV165" s="233"/>
      <c r="CEW165" s="233"/>
      <c r="CEX165" s="233"/>
      <c r="CEY165" s="233"/>
      <c r="CEZ165" s="233"/>
      <c r="CFA165" s="233"/>
      <c r="CFB165" s="233"/>
      <c r="CFC165" s="233"/>
      <c r="CFD165" s="233"/>
      <c r="CFE165" s="233"/>
      <c r="CFF165" s="233"/>
      <c r="CFG165" s="233"/>
      <c r="CFH165" s="233"/>
      <c r="CFI165" s="233"/>
      <c r="CFJ165" s="233"/>
      <c r="CFK165" s="233"/>
      <c r="CFL165" s="233"/>
      <c r="CFM165" s="233"/>
      <c r="CFN165" s="233"/>
      <c r="CFO165" s="233"/>
      <c r="CFP165" s="233"/>
      <c r="CFQ165" s="233"/>
      <c r="CFR165" s="233"/>
      <c r="CFS165" s="233"/>
      <c r="CFT165" s="233"/>
      <c r="CFU165" s="233"/>
      <c r="CFV165" s="233"/>
      <c r="CFW165" s="233"/>
      <c r="CFX165" s="233"/>
      <c r="CFY165" s="233"/>
      <c r="CFZ165" s="233"/>
      <c r="CGA165" s="233"/>
      <c r="CGB165" s="233"/>
      <c r="CGC165" s="233"/>
      <c r="CGD165" s="233"/>
      <c r="CGE165" s="233"/>
      <c r="CGF165" s="233"/>
      <c r="CGG165" s="233"/>
      <c r="CGH165" s="233"/>
      <c r="CGI165" s="233"/>
      <c r="CGJ165" s="233"/>
      <c r="CGK165" s="233"/>
      <c r="CGL165" s="233"/>
      <c r="CGM165" s="233"/>
      <c r="CGN165" s="233"/>
      <c r="CGO165" s="233"/>
      <c r="CGP165" s="233"/>
      <c r="CGQ165" s="233"/>
      <c r="CGR165" s="233"/>
      <c r="CGS165" s="233"/>
      <c r="CGT165" s="233"/>
      <c r="CGU165" s="233"/>
      <c r="CGV165" s="233"/>
      <c r="CGW165" s="233"/>
      <c r="CGX165" s="233"/>
      <c r="CGY165" s="233"/>
      <c r="CGZ165" s="233"/>
      <c r="CHA165" s="233"/>
      <c r="CHB165" s="233"/>
      <c r="CHC165" s="233"/>
      <c r="CHD165" s="233"/>
      <c r="CHE165" s="233"/>
      <c r="CHF165" s="233"/>
      <c r="CHG165" s="233"/>
      <c r="CHH165" s="233"/>
      <c r="CHI165" s="233"/>
      <c r="CHJ165" s="233"/>
      <c r="CHK165" s="233"/>
      <c r="CHL165" s="233"/>
      <c r="CHM165" s="233"/>
      <c r="CHN165" s="233"/>
      <c r="CHO165" s="233"/>
      <c r="CHP165" s="233"/>
      <c r="CHQ165" s="233"/>
      <c r="CHR165" s="233"/>
      <c r="CHS165" s="233"/>
      <c r="CHT165" s="233"/>
      <c r="CHU165" s="233"/>
      <c r="CHV165" s="233"/>
      <c r="CHW165" s="233"/>
      <c r="CHX165" s="233"/>
      <c r="CHY165" s="233"/>
      <c r="CHZ165" s="233"/>
      <c r="CIA165" s="233"/>
      <c r="CIB165" s="233"/>
      <c r="CIC165" s="233"/>
      <c r="CID165" s="233"/>
      <c r="CIE165" s="233"/>
      <c r="CIF165" s="233"/>
      <c r="CIG165" s="233"/>
      <c r="CIH165" s="233"/>
      <c r="CII165" s="233"/>
      <c r="CIJ165" s="233"/>
      <c r="CIK165" s="233"/>
      <c r="CIL165" s="233"/>
      <c r="CIM165" s="233"/>
      <c r="CIN165" s="233"/>
      <c r="CIO165" s="233"/>
      <c r="CIP165" s="233"/>
      <c r="CIQ165" s="233"/>
      <c r="CIR165" s="233"/>
      <c r="CIS165" s="233"/>
      <c r="CIT165" s="233"/>
      <c r="CIU165" s="233"/>
      <c r="CIV165" s="233"/>
      <c r="CIW165" s="233"/>
      <c r="CIX165" s="233"/>
      <c r="CIY165" s="233"/>
      <c r="CIZ165" s="233"/>
      <c r="CJA165" s="233"/>
      <c r="CJB165" s="233"/>
      <c r="CJC165" s="233"/>
      <c r="CJD165" s="233"/>
      <c r="CJE165" s="233"/>
      <c r="CJF165" s="233"/>
      <c r="CJG165" s="233"/>
      <c r="CJH165" s="233"/>
      <c r="CJI165" s="233"/>
      <c r="CJJ165" s="233"/>
      <c r="CJK165" s="233"/>
      <c r="CJL165" s="233"/>
      <c r="CJM165" s="233"/>
      <c r="CJN165" s="233"/>
      <c r="CJO165" s="233"/>
      <c r="CJP165" s="233"/>
      <c r="CJQ165" s="233"/>
      <c r="CJR165" s="233"/>
      <c r="CJS165" s="233"/>
      <c r="CJT165" s="233"/>
      <c r="CJU165" s="233"/>
      <c r="CJV165" s="233"/>
      <c r="CJW165" s="233"/>
      <c r="CJX165" s="233"/>
      <c r="CJY165" s="233"/>
      <c r="CJZ165" s="233"/>
      <c r="CKA165" s="233"/>
      <c r="CKB165" s="233"/>
      <c r="CKC165" s="233"/>
      <c r="CKD165" s="233"/>
      <c r="CKE165" s="233"/>
      <c r="CKF165" s="233"/>
      <c r="CKG165" s="233"/>
      <c r="CKH165" s="233"/>
      <c r="CKI165" s="233"/>
      <c r="CKJ165" s="233"/>
      <c r="CKK165" s="233"/>
      <c r="CKL165" s="233"/>
      <c r="CKM165" s="233"/>
      <c r="CKN165" s="233"/>
      <c r="CKO165" s="233"/>
      <c r="CKP165" s="233"/>
      <c r="CKQ165" s="233"/>
      <c r="CKR165" s="233"/>
      <c r="CKS165" s="233"/>
      <c r="CKT165" s="233"/>
      <c r="CKU165" s="233"/>
      <c r="CKV165" s="233"/>
      <c r="CKW165" s="233"/>
      <c r="CKX165" s="233"/>
      <c r="CKY165" s="233"/>
      <c r="CKZ165" s="233"/>
      <c r="CLA165" s="233"/>
      <c r="CLB165" s="233"/>
      <c r="CLC165" s="233"/>
      <c r="CLD165" s="233"/>
      <c r="CLE165" s="233"/>
      <c r="CLF165" s="233"/>
      <c r="CLG165" s="233"/>
      <c r="CLH165" s="233"/>
      <c r="CLI165" s="233"/>
      <c r="CLJ165" s="233"/>
      <c r="CLK165" s="233"/>
      <c r="CLL165" s="233"/>
      <c r="CLM165" s="233"/>
      <c r="CLN165" s="233"/>
      <c r="CLO165" s="233"/>
      <c r="CLP165" s="233"/>
      <c r="CLQ165" s="233"/>
      <c r="CLR165" s="233"/>
      <c r="CLS165" s="233"/>
      <c r="CLT165" s="233"/>
      <c r="CLU165" s="233"/>
      <c r="CLV165" s="233"/>
      <c r="CLW165" s="233"/>
      <c r="CLX165" s="233"/>
      <c r="CLY165" s="233"/>
      <c r="CLZ165" s="233"/>
      <c r="CMA165" s="233"/>
      <c r="CMB165" s="233"/>
      <c r="CMC165" s="233"/>
      <c r="CMD165" s="233"/>
      <c r="CME165" s="233"/>
      <c r="CMF165" s="233"/>
      <c r="CMG165" s="233"/>
      <c r="CMH165" s="233"/>
      <c r="CMI165" s="233"/>
      <c r="CMJ165" s="233"/>
      <c r="CMK165" s="233"/>
      <c r="CML165" s="233"/>
      <c r="CMM165" s="233"/>
      <c r="CMN165" s="233"/>
      <c r="CMO165" s="233"/>
      <c r="CMP165" s="233"/>
      <c r="CMQ165" s="233"/>
      <c r="CMR165" s="233"/>
      <c r="CMS165" s="233"/>
      <c r="CMT165" s="233"/>
      <c r="CMU165" s="233"/>
      <c r="CMV165" s="233"/>
      <c r="CMW165" s="233"/>
      <c r="CMX165" s="233"/>
      <c r="CMY165" s="233"/>
      <c r="CMZ165" s="233"/>
      <c r="CNA165" s="233"/>
      <c r="CNB165" s="233"/>
      <c r="CNC165" s="233"/>
      <c r="CND165" s="233"/>
      <c r="CNE165" s="233"/>
      <c r="CNF165" s="233"/>
      <c r="CNG165" s="233"/>
      <c r="CNH165" s="233"/>
      <c r="CNI165" s="233"/>
      <c r="CNJ165" s="233"/>
      <c r="CNK165" s="233"/>
      <c r="CNL165" s="233"/>
      <c r="CNM165" s="233"/>
      <c r="CNN165" s="233"/>
      <c r="CNO165" s="233"/>
      <c r="CNP165" s="233"/>
      <c r="CNQ165" s="233"/>
      <c r="CNR165" s="233"/>
      <c r="CNS165" s="233"/>
      <c r="CNT165" s="233"/>
      <c r="CNU165" s="233"/>
      <c r="CNV165" s="233"/>
      <c r="CNW165" s="233"/>
      <c r="CNX165" s="233"/>
      <c r="CNY165" s="233"/>
      <c r="CNZ165" s="233"/>
      <c r="COA165" s="233"/>
      <c r="COB165" s="233"/>
      <c r="COC165" s="233"/>
      <c r="COD165" s="233"/>
      <c r="COE165" s="233"/>
      <c r="COF165" s="233"/>
      <c r="COG165" s="233"/>
      <c r="COH165" s="233"/>
      <c r="COI165" s="233"/>
      <c r="COJ165" s="233"/>
      <c r="COK165" s="233"/>
      <c r="COL165" s="233"/>
      <c r="COM165" s="233"/>
      <c r="CON165" s="233"/>
      <c r="COO165" s="233"/>
      <c r="COP165" s="233"/>
      <c r="COQ165" s="233"/>
      <c r="COR165" s="233"/>
      <c r="COS165" s="233"/>
      <c r="COT165" s="233"/>
      <c r="COU165" s="233"/>
      <c r="COV165" s="233"/>
      <c r="COW165" s="233"/>
      <c r="COX165" s="233"/>
      <c r="COY165" s="233"/>
      <c r="COZ165" s="233"/>
      <c r="CPA165" s="233"/>
      <c r="CPB165" s="233"/>
      <c r="CPC165" s="233"/>
      <c r="CPD165" s="233"/>
      <c r="CPE165" s="233"/>
      <c r="CPF165" s="233"/>
      <c r="CPG165" s="233"/>
      <c r="CPH165" s="233"/>
      <c r="CPI165" s="233"/>
      <c r="CPJ165" s="233"/>
      <c r="CPK165" s="233"/>
      <c r="CPL165" s="233"/>
      <c r="CPM165" s="233"/>
      <c r="CPN165" s="233"/>
      <c r="CPO165" s="233"/>
      <c r="CPP165" s="233"/>
      <c r="CPQ165" s="233"/>
      <c r="CPR165" s="233"/>
      <c r="CPS165" s="233"/>
      <c r="CPT165" s="233"/>
      <c r="CPU165" s="233"/>
      <c r="CPV165" s="233"/>
      <c r="CPW165" s="233"/>
      <c r="CPX165" s="233"/>
      <c r="CPY165" s="233"/>
      <c r="CPZ165" s="233"/>
      <c r="CQA165" s="233"/>
      <c r="CQB165" s="233"/>
      <c r="CQC165" s="233"/>
      <c r="CQD165" s="233"/>
      <c r="CQE165" s="233"/>
      <c r="CQF165" s="233"/>
      <c r="CQG165" s="233"/>
      <c r="CQH165" s="233"/>
      <c r="CQI165" s="233"/>
      <c r="CQJ165" s="233"/>
      <c r="CQK165" s="233"/>
      <c r="CQL165" s="233"/>
      <c r="CQM165" s="233"/>
      <c r="CQN165" s="233"/>
      <c r="CQO165" s="233"/>
      <c r="CQP165" s="233"/>
      <c r="CQQ165" s="233"/>
      <c r="CQR165" s="233"/>
      <c r="CQS165" s="233"/>
      <c r="CQT165" s="233"/>
      <c r="CQU165" s="233"/>
      <c r="CQV165" s="233"/>
      <c r="CQW165" s="233"/>
      <c r="CQX165" s="233"/>
      <c r="CQY165" s="233"/>
      <c r="CQZ165" s="233"/>
      <c r="CRA165" s="233"/>
      <c r="CRB165" s="233"/>
      <c r="CRC165" s="233"/>
      <c r="CRD165" s="233"/>
      <c r="CRE165" s="233"/>
      <c r="CRF165" s="233"/>
      <c r="CRG165" s="233"/>
      <c r="CRH165" s="233"/>
      <c r="CRI165" s="233"/>
      <c r="CRJ165" s="233"/>
      <c r="CRK165" s="233"/>
    </row>
    <row r="166" spans="1:2507" ht="108" customHeight="1" x14ac:dyDescent="0.25">
      <c r="A166" s="518"/>
      <c r="B166" s="505" t="s">
        <v>851</v>
      </c>
      <c r="C166" s="473" t="s">
        <v>852</v>
      </c>
      <c r="D166" s="473" t="s">
        <v>432</v>
      </c>
      <c r="E166" s="473" t="s">
        <v>433</v>
      </c>
      <c r="F166" s="488" t="s">
        <v>717</v>
      </c>
      <c r="G166" s="516" t="s">
        <v>434</v>
      </c>
      <c r="H166" s="473" t="s">
        <v>83</v>
      </c>
      <c r="I166" s="473" t="s">
        <v>83</v>
      </c>
      <c r="J166" s="303" t="s">
        <v>435</v>
      </c>
      <c r="K166" s="303" t="s">
        <v>436</v>
      </c>
      <c r="L166" s="303" t="s">
        <v>367</v>
      </c>
      <c r="M166" s="303">
        <v>9.6999999999999993</v>
      </c>
      <c r="N166" s="473" t="s">
        <v>86</v>
      </c>
      <c r="O166" s="488" t="s">
        <v>121</v>
      </c>
      <c r="P166" s="473" t="s">
        <v>437</v>
      </c>
      <c r="Q166" s="513" t="s">
        <v>89</v>
      </c>
      <c r="R166" s="513" t="s">
        <v>90</v>
      </c>
      <c r="S166" s="473" t="s">
        <v>170</v>
      </c>
      <c r="T166" s="487">
        <f>SUM(U166:U177)</f>
        <v>2720000</v>
      </c>
      <c r="U166" s="477">
        <f>V166+Y166</f>
        <v>1020000</v>
      </c>
      <c r="V166" s="477">
        <v>600000</v>
      </c>
      <c r="W166" s="473" t="s">
        <v>455</v>
      </c>
      <c r="X166" s="473" t="s">
        <v>455</v>
      </c>
      <c r="Y166" s="477">
        <v>420000</v>
      </c>
      <c r="Z166" s="473" t="s">
        <v>455</v>
      </c>
      <c r="AA166" s="473" t="s">
        <v>455</v>
      </c>
      <c r="AB166" s="477">
        <v>180000</v>
      </c>
      <c r="AC166" s="473" t="s">
        <v>92</v>
      </c>
      <c r="AD166" s="477">
        <f>U166</f>
        <v>1020000</v>
      </c>
      <c r="AE166" s="473" t="s">
        <v>171</v>
      </c>
      <c r="AF166" s="473" t="s">
        <v>171</v>
      </c>
      <c r="AG166" s="473" t="s">
        <v>171</v>
      </c>
      <c r="AH166" s="484">
        <v>45992</v>
      </c>
      <c r="AI166" s="484">
        <v>46054</v>
      </c>
      <c r="AJ166" s="510"/>
    </row>
    <row r="167" spans="1:2507" ht="60" customHeight="1" x14ac:dyDescent="0.25">
      <c r="A167" s="519"/>
      <c r="B167" s="506"/>
      <c r="C167" s="474"/>
      <c r="D167" s="474"/>
      <c r="E167" s="474"/>
      <c r="F167" s="476"/>
      <c r="G167" s="517"/>
      <c r="H167" s="474"/>
      <c r="I167" s="474"/>
      <c r="J167" s="305" t="s">
        <v>439</v>
      </c>
      <c r="K167" s="305" t="s">
        <v>440</v>
      </c>
      <c r="L167" s="305" t="s">
        <v>441</v>
      </c>
      <c r="M167" s="308">
        <v>97000</v>
      </c>
      <c r="N167" s="474"/>
      <c r="O167" s="476"/>
      <c r="P167" s="474"/>
      <c r="Q167" s="514"/>
      <c r="R167" s="514"/>
      <c r="S167" s="474"/>
      <c r="T167" s="515"/>
      <c r="U167" s="478"/>
      <c r="V167" s="471"/>
      <c r="W167" s="474"/>
      <c r="X167" s="474"/>
      <c r="Y167" s="478"/>
      <c r="Z167" s="474"/>
      <c r="AA167" s="474"/>
      <c r="AB167" s="478"/>
      <c r="AC167" s="474"/>
      <c r="AD167" s="478"/>
      <c r="AE167" s="474"/>
      <c r="AF167" s="474"/>
      <c r="AG167" s="474"/>
      <c r="AH167" s="485"/>
      <c r="AI167" s="485"/>
      <c r="AJ167" s="511"/>
    </row>
    <row r="168" spans="1:2507" ht="24" x14ac:dyDescent="0.25">
      <c r="A168" s="519"/>
      <c r="B168" s="506"/>
      <c r="C168" s="474"/>
      <c r="D168" s="474"/>
      <c r="E168" s="474"/>
      <c r="F168" s="476"/>
      <c r="G168" s="517"/>
      <c r="H168" s="474"/>
      <c r="I168" s="474"/>
      <c r="J168" s="305" t="s">
        <v>442</v>
      </c>
      <c r="K168" s="305" t="s">
        <v>443</v>
      </c>
      <c r="L168" s="305" t="s">
        <v>444</v>
      </c>
      <c r="M168" s="305">
        <v>1</v>
      </c>
      <c r="N168" s="474"/>
      <c r="O168" s="476"/>
      <c r="P168" s="474"/>
      <c r="Q168" s="514"/>
      <c r="R168" s="514"/>
      <c r="S168" s="474"/>
      <c r="T168" s="515"/>
      <c r="U168" s="478"/>
      <c r="V168" s="471"/>
      <c r="W168" s="474"/>
      <c r="X168" s="474"/>
      <c r="Y168" s="478"/>
      <c r="Z168" s="474"/>
      <c r="AA168" s="474"/>
      <c r="AB168" s="478"/>
      <c r="AC168" s="474"/>
      <c r="AD168" s="478"/>
      <c r="AE168" s="474"/>
      <c r="AF168" s="474"/>
      <c r="AG168" s="474"/>
      <c r="AH168" s="485"/>
      <c r="AI168" s="485"/>
      <c r="AJ168" s="511"/>
    </row>
    <row r="169" spans="1:2507" ht="72" x14ac:dyDescent="0.25">
      <c r="A169" s="519"/>
      <c r="B169" s="506"/>
      <c r="C169" s="474"/>
      <c r="D169" s="474"/>
      <c r="E169" s="474"/>
      <c r="F169" s="476" t="s">
        <v>731</v>
      </c>
      <c r="G169" s="517"/>
      <c r="H169" s="474"/>
      <c r="I169" s="474"/>
      <c r="J169" s="305" t="s">
        <v>435</v>
      </c>
      <c r="K169" s="305" t="s">
        <v>436</v>
      </c>
      <c r="L169" s="305" t="s">
        <v>367</v>
      </c>
      <c r="M169" s="305">
        <v>1.5840000000000001</v>
      </c>
      <c r="N169" s="474"/>
      <c r="O169" s="474" t="s">
        <v>102</v>
      </c>
      <c r="P169" s="474"/>
      <c r="Q169" s="514"/>
      <c r="R169" s="514"/>
      <c r="S169" s="474"/>
      <c r="T169" s="515"/>
      <c r="U169" s="478">
        <f>V169+Y169</f>
        <v>425000</v>
      </c>
      <c r="V169" s="471">
        <v>250000</v>
      </c>
      <c r="W169" s="474"/>
      <c r="X169" s="474"/>
      <c r="Y169" s="478">
        <v>175000</v>
      </c>
      <c r="Z169" s="474"/>
      <c r="AA169" s="474"/>
      <c r="AB169" s="471">
        <v>75000</v>
      </c>
      <c r="AC169" s="474"/>
      <c r="AD169" s="471">
        <f>U169</f>
        <v>425000</v>
      </c>
      <c r="AE169" s="474"/>
      <c r="AF169" s="474"/>
      <c r="AG169" s="474"/>
      <c r="AH169" s="485"/>
      <c r="AI169" s="485"/>
      <c r="AJ169" s="511"/>
    </row>
    <row r="170" spans="1:2507" ht="36" x14ac:dyDescent="0.25">
      <c r="A170" s="519"/>
      <c r="B170" s="506"/>
      <c r="C170" s="474"/>
      <c r="D170" s="474"/>
      <c r="E170" s="474"/>
      <c r="F170" s="476"/>
      <c r="G170" s="517"/>
      <c r="H170" s="474"/>
      <c r="I170" s="474"/>
      <c r="J170" s="305" t="s">
        <v>439</v>
      </c>
      <c r="K170" s="305" t="s">
        <v>440</v>
      </c>
      <c r="L170" s="305" t="s">
        <v>441</v>
      </c>
      <c r="M170" s="308">
        <v>15840</v>
      </c>
      <c r="N170" s="474"/>
      <c r="O170" s="474"/>
      <c r="P170" s="474"/>
      <c r="Q170" s="514"/>
      <c r="R170" s="514"/>
      <c r="S170" s="474"/>
      <c r="T170" s="515"/>
      <c r="U170" s="471"/>
      <c r="V170" s="471"/>
      <c r="W170" s="474"/>
      <c r="X170" s="474"/>
      <c r="Y170" s="471"/>
      <c r="Z170" s="474"/>
      <c r="AA170" s="474"/>
      <c r="AB170" s="471"/>
      <c r="AC170" s="474"/>
      <c r="AD170" s="471"/>
      <c r="AE170" s="474"/>
      <c r="AF170" s="474"/>
      <c r="AG170" s="474"/>
      <c r="AH170" s="485"/>
      <c r="AI170" s="485"/>
      <c r="AJ170" s="511"/>
    </row>
    <row r="171" spans="1:2507" ht="24" x14ac:dyDescent="0.25">
      <c r="A171" s="519"/>
      <c r="B171" s="506"/>
      <c r="C171" s="474"/>
      <c r="D171" s="474"/>
      <c r="E171" s="474"/>
      <c r="F171" s="476"/>
      <c r="G171" s="517"/>
      <c r="H171" s="474"/>
      <c r="I171" s="474"/>
      <c r="J171" s="305" t="s">
        <v>442</v>
      </c>
      <c r="K171" s="305" t="s">
        <v>443</v>
      </c>
      <c r="L171" s="305" t="s">
        <v>444</v>
      </c>
      <c r="M171" s="305">
        <v>1</v>
      </c>
      <c r="N171" s="474"/>
      <c r="O171" s="474"/>
      <c r="P171" s="474"/>
      <c r="Q171" s="514"/>
      <c r="R171" s="514"/>
      <c r="S171" s="474"/>
      <c r="T171" s="515"/>
      <c r="U171" s="471"/>
      <c r="V171" s="471"/>
      <c r="W171" s="474"/>
      <c r="X171" s="474"/>
      <c r="Y171" s="471"/>
      <c r="Z171" s="474"/>
      <c r="AA171" s="474"/>
      <c r="AB171" s="471"/>
      <c r="AC171" s="474"/>
      <c r="AD171" s="471"/>
      <c r="AE171" s="474"/>
      <c r="AF171" s="474"/>
      <c r="AG171" s="474"/>
      <c r="AH171" s="485"/>
      <c r="AI171" s="485"/>
      <c r="AJ171" s="511"/>
    </row>
    <row r="172" spans="1:2507" ht="72" customHeight="1" x14ac:dyDescent="0.25">
      <c r="A172" s="519"/>
      <c r="B172" s="506"/>
      <c r="C172" s="474"/>
      <c r="D172" s="474"/>
      <c r="E172" s="474"/>
      <c r="F172" s="503" t="s">
        <v>730</v>
      </c>
      <c r="G172" s="517"/>
      <c r="H172" s="474"/>
      <c r="I172" s="474"/>
      <c r="J172" s="305" t="s">
        <v>435</v>
      </c>
      <c r="K172" s="305" t="s">
        <v>436</v>
      </c>
      <c r="L172" s="305" t="s">
        <v>367</v>
      </c>
      <c r="M172" s="305">
        <v>5.0830000000000002</v>
      </c>
      <c r="N172" s="474"/>
      <c r="O172" s="474"/>
      <c r="P172" s="474"/>
      <c r="Q172" s="514"/>
      <c r="R172" s="514"/>
      <c r="S172" s="474"/>
      <c r="T172" s="515"/>
      <c r="U172" s="478">
        <f>V172+Y172</f>
        <v>425000</v>
      </c>
      <c r="V172" s="478">
        <v>250000</v>
      </c>
      <c r="W172" s="474"/>
      <c r="X172" s="474"/>
      <c r="Y172" s="478">
        <v>175000</v>
      </c>
      <c r="Z172" s="474"/>
      <c r="AA172" s="474"/>
      <c r="AB172" s="471">
        <v>75000</v>
      </c>
      <c r="AC172" s="474"/>
      <c r="AD172" s="471">
        <f>U172</f>
        <v>425000</v>
      </c>
      <c r="AE172" s="474"/>
      <c r="AF172" s="474"/>
      <c r="AG172" s="474"/>
      <c r="AH172" s="485"/>
      <c r="AI172" s="485"/>
      <c r="AJ172" s="511"/>
    </row>
    <row r="173" spans="1:2507" ht="36" x14ac:dyDescent="0.25">
      <c r="A173" s="519"/>
      <c r="B173" s="506"/>
      <c r="C173" s="474"/>
      <c r="D173" s="474"/>
      <c r="E173" s="474"/>
      <c r="F173" s="474"/>
      <c r="G173" s="517"/>
      <c r="H173" s="474"/>
      <c r="I173" s="474"/>
      <c r="J173" s="305" t="s">
        <v>439</v>
      </c>
      <c r="K173" s="305" t="s">
        <v>440</v>
      </c>
      <c r="L173" s="305" t="s">
        <v>441</v>
      </c>
      <c r="M173" s="308">
        <v>50083</v>
      </c>
      <c r="N173" s="474"/>
      <c r="O173" s="474"/>
      <c r="P173" s="474"/>
      <c r="Q173" s="514"/>
      <c r="R173" s="514"/>
      <c r="S173" s="474"/>
      <c r="T173" s="515"/>
      <c r="U173" s="471"/>
      <c r="V173" s="471"/>
      <c r="W173" s="474"/>
      <c r="X173" s="474"/>
      <c r="Y173" s="471"/>
      <c r="Z173" s="474"/>
      <c r="AA173" s="474"/>
      <c r="AB173" s="471"/>
      <c r="AC173" s="474"/>
      <c r="AD173" s="471"/>
      <c r="AE173" s="474"/>
      <c r="AF173" s="474"/>
      <c r="AG173" s="474"/>
      <c r="AH173" s="485"/>
      <c r="AI173" s="485"/>
      <c r="AJ173" s="511"/>
    </row>
    <row r="174" spans="1:2507" ht="24" x14ac:dyDescent="0.25">
      <c r="A174" s="519"/>
      <c r="B174" s="506"/>
      <c r="C174" s="474"/>
      <c r="D174" s="474"/>
      <c r="E174" s="474"/>
      <c r="F174" s="512"/>
      <c r="G174" s="517"/>
      <c r="H174" s="474"/>
      <c r="I174" s="474"/>
      <c r="J174" s="305" t="s">
        <v>442</v>
      </c>
      <c r="K174" s="305" t="s">
        <v>443</v>
      </c>
      <c r="L174" s="305" t="s">
        <v>444</v>
      </c>
      <c r="M174" s="305">
        <v>1</v>
      </c>
      <c r="N174" s="474"/>
      <c r="O174" s="474"/>
      <c r="P174" s="474"/>
      <c r="Q174" s="514"/>
      <c r="R174" s="514"/>
      <c r="S174" s="474"/>
      <c r="T174" s="515"/>
      <c r="U174" s="471"/>
      <c r="V174" s="471"/>
      <c r="W174" s="474"/>
      <c r="X174" s="474"/>
      <c r="Y174" s="471"/>
      <c r="Z174" s="474"/>
      <c r="AA174" s="474"/>
      <c r="AB174" s="471"/>
      <c r="AC174" s="474"/>
      <c r="AD174" s="471"/>
      <c r="AE174" s="474"/>
      <c r="AF174" s="474"/>
      <c r="AG174" s="474"/>
      <c r="AH174" s="485"/>
      <c r="AI174" s="485"/>
      <c r="AJ174" s="511"/>
    </row>
    <row r="175" spans="1:2507" ht="72" customHeight="1" x14ac:dyDescent="0.25">
      <c r="A175" s="519"/>
      <c r="B175" s="506"/>
      <c r="C175" s="474"/>
      <c r="D175" s="474"/>
      <c r="E175" s="474"/>
      <c r="F175" s="503" t="s">
        <v>727</v>
      </c>
      <c r="G175" s="517"/>
      <c r="H175" s="474"/>
      <c r="I175" s="474"/>
      <c r="J175" s="311" t="s">
        <v>435</v>
      </c>
      <c r="K175" s="311" t="s">
        <v>436</v>
      </c>
      <c r="L175" s="311" t="s">
        <v>367</v>
      </c>
      <c r="M175" s="311">
        <v>17.364699999999999</v>
      </c>
      <c r="N175" s="474"/>
      <c r="O175" s="474"/>
      <c r="P175" s="474"/>
      <c r="Q175" s="514"/>
      <c r="R175" s="514"/>
      <c r="S175" s="474"/>
      <c r="T175" s="515"/>
      <c r="U175" s="508">
        <f>V175+Y175</f>
        <v>850000</v>
      </c>
      <c r="V175" s="508">
        <v>500000</v>
      </c>
      <c r="W175" s="474"/>
      <c r="X175" s="474"/>
      <c r="Y175" s="508">
        <v>350000</v>
      </c>
      <c r="Z175" s="474"/>
      <c r="AA175" s="474"/>
      <c r="AB175" s="509">
        <v>150000</v>
      </c>
      <c r="AC175" s="474"/>
      <c r="AD175" s="509">
        <f>U175</f>
        <v>850000</v>
      </c>
      <c r="AE175" s="474"/>
      <c r="AF175" s="474"/>
      <c r="AG175" s="474"/>
      <c r="AH175" s="485"/>
      <c r="AI175" s="485"/>
      <c r="AJ175" s="511"/>
    </row>
    <row r="176" spans="1:2507" ht="36" x14ac:dyDescent="0.25">
      <c r="A176" s="519"/>
      <c r="B176" s="506"/>
      <c r="C176" s="474"/>
      <c r="D176" s="474"/>
      <c r="E176" s="474"/>
      <c r="F176" s="474"/>
      <c r="G176" s="517"/>
      <c r="H176" s="474"/>
      <c r="I176" s="474"/>
      <c r="J176" s="305" t="s">
        <v>439</v>
      </c>
      <c r="K176" s="305" t="s">
        <v>440</v>
      </c>
      <c r="L176" s="305" t="s">
        <v>441</v>
      </c>
      <c r="M176" s="308">
        <v>173647</v>
      </c>
      <c r="N176" s="474"/>
      <c r="O176" s="474"/>
      <c r="P176" s="474"/>
      <c r="Q176" s="514"/>
      <c r="R176" s="514"/>
      <c r="S176" s="474"/>
      <c r="T176" s="515"/>
      <c r="U176" s="471"/>
      <c r="V176" s="471"/>
      <c r="W176" s="474"/>
      <c r="X176" s="474"/>
      <c r="Y176" s="471"/>
      <c r="Z176" s="474"/>
      <c r="AA176" s="474"/>
      <c r="AB176" s="471"/>
      <c r="AC176" s="474"/>
      <c r="AD176" s="471"/>
      <c r="AE176" s="474"/>
      <c r="AF176" s="474"/>
      <c r="AG176" s="474"/>
      <c r="AH176" s="485"/>
      <c r="AI176" s="485"/>
      <c r="AJ176" s="511"/>
    </row>
    <row r="177" spans="1:38" ht="24.75" thickBot="1" x14ac:dyDescent="0.3">
      <c r="A177" s="520"/>
      <c r="B177" s="506"/>
      <c r="C177" s="474"/>
      <c r="D177" s="474"/>
      <c r="E177" s="474"/>
      <c r="F177" s="474"/>
      <c r="G177" s="517"/>
      <c r="H177" s="474"/>
      <c r="I177" s="474"/>
      <c r="J177" s="312" t="s">
        <v>442</v>
      </c>
      <c r="K177" s="312" t="s">
        <v>443</v>
      </c>
      <c r="L177" s="312" t="s">
        <v>444</v>
      </c>
      <c r="M177" s="312">
        <v>1</v>
      </c>
      <c r="N177" s="474"/>
      <c r="O177" s="474"/>
      <c r="P177" s="474"/>
      <c r="Q177" s="514"/>
      <c r="R177" s="514"/>
      <c r="S177" s="474"/>
      <c r="T177" s="515"/>
      <c r="U177" s="496"/>
      <c r="V177" s="496"/>
      <c r="W177" s="474"/>
      <c r="X177" s="474"/>
      <c r="Y177" s="496"/>
      <c r="Z177" s="474"/>
      <c r="AA177" s="474"/>
      <c r="AB177" s="496"/>
      <c r="AC177" s="474"/>
      <c r="AD177" s="496"/>
      <c r="AE177" s="474"/>
      <c r="AF177" s="474"/>
      <c r="AG177" s="474"/>
      <c r="AH177" s="485"/>
      <c r="AI177" s="485"/>
      <c r="AJ177" s="511"/>
    </row>
    <row r="178" spans="1:38" ht="96" customHeight="1" x14ac:dyDescent="0.25">
      <c r="A178" s="302"/>
      <c r="B178" s="505" t="s">
        <v>853</v>
      </c>
      <c r="C178" s="473" t="s">
        <v>854</v>
      </c>
      <c r="D178" s="473" t="s">
        <v>432</v>
      </c>
      <c r="E178" s="473" t="s">
        <v>433</v>
      </c>
      <c r="F178" s="488" t="s">
        <v>732</v>
      </c>
      <c r="G178" s="473" t="s">
        <v>605</v>
      </c>
      <c r="H178" s="473" t="s">
        <v>83</v>
      </c>
      <c r="I178" s="473" t="s">
        <v>83</v>
      </c>
      <c r="J178" s="303" t="s">
        <v>435</v>
      </c>
      <c r="K178" s="303" t="s">
        <v>436</v>
      </c>
      <c r="L178" s="303" t="s">
        <v>367</v>
      </c>
      <c r="M178" s="303">
        <v>4.5599999999999996</v>
      </c>
      <c r="N178" s="473" t="s">
        <v>86</v>
      </c>
      <c r="O178" s="473" t="s">
        <v>123</v>
      </c>
      <c r="P178" s="473" t="s">
        <v>437</v>
      </c>
      <c r="Q178" s="473" t="s">
        <v>89</v>
      </c>
      <c r="R178" s="473" t="s">
        <v>90</v>
      </c>
      <c r="S178" s="473" t="s">
        <v>170</v>
      </c>
      <c r="T178" s="477">
        <f>U178</f>
        <v>595000</v>
      </c>
      <c r="U178" s="477">
        <f>V178+Y178</f>
        <v>595000</v>
      </c>
      <c r="V178" s="470">
        <v>350000</v>
      </c>
      <c r="W178" s="473" t="s">
        <v>455</v>
      </c>
      <c r="X178" s="473" t="s">
        <v>455</v>
      </c>
      <c r="Y178" s="470">
        <v>245000</v>
      </c>
      <c r="Z178" s="473" t="s">
        <v>455</v>
      </c>
      <c r="AA178" s="473" t="s">
        <v>455</v>
      </c>
      <c r="AB178" s="470">
        <v>105000</v>
      </c>
      <c r="AC178" s="473" t="s">
        <v>92</v>
      </c>
      <c r="AD178" s="470">
        <f>U178</f>
        <v>595000</v>
      </c>
      <c r="AE178" s="473" t="s">
        <v>171</v>
      </c>
      <c r="AF178" s="473" t="s">
        <v>171</v>
      </c>
      <c r="AG178" s="473" t="s">
        <v>171</v>
      </c>
      <c r="AH178" s="484">
        <v>45809</v>
      </c>
      <c r="AI178" s="489">
        <v>45962</v>
      </c>
      <c r="AJ178" s="498"/>
      <c r="AK178" s="304"/>
      <c r="AL178" s="304"/>
    </row>
    <row r="179" spans="1:38" ht="36" x14ac:dyDescent="0.25">
      <c r="A179" s="302"/>
      <c r="B179" s="506"/>
      <c r="C179" s="474"/>
      <c r="D179" s="474"/>
      <c r="E179" s="474"/>
      <c r="F179" s="476"/>
      <c r="G179" s="474"/>
      <c r="H179" s="474"/>
      <c r="I179" s="474"/>
      <c r="J179" s="305" t="s">
        <v>439</v>
      </c>
      <c r="K179" s="305" t="s">
        <v>440</v>
      </c>
      <c r="L179" s="305" t="s">
        <v>441</v>
      </c>
      <c r="M179" s="308">
        <v>45600</v>
      </c>
      <c r="N179" s="474"/>
      <c r="O179" s="474"/>
      <c r="P179" s="474"/>
      <c r="Q179" s="474"/>
      <c r="R179" s="474"/>
      <c r="S179" s="474"/>
      <c r="T179" s="478"/>
      <c r="U179" s="471"/>
      <c r="V179" s="471"/>
      <c r="W179" s="474"/>
      <c r="X179" s="474"/>
      <c r="Y179" s="471"/>
      <c r="Z179" s="474"/>
      <c r="AA179" s="474"/>
      <c r="AB179" s="471"/>
      <c r="AC179" s="474"/>
      <c r="AD179" s="471"/>
      <c r="AE179" s="474"/>
      <c r="AF179" s="474"/>
      <c r="AG179" s="474"/>
      <c r="AH179" s="485"/>
      <c r="AI179" s="490"/>
      <c r="AJ179" s="499"/>
      <c r="AK179" s="304"/>
      <c r="AL179" s="304"/>
    </row>
    <row r="180" spans="1:38" ht="24.75" thickBot="1" x14ac:dyDescent="0.3">
      <c r="A180" s="302"/>
      <c r="B180" s="507"/>
      <c r="C180" s="475"/>
      <c r="D180" s="475"/>
      <c r="E180" s="475"/>
      <c r="F180" s="480"/>
      <c r="G180" s="475"/>
      <c r="H180" s="475"/>
      <c r="I180" s="475"/>
      <c r="J180" s="306" t="s">
        <v>442</v>
      </c>
      <c r="K180" s="306" t="s">
        <v>443</v>
      </c>
      <c r="L180" s="306" t="s">
        <v>444</v>
      </c>
      <c r="M180" s="306">
        <v>1</v>
      </c>
      <c r="N180" s="475"/>
      <c r="O180" s="475"/>
      <c r="P180" s="475"/>
      <c r="Q180" s="475"/>
      <c r="R180" s="475"/>
      <c r="S180" s="475"/>
      <c r="T180" s="479"/>
      <c r="U180" s="472"/>
      <c r="V180" s="472"/>
      <c r="W180" s="475"/>
      <c r="X180" s="475"/>
      <c r="Y180" s="472"/>
      <c r="Z180" s="475"/>
      <c r="AA180" s="475"/>
      <c r="AB180" s="472"/>
      <c r="AC180" s="475"/>
      <c r="AD180" s="472"/>
      <c r="AE180" s="475"/>
      <c r="AF180" s="475"/>
      <c r="AG180" s="475"/>
      <c r="AH180" s="486"/>
      <c r="AI180" s="504"/>
      <c r="AJ180" s="500"/>
      <c r="AK180" s="304"/>
      <c r="AL180" s="304"/>
    </row>
    <row r="181" spans="1:38" ht="60" customHeight="1" x14ac:dyDescent="0.25">
      <c r="A181" s="302"/>
      <c r="B181" s="501" t="s">
        <v>880</v>
      </c>
      <c r="C181" s="473" t="s">
        <v>881</v>
      </c>
      <c r="D181" s="473" t="s">
        <v>432</v>
      </c>
      <c r="E181" s="473" t="s">
        <v>433</v>
      </c>
      <c r="F181" s="488" t="s">
        <v>882</v>
      </c>
      <c r="G181" s="473" t="s">
        <v>605</v>
      </c>
      <c r="H181" s="473" t="s">
        <v>83</v>
      </c>
      <c r="I181" s="473" t="s">
        <v>83</v>
      </c>
      <c r="J181" s="303" t="s">
        <v>435</v>
      </c>
      <c r="K181" s="303" t="s">
        <v>436</v>
      </c>
      <c r="L181" s="303" t="s">
        <v>367</v>
      </c>
      <c r="M181" s="303">
        <v>0.76170000000000004</v>
      </c>
      <c r="N181" s="473" t="s">
        <v>86</v>
      </c>
      <c r="O181" s="473" t="s">
        <v>121</v>
      </c>
      <c r="P181" s="473" t="s">
        <v>437</v>
      </c>
      <c r="Q181" s="473" t="s">
        <v>89</v>
      </c>
      <c r="R181" s="473" t="s">
        <v>90</v>
      </c>
      <c r="S181" s="473" t="s">
        <v>170</v>
      </c>
      <c r="T181" s="477">
        <f>U181</f>
        <v>2526052.69</v>
      </c>
      <c r="U181" s="477">
        <f>V181+Y181</f>
        <v>2526052.69</v>
      </c>
      <c r="V181" s="470">
        <v>1485913.35</v>
      </c>
      <c r="W181" s="473"/>
      <c r="X181" s="473"/>
      <c r="Y181" s="477">
        <v>1040139.34</v>
      </c>
      <c r="Z181" s="473"/>
      <c r="AA181" s="473"/>
      <c r="AB181" s="470">
        <v>445774.01</v>
      </c>
      <c r="AC181" s="473" t="s">
        <v>92</v>
      </c>
      <c r="AD181" s="470">
        <f>U181</f>
        <v>2526052.69</v>
      </c>
      <c r="AE181" s="473" t="s">
        <v>171</v>
      </c>
      <c r="AF181" s="473" t="s">
        <v>171</v>
      </c>
      <c r="AG181" s="473" t="s">
        <v>171</v>
      </c>
      <c r="AH181" s="484">
        <v>45992</v>
      </c>
      <c r="AI181" s="489">
        <v>46054</v>
      </c>
      <c r="AJ181" s="491"/>
      <c r="AK181" s="304"/>
      <c r="AL181" s="304"/>
    </row>
    <row r="182" spans="1:38" ht="36" x14ac:dyDescent="0.25">
      <c r="A182" s="302"/>
      <c r="B182" s="502"/>
      <c r="C182" s="474"/>
      <c r="D182" s="474"/>
      <c r="E182" s="474"/>
      <c r="F182" s="476"/>
      <c r="G182" s="474"/>
      <c r="H182" s="474"/>
      <c r="I182" s="474"/>
      <c r="J182" s="305" t="s">
        <v>439</v>
      </c>
      <c r="K182" s="305" t="s">
        <v>440</v>
      </c>
      <c r="L182" s="305" t="s">
        <v>441</v>
      </c>
      <c r="M182" s="308">
        <v>7617</v>
      </c>
      <c r="N182" s="474"/>
      <c r="O182" s="474"/>
      <c r="P182" s="474"/>
      <c r="Q182" s="474"/>
      <c r="R182" s="474"/>
      <c r="S182" s="474"/>
      <c r="T182" s="478"/>
      <c r="U182" s="471"/>
      <c r="V182" s="471"/>
      <c r="W182" s="474"/>
      <c r="X182" s="474"/>
      <c r="Y182" s="478"/>
      <c r="Z182" s="474"/>
      <c r="AA182" s="474"/>
      <c r="AB182" s="471"/>
      <c r="AC182" s="474"/>
      <c r="AD182" s="471"/>
      <c r="AE182" s="474"/>
      <c r="AF182" s="474"/>
      <c r="AG182" s="474"/>
      <c r="AH182" s="485"/>
      <c r="AI182" s="490"/>
      <c r="AJ182" s="492"/>
      <c r="AK182" s="304"/>
      <c r="AL182" s="304"/>
    </row>
    <row r="183" spans="1:38" ht="24.75" thickBot="1" x14ac:dyDescent="0.3">
      <c r="A183" s="302"/>
      <c r="B183" s="502"/>
      <c r="C183" s="474"/>
      <c r="D183" s="474"/>
      <c r="E183" s="474"/>
      <c r="F183" s="503"/>
      <c r="G183" s="474"/>
      <c r="H183" s="474"/>
      <c r="I183" s="474"/>
      <c r="J183" s="312" t="s">
        <v>442</v>
      </c>
      <c r="K183" s="312" t="s">
        <v>443</v>
      </c>
      <c r="L183" s="312" t="s">
        <v>444</v>
      </c>
      <c r="M183" s="312">
        <v>1</v>
      </c>
      <c r="N183" s="474"/>
      <c r="O183" s="474"/>
      <c r="P183" s="474"/>
      <c r="Q183" s="474"/>
      <c r="R183" s="474"/>
      <c r="S183" s="474"/>
      <c r="T183" s="497"/>
      <c r="U183" s="496"/>
      <c r="V183" s="496"/>
      <c r="W183" s="474"/>
      <c r="X183" s="474"/>
      <c r="Y183" s="497"/>
      <c r="Z183" s="474"/>
      <c r="AA183" s="474"/>
      <c r="AB183" s="496"/>
      <c r="AC183" s="474"/>
      <c r="AD183" s="496"/>
      <c r="AE183" s="474"/>
      <c r="AF183" s="474"/>
      <c r="AG183" s="474"/>
      <c r="AH183" s="485"/>
      <c r="AI183" s="490"/>
      <c r="AJ183" s="492"/>
      <c r="AK183" s="304"/>
      <c r="AL183" s="304"/>
    </row>
    <row r="184" spans="1:38" ht="60" customHeight="1" x14ac:dyDescent="0.25">
      <c r="A184" s="302"/>
      <c r="B184" s="493" t="s">
        <v>883</v>
      </c>
      <c r="C184" s="488" t="s">
        <v>884</v>
      </c>
      <c r="D184" s="488" t="s">
        <v>474</v>
      </c>
      <c r="E184" s="488" t="s">
        <v>475</v>
      </c>
      <c r="F184" s="488" t="s">
        <v>885</v>
      </c>
      <c r="G184" s="488" t="s">
        <v>476</v>
      </c>
      <c r="H184" s="488" t="s">
        <v>83</v>
      </c>
      <c r="I184" s="488" t="s">
        <v>83</v>
      </c>
      <c r="J184" s="303" t="s">
        <v>435</v>
      </c>
      <c r="K184" s="303" t="s">
        <v>477</v>
      </c>
      <c r="L184" s="303" t="s">
        <v>478</v>
      </c>
      <c r="M184" s="303">
        <v>1.06</v>
      </c>
      <c r="N184" s="473" t="s">
        <v>86</v>
      </c>
      <c r="O184" s="473" t="s">
        <v>87</v>
      </c>
      <c r="P184" s="473" t="s">
        <v>437</v>
      </c>
      <c r="Q184" s="473" t="s">
        <v>89</v>
      </c>
      <c r="R184" s="473" t="s">
        <v>90</v>
      </c>
      <c r="S184" s="473" t="s">
        <v>170</v>
      </c>
      <c r="T184" s="487">
        <f>U184+U187+U190+U193+U196+U199</f>
        <v>6748120</v>
      </c>
      <c r="U184" s="477">
        <f>V184+Y184</f>
        <v>1200000</v>
      </c>
      <c r="V184" s="470">
        <v>800000</v>
      </c>
      <c r="W184" s="473"/>
      <c r="X184" s="473"/>
      <c r="Y184" s="477">
        <v>400000</v>
      </c>
      <c r="Z184" s="473"/>
      <c r="AA184" s="473"/>
      <c r="AB184" s="470">
        <v>400000</v>
      </c>
      <c r="AC184" s="473" t="s">
        <v>92</v>
      </c>
      <c r="AD184" s="470">
        <f>U184</f>
        <v>1200000</v>
      </c>
      <c r="AE184" s="473" t="s">
        <v>171</v>
      </c>
      <c r="AF184" s="473" t="s">
        <v>171</v>
      </c>
      <c r="AG184" s="473" t="s">
        <v>171</v>
      </c>
      <c r="AH184" s="484">
        <v>45992</v>
      </c>
      <c r="AI184" s="484">
        <v>46054</v>
      </c>
      <c r="AJ184" s="481"/>
      <c r="AK184" s="304"/>
      <c r="AL184" s="304"/>
    </row>
    <row r="185" spans="1:38" ht="48" x14ac:dyDescent="0.25">
      <c r="A185" s="302"/>
      <c r="B185" s="494"/>
      <c r="C185" s="476"/>
      <c r="D185" s="476"/>
      <c r="E185" s="476"/>
      <c r="F185" s="476"/>
      <c r="G185" s="476"/>
      <c r="H185" s="476"/>
      <c r="I185" s="476"/>
      <c r="J185" s="305" t="s">
        <v>480</v>
      </c>
      <c r="K185" s="305" t="s">
        <v>481</v>
      </c>
      <c r="L185" s="305" t="s">
        <v>441</v>
      </c>
      <c r="M185" s="308">
        <v>10647</v>
      </c>
      <c r="N185" s="474"/>
      <c r="O185" s="474"/>
      <c r="P185" s="474"/>
      <c r="Q185" s="474"/>
      <c r="R185" s="474"/>
      <c r="S185" s="474"/>
      <c r="T185" s="474"/>
      <c r="U185" s="471"/>
      <c r="V185" s="471"/>
      <c r="W185" s="474"/>
      <c r="X185" s="474"/>
      <c r="Y185" s="478"/>
      <c r="Z185" s="474"/>
      <c r="AA185" s="474"/>
      <c r="AB185" s="471"/>
      <c r="AC185" s="474"/>
      <c r="AD185" s="471"/>
      <c r="AE185" s="474"/>
      <c r="AF185" s="474"/>
      <c r="AG185" s="474"/>
      <c r="AH185" s="485"/>
      <c r="AI185" s="485"/>
      <c r="AJ185" s="482"/>
      <c r="AK185" s="304"/>
      <c r="AL185" s="304"/>
    </row>
    <row r="186" spans="1:38" ht="24.75" thickBot="1" x14ac:dyDescent="0.3">
      <c r="A186" s="302"/>
      <c r="B186" s="494"/>
      <c r="C186" s="476"/>
      <c r="D186" s="476"/>
      <c r="E186" s="476"/>
      <c r="F186" s="476"/>
      <c r="G186" s="476"/>
      <c r="H186" s="476"/>
      <c r="I186" s="476"/>
      <c r="J186" s="306" t="s">
        <v>442</v>
      </c>
      <c r="K186" s="306" t="s">
        <v>443</v>
      </c>
      <c r="L186" s="306" t="s">
        <v>482</v>
      </c>
      <c r="M186" s="306">
        <v>1</v>
      </c>
      <c r="N186" s="474"/>
      <c r="O186" s="474"/>
      <c r="P186" s="474"/>
      <c r="Q186" s="474"/>
      <c r="R186" s="474"/>
      <c r="S186" s="474"/>
      <c r="T186" s="474"/>
      <c r="U186" s="472"/>
      <c r="V186" s="472"/>
      <c r="W186" s="475"/>
      <c r="X186" s="475"/>
      <c r="Y186" s="479"/>
      <c r="Z186" s="475"/>
      <c r="AA186" s="475"/>
      <c r="AB186" s="472"/>
      <c r="AC186" s="475"/>
      <c r="AD186" s="472"/>
      <c r="AE186" s="475"/>
      <c r="AF186" s="475"/>
      <c r="AG186" s="475"/>
      <c r="AH186" s="485"/>
      <c r="AI186" s="485"/>
      <c r="AJ186" s="482"/>
      <c r="AK186" s="304"/>
      <c r="AL186" s="304"/>
    </row>
    <row r="187" spans="1:38" ht="57" customHeight="1" x14ac:dyDescent="0.25">
      <c r="A187" s="302"/>
      <c r="B187" s="494"/>
      <c r="C187" s="476"/>
      <c r="D187" s="476"/>
      <c r="E187" s="476"/>
      <c r="F187" s="476" t="s">
        <v>886</v>
      </c>
      <c r="G187" s="476"/>
      <c r="H187" s="476"/>
      <c r="I187" s="476"/>
      <c r="J187" s="303" t="s">
        <v>435</v>
      </c>
      <c r="K187" s="303" t="s">
        <v>477</v>
      </c>
      <c r="L187" s="303" t="s">
        <v>478</v>
      </c>
      <c r="M187" s="303">
        <v>0.64</v>
      </c>
      <c r="N187" s="474"/>
      <c r="O187" s="474"/>
      <c r="P187" s="474"/>
      <c r="Q187" s="474"/>
      <c r="R187" s="474"/>
      <c r="S187" s="474"/>
      <c r="T187" s="474"/>
      <c r="U187" s="477">
        <f>V187+Y187</f>
        <v>908250</v>
      </c>
      <c r="V187" s="470">
        <v>605500</v>
      </c>
      <c r="W187" s="473"/>
      <c r="X187" s="473"/>
      <c r="Y187" s="477">
        <v>302750</v>
      </c>
      <c r="Z187" s="473"/>
      <c r="AA187" s="473"/>
      <c r="AB187" s="477">
        <v>302750</v>
      </c>
      <c r="AC187" s="473" t="s">
        <v>92</v>
      </c>
      <c r="AD187" s="470">
        <f>U187</f>
        <v>908250</v>
      </c>
      <c r="AE187" s="473"/>
      <c r="AF187" s="473"/>
      <c r="AG187" s="473"/>
      <c r="AH187" s="485"/>
      <c r="AI187" s="485"/>
      <c r="AJ187" s="482"/>
      <c r="AK187" s="304"/>
      <c r="AL187" s="304"/>
    </row>
    <row r="188" spans="1:38" ht="48" x14ac:dyDescent="0.25">
      <c r="A188" s="302"/>
      <c r="B188" s="494"/>
      <c r="C188" s="476"/>
      <c r="D188" s="476"/>
      <c r="E188" s="476"/>
      <c r="F188" s="476"/>
      <c r="G188" s="476"/>
      <c r="H188" s="476"/>
      <c r="I188" s="476"/>
      <c r="J188" s="305" t="s">
        <v>480</v>
      </c>
      <c r="K188" s="305" t="s">
        <v>481</v>
      </c>
      <c r="L188" s="305" t="s">
        <v>441</v>
      </c>
      <c r="M188" s="308">
        <v>5210</v>
      </c>
      <c r="N188" s="474"/>
      <c r="O188" s="474"/>
      <c r="P188" s="474"/>
      <c r="Q188" s="474"/>
      <c r="R188" s="474"/>
      <c r="S188" s="474"/>
      <c r="T188" s="474"/>
      <c r="U188" s="471"/>
      <c r="V188" s="471"/>
      <c r="W188" s="474"/>
      <c r="X188" s="474"/>
      <c r="Y188" s="478"/>
      <c r="Z188" s="474"/>
      <c r="AA188" s="474"/>
      <c r="AB188" s="478"/>
      <c r="AC188" s="474"/>
      <c r="AD188" s="471"/>
      <c r="AE188" s="474"/>
      <c r="AF188" s="474"/>
      <c r="AG188" s="474"/>
      <c r="AH188" s="485"/>
      <c r="AI188" s="485"/>
      <c r="AJ188" s="482"/>
      <c r="AK188" s="304"/>
      <c r="AL188" s="304"/>
    </row>
    <row r="189" spans="1:38" ht="24.75" thickBot="1" x14ac:dyDescent="0.3">
      <c r="A189" s="302"/>
      <c r="B189" s="494"/>
      <c r="C189" s="476"/>
      <c r="D189" s="476"/>
      <c r="E189" s="476"/>
      <c r="F189" s="476"/>
      <c r="G189" s="476"/>
      <c r="H189" s="476"/>
      <c r="I189" s="476"/>
      <c r="J189" s="306" t="s">
        <v>442</v>
      </c>
      <c r="K189" s="306" t="s">
        <v>443</v>
      </c>
      <c r="L189" s="306" t="s">
        <v>482</v>
      </c>
      <c r="M189" s="306">
        <v>1</v>
      </c>
      <c r="N189" s="474"/>
      <c r="O189" s="474"/>
      <c r="P189" s="474"/>
      <c r="Q189" s="474"/>
      <c r="R189" s="474"/>
      <c r="S189" s="474"/>
      <c r="T189" s="474"/>
      <c r="U189" s="472"/>
      <c r="V189" s="472"/>
      <c r="W189" s="475"/>
      <c r="X189" s="475"/>
      <c r="Y189" s="479"/>
      <c r="Z189" s="475"/>
      <c r="AA189" s="475"/>
      <c r="AB189" s="479"/>
      <c r="AC189" s="475"/>
      <c r="AD189" s="472"/>
      <c r="AE189" s="475"/>
      <c r="AF189" s="475"/>
      <c r="AG189" s="475"/>
      <c r="AH189" s="485"/>
      <c r="AI189" s="485"/>
      <c r="AJ189" s="482"/>
      <c r="AK189" s="304"/>
      <c r="AL189" s="304"/>
    </row>
    <row r="190" spans="1:38" ht="57" customHeight="1" x14ac:dyDescent="0.25">
      <c r="A190" s="302"/>
      <c r="B190" s="494"/>
      <c r="C190" s="476"/>
      <c r="D190" s="476"/>
      <c r="E190" s="476"/>
      <c r="F190" s="476" t="s">
        <v>887</v>
      </c>
      <c r="G190" s="476"/>
      <c r="H190" s="476"/>
      <c r="I190" s="476"/>
      <c r="J190" s="303" t="s">
        <v>435</v>
      </c>
      <c r="K190" s="303" t="s">
        <v>477</v>
      </c>
      <c r="L190" s="303" t="s">
        <v>478</v>
      </c>
      <c r="M190" s="303">
        <v>1.84</v>
      </c>
      <c r="N190" s="474"/>
      <c r="O190" s="474"/>
      <c r="P190" s="474"/>
      <c r="Q190" s="474"/>
      <c r="R190" s="474"/>
      <c r="S190" s="474"/>
      <c r="T190" s="474"/>
      <c r="U190" s="477">
        <f>V190+Y190</f>
        <v>2025000</v>
      </c>
      <c r="V190" s="470">
        <v>1350000</v>
      </c>
      <c r="W190" s="473"/>
      <c r="X190" s="473"/>
      <c r="Y190" s="477">
        <v>675000</v>
      </c>
      <c r="Z190" s="473"/>
      <c r="AA190" s="473"/>
      <c r="AB190" s="477">
        <v>675000</v>
      </c>
      <c r="AC190" s="473" t="s">
        <v>92</v>
      </c>
      <c r="AD190" s="470">
        <f>U190</f>
        <v>2025000</v>
      </c>
      <c r="AE190" s="473"/>
      <c r="AF190" s="473"/>
      <c r="AG190" s="473"/>
      <c r="AH190" s="485"/>
      <c r="AI190" s="485"/>
      <c r="AJ190" s="482"/>
      <c r="AK190" s="304"/>
      <c r="AL190" s="304"/>
    </row>
    <row r="191" spans="1:38" ht="48" x14ac:dyDescent="0.25">
      <c r="A191" s="302"/>
      <c r="B191" s="494"/>
      <c r="C191" s="476"/>
      <c r="D191" s="476"/>
      <c r="E191" s="476"/>
      <c r="F191" s="476"/>
      <c r="G191" s="476"/>
      <c r="H191" s="476"/>
      <c r="I191" s="476"/>
      <c r="J191" s="305" t="s">
        <v>480</v>
      </c>
      <c r="K191" s="305" t="s">
        <v>481</v>
      </c>
      <c r="L191" s="305" t="s">
        <v>441</v>
      </c>
      <c r="M191" s="308">
        <v>15260</v>
      </c>
      <c r="N191" s="474"/>
      <c r="O191" s="474"/>
      <c r="P191" s="474"/>
      <c r="Q191" s="474"/>
      <c r="R191" s="474"/>
      <c r="S191" s="474"/>
      <c r="T191" s="474"/>
      <c r="U191" s="471"/>
      <c r="V191" s="471"/>
      <c r="W191" s="474"/>
      <c r="X191" s="474"/>
      <c r="Y191" s="478"/>
      <c r="Z191" s="474"/>
      <c r="AA191" s="474"/>
      <c r="AB191" s="478"/>
      <c r="AC191" s="474"/>
      <c r="AD191" s="471"/>
      <c r="AE191" s="474"/>
      <c r="AF191" s="474"/>
      <c r="AG191" s="474"/>
      <c r="AH191" s="485"/>
      <c r="AI191" s="485"/>
      <c r="AJ191" s="482"/>
      <c r="AK191" s="304"/>
      <c r="AL191" s="304"/>
    </row>
    <row r="192" spans="1:38" ht="24.75" thickBot="1" x14ac:dyDescent="0.3">
      <c r="A192" s="302"/>
      <c r="B192" s="494"/>
      <c r="C192" s="476"/>
      <c r="D192" s="476"/>
      <c r="E192" s="476"/>
      <c r="F192" s="476"/>
      <c r="G192" s="476"/>
      <c r="H192" s="476"/>
      <c r="I192" s="476"/>
      <c r="J192" s="306" t="s">
        <v>442</v>
      </c>
      <c r="K192" s="306" t="s">
        <v>443</v>
      </c>
      <c r="L192" s="306" t="s">
        <v>482</v>
      </c>
      <c r="M192" s="306">
        <v>1</v>
      </c>
      <c r="N192" s="474"/>
      <c r="O192" s="474"/>
      <c r="P192" s="474"/>
      <c r="Q192" s="474"/>
      <c r="R192" s="474"/>
      <c r="S192" s="474"/>
      <c r="T192" s="474"/>
      <c r="U192" s="472"/>
      <c r="V192" s="472"/>
      <c r="W192" s="475"/>
      <c r="X192" s="475"/>
      <c r="Y192" s="479"/>
      <c r="Z192" s="475"/>
      <c r="AA192" s="475"/>
      <c r="AB192" s="479"/>
      <c r="AC192" s="475"/>
      <c r="AD192" s="472"/>
      <c r="AE192" s="475"/>
      <c r="AF192" s="475"/>
      <c r="AG192" s="475"/>
      <c r="AH192" s="485"/>
      <c r="AI192" s="485"/>
      <c r="AJ192" s="482"/>
      <c r="AK192" s="304"/>
      <c r="AL192" s="304"/>
    </row>
    <row r="193" spans="1:38" ht="57" customHeight="1" x14ac:dyDescent="0.25">
      <c r="A193" s="302"/>
      <c r="B193" s="494"/>
      <c r="C193" s="476"/>
      <c r="D193" s="476"/>
      <c r="E193" s="476"/>
      <c r="F193" s="476" t="s">
        <v>888</v>
      </c>
      <c r="G193" s="476"/>
      <c r="H193" s="476"/>
      <c r="I193" s="476"/>
      <c r="J193" s="303" t="s">
        <v>435</v>
      </c>
      <c r="K193" s="303" t="s">
        <v>477</v>
      </c>
      <c r="L193" s="303" t="s">
        <v>478</v>
      </c>
      <c r="M193" s="303">
        <v>7.44</v>
      </c>
      <c r="N193" s="474"/>
      <c r="O193" s="474"/>
      <c r="P193" s="474"/>
      <c r="Q193" s="474"/>
      <c r="R193" s="474"/>
      <c r="S193" s="474"/>
      <c r="T193" s="474"/>
      <c r="U193" s="477">
        <f>V193+Y193</f>
        <v>600000</v>
      </c>
      <c r="V193" s="470">
        <v>400000</v>
      </c>
      <c r="W193" s="473"/>
      <c r="X193" s="473"/>
      <c r="Y193" s="477">
        <v>200000</v>
      </c>
      <c r="Z193" s="473"/>
      <c r="AA193" s="473"/>
      <c r="AB193" s="477">
        <v>200000</v>
      </c>
      <c r="AC193" s="473" t="s">
        <v>92</v>
      </c>
      <c r="AD193" s="470">
        <f>U193</f>
        <v>600000</v>
      </c>
      <c r="AE193" s="473"/>
      <c r="AF193" s="473"/>
      <c r="AG193" s="473"/>
      <c r="AH193" s="485"/>
      <c r="AI193" s="485"/>
      <c r="AJ193" s="482"/>
      <c r="AK193" s="304"/>
      <c r="AL193" s="304"/>
    </row>
    <row r="194" spans="1:38" ht="48" x14ac:dyDescent="0.25">
      <c r="A194" s="302"/>
      <c r="B194" s="494"/>
      <c r="C194" s="476"/>
      <c r="D194" s="476"/>
      <c r="E194" s="476"/>
      <c r="F194" s="476"/>
      <c r="G194" s="476"/>
      <c r="H194" s="476"/>
      <c r="I194" s="476"/>
      <c r="J194" s="305" t="s">
        <v>480</v>
      </c>
      <c r="K194" s="305" t="s">
        <v>481</v>
      </c>
      <c r="L194" s="305" t="s">
        <v>441</v>
      </c>
      <c r="M194" s="308">
        <v>32830</v>
      </c>
      <c r="N194" s="474"/>
      <c r="O194" s="474"/>
      <c r="P194" s="474"/>
      <c r="Q194" s="474"/>
      <c r="R194" s="474"/>
      <c r="S194" s="474"/>
      <c r="T194" s="474"/>
      <c r="U194" s="471"/>
      <c r="V194" s="471"/>
      <c r="W194" s="474"/>
      <c r="X194" s="474"/>
      <c r="Y194" s="478"/>
      <c r="Z194" s="474"/>
      <c r="AA194" s="474"/>
      <c r="AB194" s="478"/>
      <c r="AC194" s="474"/>
      <c r="AD194" s="471"/>
      <c r="AE194" s="474"/>
      <c r="AF194" s="474"/>
      <c r="AG194" s="474"/>
      <c r="AH194" s="485"/>
      <c r="AI194" s="485"/>
      <c r="AJ194" s="482"/>
      <c r="AK194" s="304"/>
      <c r="AL194" s="304"/>
    </row>
    <row r="195" spans="1:38" ht="24.75" thickBot="1" x14ac:dyDescent="0.3">
      <c r="A195" s="302"/>
      <c r="B195" s="494"/>
      <c r="C195" s="476"/>
      <c r="D195" s="476"/>
      <c r="E195" s="476"/>
      <c r="F195" s="476"/>
      <c r="G195" s="476"/>
      <c r="H195" s="476"/>
      <c r="I195" s="476"/>
      <c r="J195" s="306" t="s">
        <v>442</v>
      </c>
      <c r="K195" s="306" t="s">
        <v>443</v>
      </c>
      <c r="L195" s="306" t="s">
        <v>482</v>
      </c>
      <c r="M195" s="306">
        <v>1</v>
      </c>
      <c r="N195" s="474"/>
      <c r="O195" s="474"/>
      <c r="P195" s="474"/>
      <c r="Q195" s="474"/>
      <c r="R195" s="474"/>
      <c r="S195" s="474"/>
      <c r="T195" s="474"/>
      <c r="U195" s="472"/>
      <c r="V195" s="472"/>
      <c r="W195" s="475"/>
      <c r="X195" s="475"/>
      <c r="Y195" s="479"/>
      <c r="Z195" s="475"/>
      <c r="AA195" s="475"/>
      <c r="AB195" s="479"/>
      <c r="AC195" s="475"/>
      <c r="AD195" s="472"/>
      <c r="AE195" s="475"/>
      <c r="AF195" s="475"/>
      <c r="AG195" s="475"/>
      <c r="AH195" s="485"/>
      <c r="AI195" s="485"/>
      <c r="AJ195" s="482"/>
      <c r="AK195" s="304"/>
      <c r="AL195" s="304"/>
    </row>
    <row r="196" spans="1:38" ht="57" customHeight="1" x14ac:dyDescent="0.25">
      <c r="A196" s="302"/>
      <c r="B196" s="494"/>
      <c r="C196" s="476"/>
      <c r="D196" s="476"/>
      <c r="E196" s="476"/>
      <c r="F196" s="476" t="s">
        <v>889</v>
      </c>
      <c r="G196" s="476"/>
      <c r="H196" s="476"/>
      <c r="I196" s="476"/>
      <c r="J196" s="303" t="s">
        <v>435</v>
      </c>
      <c r="K196" s="303" t="s">
        <v>477</v>
      </c>
      <c r="L196" s="303" t="s">
        <v>478</v>
      </c>
      <c r="M196" s="303">
        <v>0.41</v>
      </c>
      <c r="N196" s="474"/>
      <c r="O196" s="474"/>
      <c r="P196" s="474"/>
      <c r="Q196" s="474"/>
      <c r="R196" s="474"/>
      <c r="S196" s="474"/>
      <c r="T196" s="474"/>
      <c r="U196" s="477">
        <f>V196+Y196</f>
        <v>660000</v>
      </c>
      <c r="V196" s="470">
        <v>440000</v>
      </c>
      <c r="W196" s="473"/>
      <c r="X196" s="473"/>
      <c r="Y196" s="477">
        <v>220000</v>
      </c>
      <c r="Z196" s="473"/>
      <c r="AA196" s="473"/>
      <c r="AB196" s="477">
        <v>220000</v>
      </c>
      <c r="AC196" s="473" t="s">
        <v>92</v>
      </c>
      <c r="AD196" s="470">
        <f>U196</f>
        <v>660000</v>
      </c>
      <c r="AE196" s="473"/>
      <c r="AF196" s="473"/>
      <c r="AG196" s="473"/>
      <c r="AH196" s="485"/>
      <c r="AI196" s="485"/>
      <c r="AJ196" s="482"/>
      <c r="AK196" s="304"/>
      <c r="AL196" s="304"/>
    </row>
    <row r="197" spans="1:38" ht="48" x14ac:dyDescent="0.25">
      <c r="A197" s="302"/>
      <c r="B197" s="494"/>
      <c r="C197" s="476"/>
      <c r="D197" s="476"/>
      <c r="E197" s="476"/>
      <c r="F197" s="476"/>
      <c r="G197" s="476"/>
      <c r="H197" s="476"/>
      <c r="I197" s="476"/>
      <c r="J197" s="305" t="s">
        <v>480</v>
      </c>
      <c r="K197" s="305" t="s">
        <v>481</v>
      </c>
      <c r="L197" s="305" t="s">
        <v>441</v>
      </c>
      <c r="M197" s="308">
        <v>4065</v>
      </c>
      <c r="N197" s="474"/>
      <c r="O197" s="474"/>
      <c r="P197" s="474"/>
      <c r="Q197" s="474"/>
      <c r="R197" s="474"/>
      <c r="S197" s="474"/>
      <c r="T197" s="474"/>
      <c r="U197" s="471"/>
      <c r="V197" s="471"/>
      <c r="W197" s="474"/>
      <c r="X197" s="474"/>
      <c r="Y197" s="478"/>
      <c r="Z197" s="474"/>
      <c r="AA197" s="474"/>
      <c r="AB197" s="478"/>
      <c r="AC197" s="474"/>
      <c r="AD197" s="471"/>
      <c r="AE197" s="474"/>
      <c r="AF197" s="474"/>
      <c r="AG197" s="474"/>
      <c r="AH197" s="485"/>
      <c r="AI197" s="485"/>
      <c r="AJ197" s="482"/>
      <c r="AK197" s="304"/>
      <c r="AL197" s="304"/>
    </row>
    <row r="198" spans="1:38" ht="24.75" thickBot="1" x14ac:dyDescent="0.3">
      <c r="A198" s="302"/>
      <c r="B198" s="494"/>
      <c r="C198" s="476"/>
      <c r="D198" s="476"/>
      <c r="E198" s="476"/>
      <c r="F198" s="476"/>
      <c r="G198" s="476"/>
      <c r="H198" s="476"/>
      <c r="I198" s="476"/>
      <c r="J198" s="306" t="s">
        <v>442</v>
      </c>
      <c r="K198" s="306" t="s">
        <v>443</v>
      </c>
      <c r="L198" s="306" t="s">
        <v>482</v>
      </c>
      <c r="M198" s="306">
        <v>1</v>
      </c>
      <c r="N198" s="474"/>
      <c r="O198" s="474"/>
      <c r="P198" s="474"/>
      <c r="Q198" s="474"/>
      <c r="R198" s="474"/>
      <c r="S198" s="474"/>
      <c r="T198" s="474"/>
      <c r="U198" s="472"/>
      <c r="V198" s="472"/>
      <c r="W198" s="475"/>
      <c r="X198" s="475"/>
      <c r="Y198" s="479"/>
      <c r="Z198" s="475"/>
      <c r="AA198" s="475"/>
      <c r="AB198" s="479"/>
      <c r="AC198" s="475"/>
      <c r="AD198" s="472"/>
      <c r="AE198" s="475"/>
      <c r="AF198" s="475"/>
      <c r="AG198" s="475"/>
      <c r="AH198" s="485"/>
      <c r="AI198" s="485"/>
      <c r="AJ198" s="482"/>
      <c r="AK198" s="304"/>
      <c r="AL198" s="304"/>
    </row>
    <row r="199" spans="1:38" ht="57" customHeight="1" x14ac:dyDescent="0.25">
      <c r="A199" s="302"/>
      <c r="B199" s="494"/>
      <c r="C199" s="476"/>
      <c r="D199" s="476"/>
      <c r="E199" s="476"/>
      <c r="F199" s="476" t="s">
        <v>890</v>
      </c>
      <c r="G199" s="476"/>
      <c r="H199" s="476"/>
      <c r="I199" s="476"/>
      <c r="J199" s="303" t="s">
        <v>435</v>
      </c>
      <c r="K199" s="303" t="s">
        <v>477</v>
      </c>
      <c r="L199" s="303" t="s">
        <v>478</v>
      </c>
      <c r="M199" s="303">
        <v>1.1100000000000001</v>
      </c>
      <c r="N199" s="474"/>
      <c r="O199" s="474"/>
      <c r="P199" s="474"/>
      <c r="Q199" s="474"/>
      <c r="R199" s="474"/>
      <c r="S199" s="474"/>
      <c r="T199" s="474"/>
      <c r="U199" s="477">
        <f>V199+Y199</f>
        <v>1354870</v>
      </c>
      <c r="V199" s="470">
        <v>903247</v>
      </c>
      <c r="W199" s="473"/>
      <c r="X199" s="473"/>
      <c r="Y199" s="477">
        <v>451623</v>
      </c>
      <c r="Z199" s="473"/>
      <c r="AA199" s="473"/>
      <c r="AB199" s="470">
        <v>451624</v>
      </c>
      <c r="AC199" s="473" t="s">
        <v>92</v>
      </c>
      <c r="AD199" s="470">
        <f>U199</f>
        <v>1354870</v>
      </c>
      <c r="AE199" s="473"/>
      <c r="AF199" s="473"/>
      <c r="AG199" s="473"/>
      <c r="AH199" s="485"/>
      <c r="AI199" s="485"/>
      <c r="AJ199" s="482"/>
      <c r="AK199" s="304"/>
      <c r="AL199" s="304"/>
    </row>
    <row r="200" spans="1:38" ht="48" x14ac:dyDescent="0.25">
      <c r="A200" s="302"/>
      <c r="B200" s="494"/>
      <c r="C200" s="476"/>
      <c r="D200" s="476"/>
      <c r="E200" s="476"/>
      <c r="F200" s="476"/>
      <c r="G200" s="476"/>
      <c r="H200" s="476"/>
      <c r="I200" s="476"/>
      <c r="J200" s="305" t="s">
        <v>480</v>
      </c>
      <c r="K200" s="305" t="s">
        <v>481</v>
      </c>
      <c r="L200" s="305" t="s">
        <v>441</v>
      </c>
      <c r="M200" s="308">
        <v>11096</v>
      </c>
      <c r="N200" s="474"/>
      <c r="O200" s="474"/>
      <c r="P200" s="474"/>
      <c r="Q200" s="474"/>
      <c r="R200" s="474"/>
      <c r="S200" s="474"/>
      <c r="T200" s="474"/>
      <c r="U200" s="471"/>
      <c r="V200" s="471"/>
      <c r="W200" s="474"/>
      <c r="X200" s="474"/>
      <c r="Y200" s="478"/>
      <c r="Z200" s="474"/>
      <c r="AA200" s="474"/>
      <c r="AB200" s="471"/>
      <c r="AC200" s="474"/>
      <c r="AD200" s="471"/>
      <c r="AE200" s="474"/>
      <c r="AF200" s="474"/>
      <c r="AG200" s="474"/>
      <c r="AH200" s="485"/>
      <c r="AI200" s="485"/>
      <c r="AJ200" s="482"/>
      <c r="AK200" s="304"/>
      <c r="AL200" s="304"/>
    </row>
    <row r="201" spans="1:38" ht="24.75" thickBot="1" x14ac:dyDescent="0.3">
      <c r="A201" s="302"/>
      <c r="B201" s="495"/>
      <c r="C201" s="480"/>
      <c r="D201" s="480"/>
      <c r="E201" s="480"/>
      <c r="F201" s="480"/>
      <c r="G201" s="480"/>
      <c r="H201" s="480"/>
      <c r="I201" s="480"/>
      <c r="J201" s="306" t="s">
        <v>442</v>
      </c>
      <c r="K201" s="306" t="s">
        <v>443</v>
      </c>
      <c r="L201" s="306" t="s">
        <v>482</v>
      </c>
      <c r="M201" s="306">
        <v>1</v>
      </c>
      <c r="N201" s="475"/>
      <c r="O201" s="475"/>
      <c r="P201" s="475"/>
      <c r="Q201" s="475"/>
      <c r="R201" s="475"/>
      <c r="S201" s="475"/>
      <c r="T201" s="475"/>
      <c r="U201" s="472"/>
      <c r="V201" s="472"/>
      <c r="W201" s="475"/>
      <c r="X201" s="475"/>
      <c r="Y201" s="479"/>
      <c r="Z201" s="475"/>
      <c r="AA201" s="475"/>
      <c r="AB201" s="472"/>
      <c r="AC201" s="475"/>
      <c r="AD201" s="472"/>
      <c r="AE201" s="475"/>
      <c r="AF201" s="475"/>
      <c r="AG201" s="475"/>
      <c r="AH201" s="486"/>
      <c r="AI201" s="486"/>
      <c r="AJ201" s="483"/>
      <c r="AK201" s="304"/>
      <c r="AL201" s="304"/>
    </row>
    <row r="202" spans="1:38" x14ac:dyDescent="0.25">
      <c r="AJ202" s="233"/>
    </row>
    <row r="203" spans="1:38" x14ac:dyDescent="0.25">
      <c r="AJ203" s="233"/>
    </row>
    <row r="204" spans="1:38" x14ac:dyDescent="0.25">
      <c r="AJ204" s="233"/>
    </row>
    <row r="205" spans="1:38" x14ac:dyDescent="0.25">
      <c r="AJ205" s="233"/>
    </row>
    <row r="206" spans="1:38" x14ac:dyDescent="0.25">
      <c r="B206" s="242" t="s">
        <v>23</v>
      </c>
      <c r="C206" s="234"/>
      <c r="D206" s="234"/>
      <c r="E206" s="234"/>
      <c r="F206" s="234"/>
      <c r="G206" s="234"/>
      <c r="H206" s="234"/>
      <c r="I206" s="234"/>
      <c r="J206" s="234"/>
      <c r="K206" s="234"/>
      <c r="L206" s="234"/>
      <c r="M206" s="238"/>
      <c r="O206" s="234"/>
      <c r="P206" s="234"/>
      <c r="Q206" s="234"/>
      <c r="R206" s="234"/>
      <c r="S206" s="234"/>
      <c r="T206" s="234"/>
      <c r="U206" s="238"/>
      <c r="V206" s="234"/>
      <c r="AJ206" s="233"/>
    </row>
    <row r="207" spans="1:38" x14ac:dyDescent="0.25">
      <c r="B207" s="328" t="s">
        <v>73</v>
      </c>
      <c r="C207" s="234"/>
      <c r="D207" s="234"/>
      <c r="E207" s="234"/>
      <c r="F207" s="234"/>
      <c r="G207" s="234"/>
      <c r="H207" s="234"/>
      <c r="I207" s="234"/>
      <c r="J207" s="234"/>
      <c r="K207" s="234"/>
      <c r="L207" s="234"/>
      <c r="M207" s="241"/>
      <c r="N207" s="234"/>
      <c r="O207" s="234"/>
      <c r="P207" s="234"/>
      <c r="Q207" s="234"/>
      <c r="R207" s="234"/>
      <c r="S207" s="234"/>
      <c r="T207" s="234"/>
      <c r="U207" s="234"/>
      <c r="V207" s="234"/>
      <c r="AJ207" s="233"/>
    </row>
    <row r="208" spans="1:38" x14ac:dyDescent="0.25">
      <c r="B208" s="328" t="s">
        <v>74</v>
      </c>
      <c r="C208" s="234"/>
      <c r="D208" s="234"/>
      <c r="E208" s="234"/>
      <c r="F208" s="234"/>
      <c r="G208" s="234"/>
      <c r="H208" s="234"/>
      <c r="I208" s="234"/>
      <c r="J208" s="234"/>
      <c r="K208" s="234"/>
      <c r="L208" s="234"/>
      <c r="M208" s="238"/>
      <c r="O208" s="234"/>
      <c r="P208" s="234"/>
      <c r="Q208" s="234"/>
      <c r="R208" s="234"/>
      <c r="S208" s="234"/>
      <c r="T208" s="239"/>
      <c r="U208" s="234"/>
      <c r="V208" s="240"/>
      <c r="AJ208" s="233"/>
    </row>
    <row r="209" spans="2:36" x14ac:dyDescent="0.25">
      <c r="B209" s="234"/>
      <c r="C209" s="234"/>
      <c r="D209" s="234"/>
      <c r="E209" s="234"/>
      <c r="F209" s="234"/>
      <c r="G209" s="234"/>
      <c r="H209" s="234"/>
      <c r="I209" s="234"/>
      <c r="J209" s="234"/>
      <c r="K209" s="234"/>
      <c r="L209" s="234"/>
      <c r="M209" s="238"/>
      <c r="O209" s="234"/>
      <c r="P209" s="234"/>
      <c r="Q209" s="234"/>
      <c r="R209" s="234"/>
      <c r="S209" s="234"/>
      <c r="T209" s="234"/>
      <c r="U209" s="234"/>
      <c r="V209" s="234"/>
      <c r="AJ209" s="233"/>
    </row>
    <row r="210" spans="2:36" ht="15.75" x14ac:dyDescent="0.25">
      <c r="B210" s="234"/>
      <c r="C210" s="234"/>
      <c r="D210" s="234"/>
      <c r="E210" s="234"/>
      <c r="F210" s="234"/>
      <c r="G210" s="234"/>
      <c r="H210" s="234"/>
      <c r="I210" s="234"/>
      <c r="J210" s="234"/>
      <c r="K210" s="234"/>
      <c r="L210" s="234"/>
      <c r="M210" s="238"/>
      <c r="O210" s="234"/>
      <c r="P210" s="234"/>
      <c r="Q210" s="234"/>
      <c r="R210" s="234"/>
      <c r="S210" s="243"/>
      <c r="T210" s="234"/>
      <c r="U210" s="234"/>
      <c r="V210" s="244"/>
      <c r="AJ210" s="233"/>
    </row>
    <row r="211" spans="2:36" x14ac:dyDescent="0.25">
      <c r="B211" s="234"/>
      <c r="C211" s="234"/>
      <c r="D211" s="234"/>
      <c r="E211" s="234"/>
      <c r="F211" s="234"/>
      <c r="G211" s="234"/>
      <c r="H211" s="234"/>
      <c r="I211" s="234"/>
      <c r="J211" s="234"/>
      <c r="K211" s="234"/>
      <c r="L211" s="234"/>
      <c r="M211" s="238"/>
      <c r="O211" s="234"/>
      <c r="P211" s="234"/>
      <c r="Q211" s="234"/>
      <c r="R211" s="234"/>
      <c r="S211" s="234"/>
      <c r="T211" s="234"/>
      <c r="U211" s="234"/>
      <c r="V211" s="234"/>
      <c r="AJ211" s="233"/>
    </row>
    <row r="212" spans="2:36" x14ac:dyDescent="0.25">
      <c r="B212" s="234"/>
      <c r="C212" s="234"/>
      <c r="D212" s="234"/>
      <c r="E212" s="234"/>
      <c r="F212" s="234"/>
      <c r="G212" s="234"/>
      <c r="H212" s="234"/>
      <c r="I212" s="234"/>
      <c r="J212" s="234"/>
      <c r="K212" s="234"/>
      <c r="L212" s="245"/>
      <c r="M212" s="238"/>
      <c r="O212" s="234"/>
      <c r="P212" s="234"/>
      <c r="Q212" s="234"/>
      <c r="R212" s="234"/>
      <c r="S212" s="234"/>
      <c r="T212" s="234"/>
      <c r="U212" s="234"/>
      <c r="V212" s="234"/>
      <c r="AJ212" s="233"/>
    </row>
    <row r="213" spans="2:36" ht="15.75" customHeight="1" x14ac:dyDescent="0.25">
      <c r="AJ213" s="233"/>
    </row>
    <row r="214" spans="2:36" x14ac:dyDescent="0.25">
      <c r="AJ214" s="233"/>
    </row>
  </sheetData>
  <mergeCells count="1335">
    <mergeCell ref="B1:AI1"/>
    <mergeCell ref="B3:B4"/>
    <mergeCell ref="C3:C4"/>
    <mergeCell ref="D3:D4"/>
    <mergeCell ref="E3:E4"/>
    <mergeCell ref="F3:F4"/>
    <mergeCell ref="G3:G4"/>
    <mergeCell ref="H3:H4"/>
    <mergeCell ref="I3:I4"/>
    <mergeCell ref="J3:M3"/>
    <mergeCell ref="AI3:AI4"/>
    <mergeCell ref="AJ3:AJ4"/>
    <mergeCell ref="B6:B13"/>
    <mergeCell ref="C6:C13"/>
    <mergeCell ref="D6:D13"/>
    <mergeCell ref="E6:E13"/>
    <mergeCell ref="F6:F10"/>
    <mergeCell ref="G6:G13"/>
    <mergeCell ref="T3:T4"/>
    <mergeCell ref="U3:U4"/>
    <mergeCell ref="V3:AA3"/>
    <mergeCell ref="AB3:AB4"/>
    <mergeCell ref="AC3:AC4"/>
    <mergeCell ref="AD3:AF3"/>
    <mergeCell ref="N3:N4"/>
    <mergeCell ref="O3:O4"/>
    <mergeCell ref="P3:P4"/>
    <mergeCell ref="Q3:Q4"/>
    <mergeCell ref="R3:R4"/>
    <mergeCell ref="S3:S4"/>
    <mergeCell ref="AA6:AA13"/>
    <mergeCell ref="AB6:AB10"/>
    <mergeCell ref="T6:T13"/>
    <mergeCell ref="U6:U10"/>
    <mergeCell ref="V6:V10"/>
    <mergeCell ref="W6:W13"/>
    <mergeCell ref="H6:H13"/>
    <mergeCell ref="I6:I13"/>
    <mergeCell ref="N6:N13"/>
    <mergeCell ref="O6:O10"/>
    <mergeCell ref="P6:P13"/>
    <mergeCell ref="Q6:Q13"/>
    <mergeCell ref="AG3:AG4"/>
    <mergeCell ref="AH3:AH4"/>
    <mergeCell ref="V22:V26"/>
    <mergeCell ref="H14:H26"/>
    <mergeCell ref="I14:I26"/>
    <mergeCell ref="N14:N26"/>
    <mergeCell ref="O14:O18"/>
    <mergeCell ref="P14:P26"/>
    <mergeCell ref="Q14:Q26"/>
    <mergeCell ref="O22:O26"/>
    <mergeCell ref="AD19:AD21"/>
    <mergeCell ref="E14:E18"/>
    <mergeCell ref="F14:F18"/>
    <mergeCell ref="G14:G26"/>
    <mergeCell ref="F22:F26"/>
    <mergeCell ref="AJ6:AJ13"/>
    <mergeCell ref="F11:F13"/>
    <mergeCell ref="O11:O13"/>
    <mergeCell ref="U11:U13"/>
    <mergeCell ref="V11:V13"/>
    <mergeCell ref="Y11:Y13"/>
    <mergeCell ref="AB11:AB13"/>
    <mergeCell ref="AD11:AD13"/>
    <mergeCell ref="AD6:AD10"/>
    <mergeCell ref="AE6:AE13"/>
    <mergeCell ref="AF6:AF13"/>
    <mergeCell ref="AG6:AG13"/>
    <mergeCell ref="AH6:AH13"/>
    <mergeCell ref="AI6:AI13"/>
    <mergeCell ref="X6:X13"/>
    <mergeCell ref="Y6:Y10"/>
    <mergeCell ref="Z6:Z13"/>
    <mergeCell ref="AJ14:AJ26"/>
    <mergeCell ref="E19:E21"/>
    <mergeCell ref="F19:F21"/>
    <mergeCell ref="O19:O21"/>
    <mergeCell ref="U19:U21"/>
    <mergeCell ref="V19:V21"/>
    <mergeCell ref="Y19:Y21"/>
    <mergeCell ref="AB19:AB21"/>
    <mergeCell ref="AC6:AC13"/>
    <mergeCell ref="R6:R13"/>
    <mergeCell ref="S6:S13"/>
    <mergeCell ref="B27:B35"/>
    <mergeCell ref="C27:C35"/>
    <mergeCell ref="D27:D35"/>
    <mergeCell ref="E27:E35"/>
    <mergeCell ref="F27:F29"/>
    <mergeCell ref="G27:G35"/>
    <mergeCell ref="E22:E26"/>
    <mergeCell ref="AD14:AD18"/>
    <mergeCell ref="AE14:AE26"/>
    <mergeCell ref="AF14:AF26"/>
    <mergeCell ref="AG14:AG26"/>
    <mergeCell ref="AH14:AH26"/>
    <mergeCell ref="AI14:AI26"/>
    <mergeCell ref="AD22:AD26"/>
    <mergeCell ref="X14:X26"/>
    <mergeCell ref="Y14:Y18"/>
    <mergeCell ref="Z14:Z26"/>
    <mergeCell ref="AA14:AA26"/>
    <mergeCell ref="AB14:AB18"/>
    <mergeCell ref="AC14:AC26"/>
    <mergeCell ref="Y22:Y26"/>
    <mergeCell ref="AB22:AB26"/>
    <mergeCell ref="R14:R26"/>
    <mergeCell ref="S14:S26"/>
    <mergeCell ref="T14:T26"/>
    <mergeCell ref="U14:U18"/>
    <mergeCell ref="V14:V18"/>
    <mergeCell ref="W14:W26"/>
    <mergeCell ref="U22:U26"/>
    <mergeCell ref="B14:B26"/>
    <mergeCell ref="C14:C26"/>
    <mergeCell ref="D14:D26"/>
    <mergeCell ref="Z27:Z35"/>
    <mergeCell ref="AA27:AA35"/>
    <mergeCell ref="AB27:AB29"/>
    <mergeCell ref="AC27:AC35"/>
    <mergeCell ref="Y33:Y35"/>
    <mergeCell ref="AB33:AB35"/>
    <mergeCell ref="R27:R35"/>
    <mergeCell ref="S27:S35"/>
    <mergeCell ref="T27:T35"/>
    <mergeCell ref="U27:U29"/>
    <mergeCell ref="V27:V29"/>
    <mergeCell ref="W27:W35"/>
    <mergeCell ref="U33:U35"/>
    <mergeCell ref="V33:V35"/>
    <mergeCell ref="H27:H35"/>
    <mergeCell ref="I27:I35"/>
    <mergeCell ref="N27:N35"/>
    <mergeCell ref="O27:O29"/>
    <mergeCell ref="P27:P35"/>
    <mergeCell ref="Q27:Q35"/>
    <mergeCell ref="W36:W40"/>
    <mergeCell ref="H36:H40"/>
    <mergeCell ref="I36:I40"/>
    <mergeCell ref="N36:N40"/>
    <mergeCell ref="O36:O40"/>
    <mergeCell ref="P36:P40"/>
    <mergeCell ref="Q36:Q40"/>
    <mergeCell ref="B36:B40"/>
    <mergeCell ref="C36:C40"/>
    <mergeCell ref="D36:D40"/>
    <mergeCell ref="E36:E40"/>
    <mergeCell ref="F36:F40"/>
    <mergeCell ref="G36:G40"/>
    <mergeCell ref="AJ27:AJ35"/>
    <mergeCell ref="F30:F32"/>
    <mergeCell ref="O30:O32"/>
    <mergeCell ref="U30:U32"/>
    <mergeCell ref="V30:V32"/>
    <mergeCell ref="Y30:Y32"/>
    <mergeCell ref="AB30:AB32"/>
    <mergeCell ref="AD30:AD32"/>
    <mergeCell ref="F33:F35"/>
    <mergeCell ref="O33:O35"/>
    <mergeCell ref="AD27:AD29"/>
    <mergeCell ref="AE27:AE35"/>
    <mergeCell ref="AF27:AF35"/>
    <mergeCell ref="AG27:AG35"/>
    <mergeCell ref="AH27:AH35"/>
    <mergeCell ref="AI27:AI35"/>
    <mergeCell ref="AD33:AD35"/>
    <mergeCell ref="X27:X35"/>
    <mergeCell ref="Y27:Y29"/>
    <mergeCell ref="Q41:Q46"/>
    <mergeCell ref="R41:R46"/>
    <mergeCell ref="S41:S46"/>
    <mergeCell ref="AI47:AI49"/>
    <mergeCell ref="AJ47:AJ49"/>
    <mergeCell ref="AJ36:AJ40"/>
    <mergeCell ref="B41:B46"/>
    <mergeCell ref="C41:C46"/>
    <mergeCell ref="D41:D46"/>
    <mergeCell ref="E41:E46"/>
    <mergeCell ref="F41:F46"/>
    <mergeCell ref="G41:G46"/>
    <mergeCell ref="H41:H46"/>
    <mergeCell ref="I41:I46"/>
    <mergeCell ref="J41:J44"/>
    <mergeCell ref="AD36:AD40"/>
    <mergeCell ref="AE36:AE40"/>
    <mergeCell ref="AF36:AF40"/>
    <mergeCell ref="AG36:AG40"/>
    <mergeCell ref="AH36:AH40"/>
    <mergeCell ref="AI36:AI40"/>
    <mergeCell ref="X36:X40"/>
    <mergeCell ref="Y36:Y40"/>
    <mergeCell ref="Z36:Z40"/>
    <mergeCell ref="AA36:AA40"/>
    <mergeCell ref="AB36:AB40"/>
    <mergeCell ref="AC36:AC40"/>
    <mergeCell ref="R36:R40"/>
    <mergeCell ref="S36:S40"/>
    <mergeCell ref="T36:T40"/>
    <mergeCell ref="U36:U40"/>
    <mergeCell ref="V36:V40"/>
    <mergeCell ref="G47:G49"/>
    <mergeCell ref="H47:H49"/>
    <mergeCell ref="I47:I49"/>
    <mergeCell ref="N47:N49"/>
    <mergeCell ref="AH50:AH61"/>
    <mergeCell ref="O47:O49"/>
    <mergeCell ref="P47:P49"/>
    <mergeCell ref="AF41:AF46"/>
    <mergeCell ref="AG41:AG46"/>
    <mergeCell ref="AH41:AH46"/>
    <mergeCell ref="AI41:AI46"/>
    <mergeCell ref="AJ41:AJ46"/>
    <mergeCell ref="B47:B49"/>
    <mergeCell ref="C47:C49"/>
    <mergeCell ref="D47:D49"/>
    <mergeCell ref="E47:E49"/>
    <mergeCell ref="F47:F49"/>
    <mergeCell ref="Z41:Z46"/>
    <mergeCell ref="AA41:AA46"/>
    <mergeCell ref="AB41:AB46"/>
    <mergeCell ref="AC41:AC46"/>
    <mergeCell ref="AD41:AD46"/>
    <mergeCell ref="AE41:AE46"/>
    <mergeCell ref="T41:T46"/>
    <mergeCell ref="U41:U46"/>
    <mergeCell ref="V41:V46"/>
    <mergeCell ref="W41:W46"/>
    <mergeCell ref="X41:X46"/>
    <mergeCell ref="Y41:Y46"/>
    <mergeCell ref="N41:N46"/>
    <mergeCell ref="O41:O46"/>
    <mergeCell ref="P41:P46"/>
    <mergeCell ref="AC47:AC49"/>
    <mergeCell ref="AD47:AD49"/>
    <mergeCell ref="AE47:AE49"/>
    <mergeCell ref="AF47:AF49"/>
    <mergeCell ref="AG47:AG49"/>
    <mergeCell ref="AH47:AH49"/>
    <mergeCell ref="W47:W49"/>
    <mergeCell ref="X47:X49"/>
    <mergeCell ref="Y47:Y49"/>
    <mergeCell ref="Z47:Z49"/>
    <mergeCell ref="AA47:AA49"/>
    <mergeCell ref="AB47:AB49"/>
    <mergeCell ref="Q47:Q49"/>
    <mergeCell ref="R47:R49"/>
    <mergeCell ref="S47:S49"/>
    <mergeCell ref="T47:T49"/>
    <mergeCell ref="U47:U49"/>
    <mergeCell ref="V47:V49"/>
    <mergeCell ref="AI50:AI61"/>
    <mergeCell ref="AJ50:AJ61"/>
    <mergeCell ref="F53:F55"/>
    <mergeCell ref="O53:O55"/>
    <mergeCell ref="U53:U55"/>
    <mergeCell ref="V53:V55"/>
    <mergeCell ref="Y53:Y55"/>
    <mergeCell ref="AB53:AB55"/>
    <mergeCell ref="Z50:Z61"/>
    <mergeCell ref="AA50:AA61"/>
    <mergeCell ref="AB50:AB52"/>
    <mergeCell ref="AC50:AC61"/>
    <mergeCell ref="AE50:AE61"/>
    <mergeCell ref="AF50:AF61"/>
    <mergeCell ref="AD53:AD55"/>
    <mergeCell ref="AD56:AD58"/>
    <mergeCell ref="AB59:AB61"/>
    <mergeCell ref="AD59:AD61"/>
    <mergeCell ref="T50:T61"/>
    <mergeCell ref="U50:U52"/>
    <mergeCell ref="V50:V52"/>
    <mergeCell ref="W50:W61"/>
    <mergeCell ref="X50:X61"/>
    <mergeCell ref="Y50:Y52"/>
    <mergeCell ref="N50:N61"/>
    <mergeCell ref="O50:O52"/>
    <mergeCell ref="P50:P61"/>
    <mergeCell ref="Q50:Q61"/>
    <mergeCell ref="R50:R61"/>
    <mergeCell ref="S50:S61"/>
    <mergeCell ref="F50:F52"/>
    <mergeCell ref="G50:G52"/>
    <mergeCell ref="B62:B67"/>
    <mergeCell ref="C62:C67"/>
    <mergeCell ref="D62:D67"/>
    <mergeCell ref="E62:E67"/>
    <mergeCell ref="F62:F67"/>
    <mergeCell ref="G62:G67"/>
    <mergeCell ref="F56:F58"/>
    <mergeCell ref="O56:O61"/>
    <mergeCell ref="U56:U58"/>
    <mergeCell ref="V56:V58"/>
    <mergeCell ref="Y56:Y58"/>
    <mergeCell ref="AB56:AB58"/>
    <mergeCell ref="F59:F61"/>
    <mergeCell ref="U59:U61"/>
    <mergeCell ref="V59:V61"/>
    <mergeCell ref="Y59:Y61"/>
    <mergeCell ref="AG50:AG61"/>
    <mergeCell ref="AG62:AG67"/>
    <mergeCell ref="B50:B61"/>
    <mergeCell ref="C50:C61"/>
    <mergeCell ref="D50:D61"/>
    <mergeCell ref="E50:E61"/>
    <mergeCell ref="H50:H61"/>
    <mergeCell ref="I50:I61"/>
    <mergeCell ref="AH62:AH67"/>
    <mergeCell ref="AI62:AI67"/>
    <mergeCell ref="AJ62:AJ67"/>
    <mergeCell ref="B68:B73"/>
    <mergeCell ref="C68:C73"/>
    <mergeCell ref="D68:D73"/>
    <mergeCell ref="E68:E73"/>
    <mergeCell ref="F68:F73"/>
    <mergeCell ref="Z62:Z67"/>
    <mergeCell ref="AA62:AA67"/>
    <mergeCell ref="AB62:AB67"/>
    <mergeCell ref="AC62:AC67"/>
    <mergeCell ref="AD62:AD67"/>
    <mergeCell ref="AE62:AE67"/>
    <mergeCell ref="T62:T67"/>
    <mergeCell ref="U62:U67"/>
    <mergeCell ref="V62:V67"/>
    <mergeCell ref="W62:W67"/>
    <mergeCell ref="X62:X67"/>
    <mergeCell ref="Y62:Y67"/>
    <mergeCell ref="N62:N67"/>
    <mergeCell ref="O62:O67"/>
    <mergeCell ref="P62:P67"/>
    <mergeCell ref="Q62:Q67"/>
    <mergeCell ref="R62:R67"/>
    <mergeCell ref="S62:S67"/>
    <mergeCell ref="H62:H67"/>
    <mergeCell ref="I62:I67"/>
    <mergeCell ref="J62:J65"/>
    <mergeCell ref="K62:K65"/>
    <mergeCell ref="L62:L65"/>
    <mergeCell ref="M68:M69"/>
    <mergeCell ref="N68:N73"/>
    <mergeCell ref="O68:O73"/>
    <mergeCell ref="P68:P73"/>
    <mergeCell ref="Q68:Q73"/>
    <mergeCell ref="R68:R73"/>
    <mergeCell ref="M70:M73"/>
    <mergeCell ref="G68:G73"/>
    <mergeCell ref="H68:H73"/>
    <mergeCell ref="I68:I73"/>
    <mergeCell ref="J68:J69"/>
    <mergeCell ref="K68:K69"/>
    <mergeCell ref="L68:L69"/>
    <mergeCell ref="J70:J73"/>
    <mergeCell ref="K70:K73"/>
    <mergeCell ref="L70:L73"/>
    <mergeCell ref="AF62:AF67"/>
    <mergeCell ref="M62:M65"/>
    <mergeCell ref="AE68:AE73"/>
    <mergeCell ref="AF68:AF73"/>
    <mergeCell ref="AG68:AG73"/>
    <mergeCell ref="AH68:AH73"/>
    <mergeCell ref="AI68:AI73"/>
    <mergeCell ref="AJ68:AJ73"/>
    <mergeCell ref="Y68:Y73"/>
    <mergeCell ref="Z68:Z73"/>
    <mergeCell ref="AA68:AA73"/>
    <mergeCell ref="AB68:AB73"/>
    <mergeCell ref="AC68:AC73"/>
    <mergeCell ref="AD68:AD73"/>
    <mergeCell ref="S68:S73"/>
    <mergeCell ref="T68:T73"/>
    <mergeCell ref="U68:U73"/>
    <mergeCell ref="V68:V73"/>
    <mergeCell ref="W68:W73"/>
    <mergeCell ref="X68:X73"/>
    <mergeCell ref="V74:V76"/>
    <mergeCell ref="W74:W94"/>
    <mergeCell ref="U83:U85"/>
    <mergeCell ref="V83:V85"/>
    <mergeCell ref="U86:U88"/>
    <mergeCell ref="V86:V88"/>
    <mergeCell ref="AD83:AD85"/>
    <mergeCell ref="X74:X94"/>
    <mergeCell ref="Y74:Y76"/>
    <mergeCell ref="Z74:Z94"/>
    <mergeCell ref="AA74:AA94"/>
    <mergeCell ref="AB74:AB76"/>
    <mergeCell ref="AC74:AC94"/>
    <mergeCell ref="Y80:Y82"/>
    <mergeCell ref="AB80:AB82"/>
    <mergeCell ref="Y83:Y85"/>
    <mergeCell ref="P74:P94"/>
    <mergeCell ref="Q74:Q94"/>
    <mergeCell ref="B74:B94"/>
    <mergeCell ref="C74:C94"/>
    <mergeCell ref="D74:D94"/>
    <mergeCell ref="E74:E94"/>
    <mergeCell ref="F74:F76"/>
    <mergeCell ref="G74:G94"/>
    <mergeCell ref="F83:F85"/>
    <mergeCell ref="F86:F88"/>
    <mergeCell ref="F92:F94"/>
    <mergeCell ref="AJ74:AJ94"/>
    <mergeCell ref="F77:F79"/>
    <mergeCell ref="U77:U79"/>
    <mergeCell ref="V77:V79"/>
    <mergeCell ref="Y77:Y79"/>
    <mergeCell ref="AB77:AB79"/>
    <mergeCell ref="AD77:AD79"/>
    <mergeCell ref="F80:F82"/>
    <mergeCell ref="U80:U82"/>
    <mergeCell ref="V80:V82"/>
    <mergeCell ref="AD74:AD76"/>
    <mergeCell ref="AE74:AE94"/>
    <mergeCell ref="AF74:AF94"/>
    <mergeCell ref="AG74:AG94"/>
    <mergeCell ref="AH74:AH94"/>
    <mergeCell ref="AI74:AI94"/>
    <mergeCell ref="AD80:AD82"/>
    <mergeCell ref="I95:I97"/>
    <mergeCell ref="N95:N97"/>
    <mergeCell ref="AB83:AB85"/>
    <mergeCell ref="R74:R94"/>
    <mergeCell ref="S74:S94"/>
    <mergeCell ref="T74:T94"/>
    <mergeCell ref="U74:U76"/>
    <mergeCell ref="O95:O97"/>
    <mergeCell ref="P95:P97"/>
    <mergeCell ref="U92:U94"/>
    <mergeCell ref="V92:V94"/>
    <mergeCell ref="Y92:Y94"/>
    <mergeCell ref="AB92:AB94"/>
    <mergeCell ref="AD92:AD94"/>
    <mergeCell ref="B95:B97"/>
    <mergeCell ref="C95:C97"/>
    <mergeCell ref="D95:D97"/>
    <mergeCell ref="E95:E97"/>
    <mergeCell ref="F95:F97"/>
    <mergeCell ref="Y86:Y88"/>
    <mergeCell ref="AB86:AB88"/>
    <mergeCell ref="AD86:AD88"/>
    <mergeCell ref="F89:F91"/>
    <mergeCell ref="U89:U91"/>
    <mergeCell ref="V89:V91"/>
    <mergeCell ref="Y89:Y91"/>
    <mergeCell ref="AB89:AB91"/>
    <mergeCell ref="AD89:AD91"/>
    <mergeCell ref="H74:H94"/>
    <mergeCell ref="I74:I94"/>
    <mergeCell ref="N74:N94"/>
    <mergeCell ref="O74:O94"/>
    <mergeCell ref="AI101:AI103"/>
    <mergeCell ref="AJ101:AJ103"/>
    <mergeCell ref="AI95:AI97"/>
    <mergeCell ref="AJ95:AJ97"/>
    <mergeCell ref="B98:B100"/>
    <mergeCell ref="C98:C100"/>
    <mergeCell ref="D98:D100"/>
    <mergeCell ref="E98:E100"/>
    <mergeCell ref="F98:F100"/>
    <mergeCell ref="G98:G100"/>
    <mergeCell ref="H98:H100"/>
    <mergeCell ref="I98:I100"/>
    <mergeCell ref="AC95:AC97"/>
    <mergeCell ref="AD95:AD97"/>
    <mergeCell ref="AE95:AE97"/>
    <mergeCell ref="AF95:AF97"/>
    <mergeCell ref="AG95:AG97"/>
    <mergeCell ref="AH95:AH97"/>
    <mergeCell ref="W95:W97"/>
    <mergeCell ref="X95:X97"/>
    <mergeCell ref="Y95:Y97"/>
    <mergeCell ref="Z95:Z97"/>
    <mergeCell ref="AA95:AA97"/>
    <mergeCell ref="AB95:AB97"/>
    <mergeCell ref="Q95:Q97"/>
    <mergeCell ref="R95:R97"/>
    <mergeCell ref="S95:S97"/>
    <mergeCell ref="T95:T97"/>
    <mergeCell ref="U95:U97"/>
    <mergeCell ref="V95:V97"/>
    <mergeCell ref="G95:G97"/>
    <mergeCell ref="H95:H97"/>
    <mergeCell ref="I101:I103"/>
    <mergeCell ref="N101:N103"/>
    <mergeCell ref="O101:O103"/>
    <mergeCell ref="P101:P103"/>
    <mergeCell ref="AF98:AF100"/>
    <mergeCell ref="AG98:AG100"/>
    <mergeCell ref="AH98:AH100"/>
    <mergeCell ref="AI98:AI100"/>
    <mergeCell ref="AJ98:AJ100"/>
    <mergeCell ref="B101:B103"/>
    <mergeCell ref="C101:C103"/>
    <mergeCell ref="D101:D103"/>
    <mergeCell ref="E101:E103"/>
    <mergeCell ref="F101:F103"/>
    <mergeCell ref="Z98:Z100"/>
    <mergeCell ref="AA98:AA100"/>
    <mergeCell ref="AB98:AB100"/>
    <mergeCell ref="AC98:AC100"/>
    <mergeCell ref="AD98:AD100"/>
    <mergeCell ref="AE98:AE100"/>
    <mergeCell ref="T98:T100"/>
    <mergeCell ref="U98:U100"/>
    <mergeCell ref="V98:V100"/>
    <mergeCell ref="W98:W100"/>
    <mergeCell ref="X98:X100"/>
    <mergeCell ref="Y98:Y100"/>
    <mergeCell ref="N98:N100"/>
    <mergeCell ref="O98:O100"/>
    <mergeCell ref="P98:P100"/>
    <mergeCell ref="Q98:Q100"/>
    <mergeCell ref="R98:R100"/>
    <mergeCell ref="S98:S100"/>
    <mergeCell ref="R104:R106"/>
    <mergeCell ref="S104:S106"/>
    <mergeCell ref="AI107:AI109"/>
    <mergeCell ref="AJ107:AJ109"/>
    <mergeCell ref="B104:B106"/>
    <mergeCell ref="C104:C106"/>
    <mergeCell ref="D104:D106"/>
    <mergeCell ref="E104:E106"/>
    <mergeCell ref="F104:F106"/>
    <mergeCell ref="G104:G106"/>
    <mergeCell ref="H104:H106"/>
    <mergeCell ref="I104:I106"/>
    <mergeCell ref="AC101:AC103"/>
    <mergeCell ref="AD101:AD103"/>
    <mergeCell ref="AE101:AE103"/>
    <mergeCell ref="AF101:AF103"/>
    <mergeCell ref="AG101:AG103"/>
    <mergeCell ref="AH101:AH103"/>
    <mergeCell ref="W101:W103"/>
    <mergeCell ref="X101:X103"/>
    <mergeCell ref="Y101:Y103"/>
    <mergeCell ref="Z101:Z103"/>
    <mergeCell ref="AA101:AA103"/>
    <mergeCell ref="AB101:AB103"/>
    <mergeCell ref="Q101:Q103"/>
    <mergeCell ref="R101:R103"/>
    <mergeCell ref="S101:S103"/>
    <mergeCell ref="T101:T103"/>
    <mergeCell ref="U101:U103"/>
    <mergeCell ref="V101:V103"/>
    <mergeCell ref="G101:G103"/>
    <mergeCell ref="H101:H103"/>
    <mergeCell ref="G107:G109"/>
    <mergeCell ref="H107:H109"/>
    <mergeCell ref="I107:I109"/>
    <mergeCell ref="N107:N109"/>
    <mergeCell ref="O107:O109"/>
    <mergeCell ref="P107:P109"/>
    <mergeCell ref="AF104:AF106"/>
    <mergeCell ref="AG104:AG106"/>
    <mergeCell ref="AH104:AH106"/>
    <mergeCell ref="AI104:AI106"/>
    <mergeCell ref="AJ104:AJ106"/>
    <mergeCell ref="B107:B109"/>
    <mergeCell ref="C107:C109"/>
    <mergeCell ref="D107:D109"/>
    <mergeCell ref="E107:E109"/>
    <mergeCell ref="F107:F109"/>
    <mergeCell ref="Z104:Z106"/>
    <mergeCell ref="AA104:AA106"/>
    <mergeCell ref="AB104:AB106"/>
    <mergeCell ref="AC104:AC106"/>
    <mergeCell ref="AD104:AD106"/>
    <mergeCell ref="AE104:AE106"/>
    <mergeCell ref="T104:T106"/>
    <mergeCell ref="U104:U106"/>
    <mergeCell ref="V104:V106"/>
    <mergeCell ref="W104:W106"/>
    <mergeCell ref="X104:X106"/>
    <mergeCell ref="Y104:Y106"/>
    <mergeCell ref="N104:N106"/>
    <mergeCell ref="O104:O106"/>
    <mergeCell ref="P104:P106"/>
    <mergeCell ref="Q104:Q106"/>
    <mergeCell ref="P110:P111"/>
    <mergeCell ref="Q110:Q111"/>
    <mergeCell ref="R110:R111"/>
    <mergeCell ref="S110:S111"/>
    <mergeCell ref="AI112:AI113"/>
    <mergeCell ref="AJ112:AJ113"/>
    <mergeCell ref="B110:B111"/>
    <mergeCell ref="C110:C111"/>
    <mergeCell ref="D110:D111"/>
    <mergeCell ref="E110:E111"/>
    <mergeCell ref="F110:F111"/>
    <mergeCell ref="G110:G111"/>
    <mergeCell ref="H110:H111"/>
    <mergeCell ref="I110:I111"/>
    <mergeCell ref="AC107:AC109"/>
    <mergeCell ref="AD107:AD109"/>
    <mergeCell ref="AE107:AE109"/>
    <mergeCell ref="AF107:AF109"/>
    <mergeCell ref="AG107:AG109"/>
    <mergeCell ref="AH107:AH109"/>
    <mergeCell ref="W107:W109"/>
    <mergeCell ref="X107:X109"/>
    <mergeCell ref="Y107:Y109"/>
    <mergeCell ref="Z107:Z109"/>
    <mergeCell ref="AA107:AA109"/>
    <mergeCell ref="AB107:AB109"/>
    <mergeCell ref="Q107:Q109"/>
    <mergeCell ref="R107:R109"/>
    <mergeCell ref="S107:S109"/>
    <mergeCell ref="T107:T109"/>
    <mergeCell ref="U107:U109"/>
    <mergeCell ref="V107:V109"/>
    <mergeCell ref="G112:G113"/>
    <mergeCell ref="H112:H113"/>
    <mergeCell ref="I112:I113"/>
    <mergeCell ref="N112:N113"/>
    <mergeCell ref="AF114:AF115"/>
    <mergeCell ref="AG114:AG115"/>
    <mergeCell ref="O112:O113"/>
    <mergeCell ref="P112:P113"/>
    <mergeCell ref="AF110:AF111"/>
    <mergeCell ref="AG110:AG111"/>
    <mergeCell ref="AH110:AH111"/>
    <mergeCell ref="AI110:AI111"/>
    <mergeCell ref="AJ110:AJ111"/>
    <mergeCell ref="B112:B113"/>
    <mergeCell ref="C112:C113"/>
    <mergeCell ref="D112:D113"/>
    <mergeCell ref="E112:E113"/>
    <mergeCell ref="F112:F113"/>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N110:N111"/>
    <mergeCell ref="O110:O111"/>
    <mergeCell ref="AC112:AC113"/>
    <mergeCell ref="AD112:AD113"/>
    <mergeCell ref="AE112:AE113"/>
    <mergeCell ref="AF112:AF113"/>
    <mergeCell ref="AG112:AG113"/>
    <mergeCell ref="AH112:AH113"/>
    <mergeCell ref="W112:W113"/>
    <mergeCell ref="X112:X113"/>
    <mergeCell ref="Y112:Y113"/>
    <mergeCell ref="Z112:Z113"/>
    <mergeCell ref="AA112:AA113"/>
    <mergeCell ref="AB112:AB113"/>
    <mergeCell ref="Q112:Q113"/>
    <mergeCell ref="R112:R113"/>
    <mergeCell ref="S112:S113"/>
    <mergeCell ref="T112:T113"/>
    <mergeCell ref="U112:U113"/>
    <mergeCell ref="V112:V113"/>
    <mergeCell ref="AH114:AH117"/>
    <mergeCell ref="AI114:AI117"/>
    <mergeCell ref="AJ114:AJ117"/>
    <mergeCell ref="D116:D117"/>
    <mergeCell ref="E116:E117"/>
    <mergeCell ref="U116:U117"/>
    <mergeCell ref="V116:V117"/>
    <mergeCell ref="W116:W117"/>
    <mergeCell ref="Z114:Z115"/>
    <mergeCell ref="AA114:AA115"/>
    <mergeCell ref="AB114:AB115"/>
    <mergeCell ref="AC114:AC115"/>
    <mergeCell ref="AD114:AD115"/>
    <mergeCell ref="AE114:AE115"/>
    <mergeCell ref="T114:T117"/>
    <mergeCell ref="U114:U115"/>
    <mergeCell ref="V114:V115"/>
    <mergeCell ref="W114:W115"/>
    <mergeCell ref="X114:X115"/>
    <mergeCell ref="Y114:Y115"/>
    <mergeCell ref="X116:X117"/>
    <mergeCell ref="Y116:Y117"/>
    <mergeCell ref="N114:N117"/>
    <mergeCell ref="O114:O117"/>
    <mergeCell ref="P114:P117"/>
    <mergeCell ref="Q114:Q117"/>
    <mergeCell ref="R114:R117"/>
    <mergeCell ref="S114:S117"/>
    <mergeCell ref="D114:D115"/>
    <mergeCell ref="E114:E115"/>
    <mergeCell ref="F114:F117"/>
    <mergeCell ref="G114:G117"/>
    <mergeCell ref="P118:P120"/>
    <mergeCell ref="Q118:Q120"/>
    <mergeCell ref="R118:R120"/>
    <mergeCell ref="S118:S120"/>
    <mergeCell ref="AF116:AF117"/>
    <mergeCell ref="AG116:AG117"/>
    <mergeCell ref="B118:B120"/>
    <mergeCell ref="C118:C120"/>
    <mergeCell ref="D118:D120"/>
    <mergeCell ref="E118:E120"/>
    <mergeCell ref="F118:F120"/>
    <mergeCell ref="G118:G120"/>
    <mergeCell ref="H118:H120"/>
    <mergeCell ref="I118:I120"/>
    <mergeCell ref="Z116:Z117"/>
    <mergeCell ref="AA116:AA117"/>
    <mergeCell ref="AB116:AB117"/>
    <mergeCell ref="AC116:AC117"/>
    <mergeCell ref="AD116:AD117"/>
    <mergeCell ref="AE116:AE117"/>
    <mergeCell ref="B114:B117"/>
    <mergeCell ref="C114:C117"/>
    <mergeCell ref="H114:H117"/>
    <mergeCell ref="I114:I117"/>
    <mergeCell ref="U121:U123"/>
    <mergeCell ref="V121:V123"/>
    <mergeCell ref="G121:G123"/>
    <mergeCell ref="H121:H123"/>
    <mergeCell ref="I121:I123"/>
    <mergeCell ref="N121:N123"/>
    <mergeCell ref="O121:O123"/>
    <mergeCell ref="P121:P123"/>
    <mergeCell ref="AF118:AF120"/>
    <mergeCell ref="AG118:AG120"/>
    <mergeCell ref="AH118:AH120"/>
    <mergeCell ref="AI118:AI120"/>
    <mergeCell ref="AJ118:AJ120"/>
    <mergeCell ref="B121:B123"/>
    <mergeCell ref="C121:C123"/>
    <mergeCell ref="D121:D123"/>
    <mergeCell ref="E121:E123"/>
    <mergeCell ref="F121:F123"/>
    <mergeCell ref="Z118:Z120"/>
    <mergeCell ref="AA118:AA120"/>
    <mergeCell ref="AB118:AB120"/>
    <mergeCell ref="AC118:AC120"/>
    <mergeCell ref="AD118:AD120"/>
    <mergeCell ref="AE118:AE120"/>
    <mergeCell ref="T118:T120"/>
    <mergeCell ref="U118:U120"/>
    <mergeCell ref="V118:V120"/>
    <mergeCell ref="W118:W120"/>
    <mergeCell ref="X118:X120"/>
    <mergeCell ref="Y118:Y120"/>
    <mergeCell ref="N118:N120"/>
    <mergeCell ref="O118:O120"/>
    <mergeCell ref="N124:N129"/>
    <mergeCell ref="O124:O126"/>
    <mergeCell ref="P124:P129"/>
    <mergeCell ref="Q124:Q129"/>
    <mergeCell ref="R124:R129"/>
    <mergeCell ref="S124:S129"/>
    <mergeCell ref="AI121:AI123"/>
    <mergeCell ref="AJ121:AJ123"/>
    <mergeCell ref="B124:B129"/>
    <mergeCell ref="C124:C129"/>
    <mergeCell ref="D124:D129"/>
    <mergeCell ref="E124:E129"/>
    <mergeCell ref="F124:F126"/>
    <mergeCell ref="G124:G129"/>
    <mergeCell ref="H124:H129"/>
    <mergeCell ref="I124:I129"/>
    <mergeCell ref="AC121:AC123"/>
    <mergeCell ref="AD121:AD123"/>
    <mergeCell ref="AE121:AE123"/>
    <mergeCell ref="AF121:AF123"/>
    <mergeCell ref="AG121:AG123"/>
    <mergeCell ref="AH121:AH123"/>
    <mergeCell ref="W121:W123"/>
    <mergeCell ref="X121:X123"/>
    <mergeCell ref="Y121:Y123"/>
    <mergeCell ref="Z121:Z123"/>
    <mergeCell ref="AA121:AA123"/>
    <mergeCell ref="AB121:AB123"/>
    <mergeCell ref="Q121:Q123"/>
    <mergeCell ref="R121:R123"/>
    <mergeCell ref="S121:S123"/>
    <mergeCell ref="T121:T123"/>
    <mergeCell ref="AB127:AB129"/>
    <mergeCell ref="B130:B132"/>
    <mergeCell ref="C130:C132"/>
    <mergeCell ref="D130:D132"/>
    <mergeCell ref="E130:E132"/>
    <mergeCell ref="F130:F132"/>
    <mergeCell ref="G130:G132"/>
    <mergeCell ref="H130:H132"/>
    <mergeCell ref="I130:I132"/>
    <mergeCell ref="N130:N132"/>
    <mergeCell ref="AF124:AF126"/>
    <mergeCell ref="AG124:AG126"/>
    <mergeCell ref="AH124:AH129"/>
    <mergeCell ref="AI124:AI129"/>
    <mergeCell ref="AJ124:AJ129"/>
    <mergeCell ref="F127:F129"/>
    <mergeCell ref="O127:O129"/>
    <mergeCell ref="U127:U129"/>
    <mergeCell ref="V127:V129"/>
    <mergeCell ref="Y127:Y129"/>
    <mergeCell ref="Z124:Z126"/>
    <mergeCell ref="AA124:AA126"/>
    <mergeCell ref="AB124:AB126"/>
    <mergeCell ref="AC124:AC126"/>
    <mergeCell ref="AD124:AD126"/>
    <mergeCell ref="AE124:AE126"/>
    <mergeCell ref="T124:T129"/>
    <mergeCell ref="U124:U126"/>
    <mergeCell ref="V124:V126"/>
    <mergeCell ref="W124:W126"/>
    <mergeCell ref="X124:X126"/>
    <mergeCell ref="Y124:Y126"/>
    <mergeCell ref="O133:O137"/>
    <mergeCell ref="P133:P137"/>
    <mergeCell ref="Q133:Q137"/>
    <mergeCell ref="AG130:AG132"/>
    <mergeCell ref="AH130:AH132"/>
    <mergeCell ref="AI130:AI132"/>
    <mergeCell ref="AJ130:AJ132"/>
    <mergeCell ref="B133:B137"/>
    <mergeCell ref="C133:C137"/>
    <mergeCell ref="D133:D137"/>
    <mergeCell ref="E133:E137"/>
    <mergeCell ref="F133:F137"/>
    <mergeCell ref="G133:G137"/>
    <mergeCell ref="AA130:AA132"/>
    <mergeCell ref="AB130:AB132"/>
    <mergeCell ref="AC130:AC132"/>
    <mergeCell ref="AD130:AD132"/>
    <mergeCell ref="AE130:AE132"/>
    <mergeCell ref="AF130:AF132"/>
    <mergeCell ref="U130:U132"/>
    <mergeCell ref="V130:V132"/>
    <mergeCell ref="W130:W132"/>
    <mergeCell ref="X130:X132"/>
    <mergeCell ref="Y130:Y132"/>
    <mergeCell ref="Z130:Z132"/>
    <mergeCell ref="O130:O132"/>
    <mergeCell ref="P130:P132"/>
    <mergeCell ref="Q130:Q132"/>
    <mergeCell ref="R130:R132"/>
    <mergeCell ref="S130:S132"/>
    <mergeCell ref="T130:T132"/>
    <mergeCell ref="T138:T140"/>
    <mergeCell ref="AJ133:AJ137"/>
    <mergeCell ref="B138:B140"/>
    <mergeCell ref="C138:C140"/>
    <mergeCell ref="D138:D140"/>
    <mergeCell ref="E138:E140"/>
    <mergeCell ref="F138:F140"/>
    <mergeCell ref="G138:G140"/>
    <mergeCell ref="H138:H140"/>
    <mergeCell ref="I138:I140"/>
    <mergeCell ref="N138:N140"/>
    <mergeCell ref="AD133:AD137"/>
    <mergeCell ref="AE133:AE137"/>
    <mergeCell ref="AF133:AF137"/>
    <mergeCell ref="AG133:AG137"/>
    <mergeCell ref="AH133:AH137"/>
    <mergeCell ref="AI133:AI137"/>
    <mergeCell ref="X133:X137"/>
    <mergeCell ref="Y133:Y137"/>
    <mergeCell ref="Z133:Z137"/>
    <mergeCell ref="AA133:AA137"/>
    <mergeCell ref="AB133:AB137"/>
    <mergeCell ref="AC133:AC137"/>
    <mergeCell ref="R133:R137"/>
    <mergeCell ref="S133:S137"/>
    <mergeCell ref="T133:T137"/>
    <mergeCell ref="U133:U137"/>
    <mergeCell ref="V133:V137"/>
    <mergeCell ref="W133:W137"/>
    <mergeCell ref="H133:H137"/>
    <mergeCell ref="I133:I137"/>
    <mergeCell ref="N133:N137"/>
    <mergeCell ref="I141:I143"/>
    <mergeCell ref="N141:N143"/>
    <mergeCell ref="O141:O143"/>
    <mergeCell ref="P141:P143"/>
    <mergeCell ref="Q141:Q143"/>
    <mergeCell ref="AG138:AG140"/>
    <mergeCell ref="AH138:AH140"/>
    <mergeCell ref="AI138:AI140"/>
    <mergeCell ref="AJ138:AJ140"/>
    <mergeCell ref="B141:B143"/>
    <mergeCell ref="C141:C143"/>
    <mergeCell ref="D141:D143"/>
    <mergeCell ref="E141:E143"/>
    <mergeCell ref="F141:F143"/>
    <mergeCell ref="G141:G143"/>
    <mergeCell ref="AA138:AA140"/>
    <mergeCell ref="AB138:AB140"/>
    <mergeCell ref="AC138:AC140"/>
    <mergeCell ref="AD138:AD140"/>
    <mergeCell ref="AE138:AE140"/>
    <mergeCell ref="AF138:AF140"/>
    <mergeCell ref="U138:U140"/>
    <mergeCell ref="V138:V140"/>
    <mergeCell ref="W138:W140"/>
    <mergeCell ref="X138:X140"/>
    <mergeCell ref="Y138:Y140"/>
    <mergeCell ref="Z138:Z140"/>
    <mergeCell ref="O138:O140"/>
    <mergeCell ref="P138:P140"/>
    <mergeCell ref="Q138:Q140"/>
    <mergeCell ref="R138:R140"/>
    <mergeCell ref="S138:S140"/>
    <mergeCell ref="R144:R146"/>
    <mergeCell ref="S144:S146"/>
    <mergeCell ref="T144:T146"/>
    <mergeCell ref="AJ141:AJ143"/>
    <mergeCell ref="B144:B146"/>
    <mergeCell ref="C144:C146"/>
    <mergeCell ref="D144:D146"/>
    <mergeCell ref="E144:E146"/>
    <mergeCell ref="F144:F146"/>
    <mergeCell ref="G144:G146"/>
    <mergeCell ref="H144:H146"/>
    <mergeCell ref="I144:I146"/>
    <mergeCell ref="N144:N146"/>
    <mergeCell ref="AD141:AD143"/>
    <mergeCell ref="AE141:AE143"/>
    <mergeCell ref="AF141:AF143"/>
    <mergeCell ref="AG141:AG143"/>
    <mergeCell ref="AH141:AH143"/>
    <mergeCell ref="AI141:AI143"/>
    <mergeCell ref="X141:X143"/>
    <mergeCell ref="Y141:Y143"/>
    <mergeCell ref="Z141:Z143"/>
    <mergeCell ref="AA141:AA143"/>
    <mergeCell ref="AB141:AB143"/>
    <mergeCell ref="AC141:AC143"/>
    <mergeCell ref="R141:R143"/>
    <mergeCell ref="S141:S143"/>
    <mergeCell ref="T141:T143"/>
    <mergeCell ref="U141:U143"/>
    <mergeCell ref="V141:V143"/>
    <mergeCell ref="W141:W143"/>
    <mergeCell ref="H141:H143"/>
    <mergeCell ref="W147:W149"/>
    <mergeCell ref="H147:H149"/>
    <mergeCell ref="I147:I149"/>
    <mergeCell ref="N147:N149"/>
    <mergeCell ref="O147:O149"/>
    <mergeCell ref="P147:P149"/>
    <mergeCell ref="Q147:Q149"/>
    <mergeCell ref="AG144:AG146"/>
    <mergeCell ref="AH144:AH146"/>
    <mergeCell ref="AI144:AI146"/>
    <mergeCell ref="AJ144:AJ146"/>
    <mergeCell ref="B147:B149"/>
    <mergeCell ref="C147:C149"/>
    <mergeCell ref="D147:D149"/>
    <mergeCell ref="E147:E149"/>
    <mergeCell ref="F147:F149"/>
    <mergeCell ref="G147:G149"/>
    <mergeCell ref="AA144:AA146"/>
    <mergeCell ref="AB144:AB146"/>
    <mergeCell ref="AC144:AC146"/>
    <mergeCell ref="AD144:AD146"/>
    <mergeCell ref="AE144:AE146"/>
    <mergeCell ref="AF144:AF146"/>
    <mergeCell ref="U144:U146"/>
    <mergeCell ref="V144:V146"/>
    <mergeCell ref="W144:W146"/>
    <mergeCell ref="X144:X146"/>
    <mergeCell ref="Y144:Y146"/>
    <mergeCell ref="Z144:Z146"/>
    <mergeCell ref="O144:O146"/>
    <mergeCell ref="P144:P146"/>
    <mergeCell ref="Q144:Q146"/>
    <mergeCell ref="P150:P152"/>
    <mergeCell ref="Q150:Q152"/>
    <mergeCell ref="R150:R152"/>
    <mergeCell ref="S150:S152"/>
    <mergeCell ref="T150:T152"/>
    <mergeCell ref="AJ147:AJ149"/>
    <mergeCell ref="B150:B152"/>
    <mergeCell ref="C150:C152"/>
    <mergeCell ref="D150:D152"/>
    <mergeCell ref="E150:E152"/>
    <mergeCell ref="F150:F152"/>
    <mergeCell ref="G150:G152"/>
    <mergeCell ref="H150:H152"/>
    <mergeCell ref="I150:I152"/>
    <mergeCell ref="N150:N152"/>
    <mergeCell ref="AD147:AD149"/>
    <mergeCell ref="AE147:AE149"/>
    <mergeCell ref="AF147:AF149"/>
    <mergeCell ref="AG147:AG149"/>
    <mergeCell ref="AH147:AH149"/>
    <mergeCell ref="AI147:AI149"/>
    <mergeCell ref="X147:X149"/>
    <mergeCell ref="Y147:Y149"/>
    <mergeCell ref="Z147:Z149"/>
    <mergeCell ref="AA147:AA149"/>
    <mergeCell ref="AB147:AB149"/>
    <mergeCell ref="AC147:AC149"/>
    <mergeCell ref="R147:R149"/>
    <mergeCell ref="S147:S149"/>
    <mergeCell ref="T147:T149"/>
    <mergeCell ref="U147:U149"/>
    <mergeCell ref="V147:V149"/>
    <mergeCell ref="U153:U155"/>
    <mergeCell ref="V153:V155"/>
    <mergeCell ref="W153:W161"/>
    <mergeCell ref="H153:H161"/>
    <mergeCell ref="I153:I161"/>
    <mergeCell ref="N153:N161"/>
    <mergeCell ref="O153:O161"/>
    <mergeCell ref="P153:P161"/>
    <mergeCell ref="Q153:Q161"/>
    <mergeCell ref="AG150:AG152"/>
    <mergeCell ref="AH150:AH152"/>
    <mergeCell ref="AI150:AI152"/>
    <mergeCell ref="AJ150:AJ152"/>
    <mergeCell ref="B153:B161"/>
    <mergeCell ref="C153:C161"/>
    <mergeCell ref="D153:D161"/>
    <mergeCell ref="E153:E161"/>
    <mergeCell ref="F153:F155"/>
    <mergeCell ref="G153:G155"/>
    <mergeCell ref="AA150:AA152"/>
    <mergeCell ref="AB150:AB152"/>
    <mergeCell ref="AC150:AC152"/>
    <mergeCell ref="AD150:AD152"/>
    <mergeCell ref="AE150:AE152"/>
    <mergeCell ref="AF150:AF152"/>
    <mergeCell ref="U150:U152"/>
    <mergeCell ref="V150:V152"/>
    <mergeCell ref="W150:W152"/>
    <mergeCell ref="X150:X152"/>
    <mergeCell ref="Y150:Y152"/>
    <mergeCell ref="Z150:Z152"/>
    <mergeCell ref="O150:O152"/>
    <mergeCell ref="P162:P163"/>
    <mergeCell ref="Q162:Q163"/>
    <mergeCell ref="B162:B163"/>
    <mergeCell ref="C162:C163"/>
    <mergeCell ref="D162:D163"/>
    <mergeCell ref="E162:E163"/>
    <mergeCell ref="F162:F163"/>
    <mergeCell ref="G162:G163"/>
    <mergeCell ref="AJ153:AJ161"/>
    <mergeCell ref="F156:F161"/>
    <mergeCell ref="G156:G161"/>
    <mergeCell ref="U156:U161"/>
    <mergeCell ref="V156:V161"/>
    <mergeCell ref="Y156:Y161"/>
    <mergeCell ref="AB156:AB161"/>
    <mergeCell ref="AC156:AC161"/>
    <mergeCell ref="AD156:AD161"/>
    <mergeCell ref="AD153:AD155"/>
    <mergeCell ref="AE153:AE161"/>
    <mergeCell ref="AF153:AF161"/>
    <mergeCell ref="AG153:AG161"/>
    <mergeCell ref="AH153:AH161"/>
    <mergeCell ref="AI153:AI161"/>
    <mergeCell ref="X153:X161"/>
    <mergeCell ref="Y153:Y155"/>
    <mergeCell ref="Z153:Z161"/>
    <mergeCell ref="AA153:AA161"/>
    <mergeCell ref="AB153:AB155"/>
    <mergeCell ref="AC153:AC155"/>
    <mergeCell ref="R153:R161"/>
    <mergeCell ref="S153:S161"/>
    <mergeCell ref="T153:T161"/>
    <mergeCell ref="AJ162:AJ163"/>
    <mergeCell ref="B164:B165"/>
    <mergeCell ref="C164:C165"/>
    <mergeCell ref="D164:D165"/>
    <mergeCell ref="E164:E165"/>
    <mergeCell ref="F164:F165"/>
    <mergeCell ref="G164:G165"/>
    <mergeCell ref="H164:H165"/>
    <mergeCell ref="I164:I165"/>
    <mergeCell ref="N164:N165"/>
    <mergeCell ref="AD162:AD163"/>
    <mergeCell ref="AE162:AE163"/>
    <mergeCell ref="AF162:AF163"/>
    <mergeCell ref="AG162:AG163"/>
    <mergeCell ref="AH162:AH163"/>
    <mergeCell ref="AI162:AI163"/>
    <mergeCell ref="X162:X163"/>
    <mergeCell ref="Y162:Y163"/>
    <mergeCell ref="Z162:Z163"/>
    <mergeCell ref="AA162:AA163"/>
    <mergeCell ref="AB162:AB163"/>
    <mergeCell ref="AC162:AC163"/>
    <mergeCell ref="R162:R163"/>
    <mergeCell ref="S162:S163"/>
    <mergeCell ref="T162:T163"/>
    <mergeCell ref="U162:U163"/>
    <mergeCell ref="V162:V163"/>
    <mergeCell ref="W162:W163"/>
    <mergeCell ref="H162:H163"/>
    <mergeCell ref="I162:I163"/>
    <mergeCell ref="N162:N163"/>
    <mergeCell ref="O162:O163"/>
    <mergeCell ref="AG164:AG165"/>
    <mergeCell ref="AH164:AH165"/>
    <mergeCell ref="AI164:AI165"/>
    <mergeCell ref="AJ164:AJ165"/>
    <mergeCell ref="A166:A177"/>
    <mergeCell ref="B166:B177"/>
    <mergeCell ref="C166:C177"/>
    <mergeCell ref="D166:D177"/>
    <mergeCell ref="E166:E177"/>
    <mergeCell ref="F166:F168"/>
    <mergeCell ref="AA164:AA165"/>
    <mergeCell ref="AB164:AB165"/>
    <mergeCell ref="AC164:AC165"/>
    <mergeCell ref="AD164:AD165"/>
    <mergeCell ref="AE164:AE165"/>
    <mergeCell ref="AF164:AF165"/>
    <mergeCell ref="U164:U165"/>
    <mergeCell ref="V164:V165"/>
    <mergeCell ref="W164:W165"/>
    <mergeCell ref="X164:X165"/>
    <mergeCell ref="Y164:Y165"/>
    <mergeCell ref="Z164:Z165"/>
    <mergeCell ref="O164:O165"/>
    <mergeCell ref="P164:P165"/>
    <mergeCell ref="Q164:Q165"/>
    <mergeCell ref="R164:R165"/>
    <mergeCell ref="S164:S165"/>
    <mergeCell ref="T164:T165"/>
    <mergeCell ref="X166:X177"/>
    <mergeCell ref="Y166:Y168"/>
    <mergeCell ref="Z166:Z177"/>
    <mergeCell ref="AA166:AA177"/>
    <mergeCell ref="AB166:AB168"/>
    <mergeCell ref="Y172:Y174"/>
    <mergeCell ref="AB172:AB174"/>
    <mergeCell ref="Q166:Q177"/>
    <mergeCell ref="R166:R177"/>
    <mergeCell ref="S166:S177"/>
    <mergeCell ref="T166:T177"/>
    <mergeCell ref="U166:U168"/>
    <mergeCell ref="V166:V168"/>
    <mergeCell ref="U172:U174"/>
    <mergeCell ref="V172:V174"/>
    <mergeCell ref="G166:G177"/>
    <mergeCell ref="H166:H177"/>
    <mergeCell ref="I166:I177"/>
    <mergeCell ref="N166:N177"/>
    <mergeCell ref="O166:O168"/>
    <mergeCell ref="P166:P177"/>
    <mergeCell ref="P178:P180"/>
    <mergeCell ref="Q178:Q180"/>
    <mergeCell ref="B178:B180"/>
    <mergeCell ref="C178:C180"/>
    <mergeCell ref="D178:D180"/>
    <mergeCell ref="E178:E180"/>
    <mergeCell ref="F178:F180"/>
    <mergeCell ref="G178:G180"/>
    <mergeCell ref="F175:F177"/>
    <mergeCell ref="U175:U177"/>
    <mergeCell ref="V175:V177"/>
    <mergeCell ref="Y175:Y177"/>
    <mergeCell ref="AB175:AB177"/>
    <mergeCell ref="AD175:AD177"/>
    <mergeCell ref="AI166:AI177"/>
    <mergeCell ref="AJ166:AJ177"/>
    <mergeCell ref="F169:F171"/>
    <mergeCell ref="O169:O177"/>
    <mergeCell ref="U169:U171"/>
    <mergeCell ref="V169:V171"/>
    <mergeCell ref="Y169:Y171"/>
    <mergeCell ref="AB169:AB171"/>
    <mergeCell ref="AD169:AD171"/>
    <mergeCell ref="F172:F174"/>
    <mergeCell ref="AC166:AC177"/>
    <mergeCell ref="AD166:AD168"/>
    <mergeCell ref="AE166:AE177"/>
    <mergeCell ref="AF166:AF177"/>
    <mergeCell ref="AG166:AG177"/>
    <mergeCell ref="AH166:AH177"/>
    <mergeCell ref="AD172:AD174"/>
    <mergeCell ref="W166:W177"/>
    <mergeCell ref="AJ178:AJ180"/>
    <mergeCell ref="B181:B183"/>
    <mergeCell ref="C181:C183"/>
    <mergeCell ref="D181:D183"/>
    <mergeCell ref="E181:E183"/>
    <mergeCell ref="F181:F183"/>
    <mergeCell ref="G181:G183"/>
    <mergeCell ref="H181:H183"/>
    <mergeCell ref="I181:I183"/>
    <mergeCell ref="N181:N183"/>
    <mergeCell ref="AD178:AD180"/>
    <mergeCell ref="AE178:AE180"/>
    <mergeCell ref="AF178:AF180"/>
    <mergeCell ref="AG178:AG180"/>
    <mergeCell ref="AH178:AH180"/>
    <mergeCell ref="AI178:AI180"/>
    <mergeCell ref="X178:X180"/>
    <mergeCell ref="Y178:Y180"/>
    <mergeCell ref="Z178:Z180"/>
    <mergeCell ref="AA178:AA180"/>
    <mergeCell ref="AB178:AB180"/>
    <mergeCell ref="AC178:AC180"/>
    <mergeCell ref="R178:R180"/>
    <mergeCell ref="S178:S180"/>
    <mergeCell ref="T178:T180"/>
    <mergeCell ref="U178:U180"/>
    <mergeCell ref="V178:V180"/>
    <mergeCell ref="W178:W180"/>
    <mergeCell ref="H178:H180"/>
    <mergeCell ref="I178:I180"/>
    <mergeCell ref="N178:N180"/>
    <mergeCell ref="O178:O180"/>
    <mergeCell ref="AG181:AG183"/>
    <mergeCell ref="AH181:AH183"/>
    <mergeCell ref="AI181:AI183"/>
    <mergeCell ref="AJ181:AJ183"/>
    <mergeCell ref="B184:B201"/>
    <mergeCell ref="C184:C201"/>
    <mergeCell ref="D184:D201"/>
    <mergeCell ref="E184:E201"/>
    <mergeCell ref="F184:F186"/>
    <mergeCell ref="G184:G201"/>
    <mergeCell ref="AA181:AA183"/>
    <mergeCell ref="AB181:AB183"/>
    <mergeCell ref="AC181:AC183"/>
    <mergeCell ref="AD181:AD183"/>
    <mergeCell ref="AE181:AE183"/>
    <mergeCell ref="AF181:AF183"/>
    <mergeCell ref="U181:U183"/>
    <mergeCell ref="V181:V183"/>
    <mergeCell ref="W181:W183"/>
    <mergeCell ref="X181:X183"/>
    <mergeCell ref="Y181:Y183"/>
    <mergeCell ref="Z181:Z183"/>
    <mergeCell ref="O181:O183"/>
    <mergeCell ref="P181:P183"/>
    <mergeCell ref="Q181:Q183"/>
    <mergeCell ref="R181:R183"/>
    <mergeCell ref="S181:S183"/>
    <mergeCell ref="T181:T183"/>
    <mergeCell ref="AE190:AE192"/>
    <mergeCell ref="AF190:AF192"/>
    <mergeCell ref="AG190:AG192"/>
    <mergeCell ref="AF193:AF195"/>
    <mergeCell ref="X184:X186"/>
    <mergeCell ref="Y184:Y186"/>
    <mergeCell ref="Z184:Z186"/>
    <mergeCell ref="AA184:AA186"/>
    <mergeCell ref="AB184:AB186"/>
    <mergeCell ref="AC184:AC186"/>
    <mergeCell ref="R184:R201"/>
    <mergeCell ref="S184:S201"/>
    <mergeCell ref="T184:T201"/>
    <mergeCell ref="U184:U186"/>
    <mergeCell ref="V184:V186"/>
    <mergeCell ref="W184:W186"/>
    <mergeCell ref="H184:H201"/>
    <mergeCell ref="I184:I201"/>
    <mergeCell ref="N184:N201"/>
    <mergeCell ref="O184:O201"/>
    <mergeCell ref="P184:P201"/>
    <mergeCell ref="Q184:Q201"/>
    <mergeCell ref="Y190:Y192"/>
    <mergeCell ref="Z190:Z192"/>
    <mergeCell ref="AA190:AA192"/>
    <mergeCell ref="AB190:AB192"/>
    <mergeCell ref="AC190:AC192"/>
    <mergeCell ref="X196:X198"/>
    <mergeCell ref="Y196:Y198"/>
    <mergeCell ref="Z196:Z198"/>
    <mergeCell ref="AA196:AA198"/>
    <mergeCell ref="AB196:AB198"/>
    <mergeCell ref="Z193:Z195"/>
    <mergeCell ref="AA193:AA195"/>
    <mergeCell ref="AB193:AB195"/>
    <mergeCell ref="AC193:AC195"/>
    <mergeCell ref="AD190:AD192"/>
    <mergeCell ref="AC187:AC189"/>
    <mergeCell ref="AD187:AD189"/>
    <mergeCell ref="AE187:AE189"/>
    <mergeCell ref="AF187:AF189"/>
    <mergeCell ref="AG187:AG189"/>
    <mergeCell ref="F190:F192"/>
    <mergeCell ref="U190:U192"/>
    <mergeCell ref="V190:V192"/>
    <mergeCell ref="W190:W192"/>
    <mergeCell ref="X190:X192"/>
    <mergeCell ref="AJ184:AJ201"/>
    <mergeCell ref="F187:F189"/>
    <mergeCell ref="U187:U189"/>
    <mergeCell ref="V187:V189"/>
    <mergeCell ref="W187:W189"/>
    <mergeCell ref="X187:X189"/>
    <mergeCell ref="Y187:Y189"/>
    <mergeCell ref="Z187:Z189"/>
    <mergeCell ref="AA187:AA189"/>
    <mergeCell ref="AB187:AB189"/>
    <mergeCell ref="AD184:AD186"/>
    <mergeCell ref="AE184:AE186"/>
    <mergeCell ref="AF184:AF186"/>
    <mergeCell ref="AG184:AG186"/>
    <mergeCell ref="AH184:AH201"/>
    <mergeCell ref="AI184:AI201"/>
    <mergeCell ref="AG193:AG195"/>
    <mergeCell ref="F196:F198"/>
    <mergeCell ref="U196:U198"/>
    <mergeCell ref="V196:V198"/>
    <mergeCell ref="W196:W198"/>
    <mergeCell ref="AD193:AD195"/>
    <mergeCell ref="AE193:AE195"/>
    <mergeCell ref="F193:F195"/>
    <mergeCell ref="U193:U195"/>
    <mergeCell ref="V193:V195"/>
    <mergeCell ref="W193:W195"/>
    <mergeCell ref="X193:X195"/>
    <mergeCell ref="Y193:Y195"/>
    <mergeCell ref="AE199:AE201"/>
    <mergeCell ref="AF199:AF201"/>
    <mergeCell ref="AG199:AG201"/>
    <mergeCell ref="Y199:Y201"/>
    <mergeCell ref="Z199:Z201"/>
    <mergeCell ref="AA199:AA201"/>
    <mergeCell ref="AB199:AB201"/>
    <mergeCell ref="AC199:AC201"/>
    <mergeCell ref="AD199:AD201"/>
    <mergeCell ref="AC196:AC198"/>
    <mergeCell ref="AD196:AD198"/>
    <mergeCell ref="AE196:AE198"/>
    <mergeCell ref="AF196:AF198"/>
    <mergeCell ref="AG196:AG198"/>
    <mergeCell ref="F199:F201"/>
    <mergeCell ref="U199:U201"/>
    <mergeCell ref="V199:V201"/>
    <mergeCell ref="W199:W201"/>
    <mergeCell ref="X199:X201"/>
  </mergeCells>
  <dataValidations count="1">
    <dataValidation type="list" allowBlank="1" showInputMessage="1" showErrorMessage="1" sqref="Q36:S38 P11:R13 S47:S50 S59:S62 Q68:S73 Q53:S55 Q59:R61 Q41:S46 S127" xr:uid="{38B1F684-4875-4014-A7B5-7C945EAC6641}">
      <formula1>#REF!</formula1>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32B8D-8A3A-4EDD-BC16-E7C84591906A}">
  <dimension ref="A1:AK92"/>
  <sheetViews>
    <sheetView zoomScale="60" zoomScaleNormal="60" workbookViewId="0">
      <selection activeCell="F14" sqref="F14:F15"/>
    </sheetView>
  </sheetViews>
  <sheetFormatPr defaultRowHeight="15" x14ac:dyDescent="0.25"/>
  <cols>
    <col min="1" max="1" width="5" customWidth="1"/>
    <col min="2" max="2" width="15.7109375" customWidth="1"/>
    <col min="3" max="3" width="22.42578125" customWidth="1"/>
    <col min="4" max="5" width="13.7109375" customWidth="1"/>
    <col min="6" max="6" width="19.7109375" customWidth="1"/>
    <col min="7" max="7" width="50.28515625" customWidth="1"/>
    <col min="8" max="8" width="9.85546875" customWidth="1"/>
    <col min="9" max="9" width="10.28515625" customWidth="1"/>
    <col min="10" max="10" width="29.85546875" customWidth="1"/>
    <col min="11" max="14" width="10.5703125" customWidth="1"/>
    <col min="15" max="16" width="15.7109375" customWidth="1"/>
    <col min="17" max="17" width="18.5703125" customWidth="1"/>
    <col min="18" max="18" width="15.7109375" customWidth="1"/>
    <col min="19" max="21" width="14" customWidth="1"/>
    <col min="22"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19.7109375" customWidth="1"/>
    <col min="35" max="35" width="19.42578125" customWidth="1"/>
    <col min="36" max="36" width="10.42578125" customWidth="1"/>
    <col min="37" max="37" width="10.28515625" customWidth="1"/>
  </cols>
  <sheetData>
    <row r="1" spans="1:37"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1"/>
    </row>
    <row r="2" spans="1:37"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25.9" customHeight="1" thickBot="1" x14ac:dyDescent="0.3">
      <c r="A3" s="1"/>
      <c r="B3" s="727" t="s">
        <v>0</v>
      </c>
      <c r="C3" s="723" t="s">
        <v>1</v>
      </c>
      <c r="D3" s="723" t="s">
        <v>28</v>
      </c>
      <c r="E3" s="723" t="s">
        <v>29</v>
      </c>
      <c r="F3" s="723" t="s">
        <v>30</v>
      </c>
      <c r="G3" s="723" t="s">
        <v>3</v>
      </c>
      <c r="H3" s="723" t="s">
        <v>4</v>
      </c>
      <c r="I3" s="723" t="s">
        <v>5</v>
      </c>
      <c r="J3" s="725" t="s">
        <v>6</v>
      </c>
      <c r="K3" s="725"/>
      <c r="L3" s="725"/>
      <c r="M3" s="725"/>
      <c r="N3" s="723" t="s">
        <v>47</v>
      </c>
      <c r="O3" s="723" t="s">
        <v>31</v>
      </c>
      <c r="P3" s="726" t="s">
        <v>42</v>
      </c>
      <c r="Q3" s="726" t="s">
        <v>32</v>
      </c>
      <c r="R3" s="726" t="s">
        <v>37</v>
      </c>
      <c r="S3" s="726" t="s">
        <v>33</v>
      </c>
      <c r="T3" s="723" t="s">
        <v>55</v>
      </c>
      <c r="U3" s="723" t="s">
        <v>57</v>
      </c>
      <c r="V3" s="725" t="s">
        <v>59</v>
      </c>
      <c r="W3" s="725"/>
      <c r="X3" s="725"/>
      <c r="Y3" s="725"/>
      <c r="Z3" s="725"/>
      <c r="AA3" s="725"/>
      <c r="AB3" s="723" t="s">
        <v>69</v>
      </c>
      <c r="AC3" s="726" t="s">
        <v>75</v>
      </c>
      <c r="AD3" s="723" t="s">
        <v>77</v>
      </c>
      <c r="AE3" s="723"/>
      <c r="AF3" s="723"/>
      <c r="AG3" s="723" t="s">
        <v>27</v>
      </c>
      <c r="AH3" s="723" t="s">
        <v>36</v>
      </c>
      <c r="AI3" s="723" t="s">
        <v>34</v>
      </c>
      <c r="AJ3" s="724" t="s">
        <v>35</v>
      </c>
    </row>
    <row r="4" spans="1:37" ht="140.65" customHeight="1" thickBot="1" x14ac:dyDescent="0.3">
      <c r="A4" s="1"/>
      <c r="B4" s="727"/>
      <c r="C4" s="723"/>
      <c r="D4" s="723"/>
      <c r="E4" s="723"/>
      <c r="F4" s="723"/>
      <c r="G4" s="723"/>
      <c r="H4" s="723"/>
      <c r="I4" s="723"/>
      <c r="J4" s="91" t="s">
        <v>7</v>
      </c>
      <c r="K4" s="91" t="s">
        <v>8</v>
      </c>
      <c r="L4" s="91" t="s">
        <v>9</v>
      </c>
      <c r="M4" s="92" t="s">
        <v>10</v>
      </c>
      <c r="N4" s="723"/>
      <c r="O4" s="723"/>
      <c r="P4" s="726"/>
      <c r="Q4" s="726"/>
      <c r="R4" s="726"/>
      <c r="S4" s="726"/>
      <c r="T4" s="723"/>
      <c r="U4" s="723"/>
      <c r="V4" s="91" t="s">
        <v>61</v>
      </c>
      <c r="W4" s="91" t="s">
        <v>62</v>
      </c>
      <c r="X4" s="91" t="s">
        <v>15</v>
      </c>
      <c r="Y4" s="91" t="s">
        <v>63</v>
      </c>
      <c r="Z4" s="91" t="s">
        <v>60</v>
      </c>
      <c r="AA4" s="91" t="s">
        <v>25</v>
      </c>
      <c r="AB4" s="723"/>
      <c r="AC4" s="726"/>
      <c r="AD4" s="91" t="s">
        <v>16</v>
      </c>
      <c r="AE4" s="91" t="s">
        <v>17</v>
      </c>
      <c r="AF4" s="91" t="s">
        <v>26</v>
      </c>
      <c r="AG4" s="723"/>
      <c r="AH4" s="723"/>
      <c r="AI4" s="723"/>
      <c r="AJ4" s="724"/>
    </row>
    <row r="5" spans="1:37" ht="15.75" thickBot="1" x14ac:dyDescent="0.3">
      <c r="A5" s="1"/>
      <c r="B5" s="93">
        <v>1</v>
      </c>
      <c r="C5" s="94">
        <v>2</v>
      </c>
      <c r="D5" s="94">
        <v>3</v>
      </c>
      <c r="E5" s="94">
        <v>4</v>
      </c>
      <c r="F5" s="94">
        <v>5</v>
      </c>
      <c r="G5" s="94">
        <v>6</v>
      </c>
      <c r="H5" s="94">
        <v>7</v>
      </c>
      <c r="I5" s="94">
        <v>8</v>
      </c>
      <c r="J5" s="94">
        <v>9</v>
      </c>
      <c r="K5" s="94">
        <v>10</v>
      </c>
      <c r="L5" s="94">
        <v>11</v>
      </c>
      <c r="M5" s="94">
        <v>12</v>
      </c>
      <c r="N5" s="94">
        <v>13</v>
      </c>
      <c r="O5" s="94">
        <v>14</v>
      </c>
      <c r="P5" s="94">
        <v>15</v>
      </c>
      <c r="Q5" s="94">
        <v>16</v>
      </c>
      <c r="R5" s="94">
        <v>17</v>
      </c>
      <c r="S5" s="95">
        <v>18</v>
      </c>
      <c r="T5" s="94">
        <v>19</v>
      </c>
      <c r="U5" s="94">
        <v>20</v>
      </c>
      <c r="V5" s="94">
        <v>21</v>
      </c>
      <c r="W5" s="94">
        <v>22</v>
      </c>
      <c r="X5" s="94">
        <v>23</v>
      </c>
      <c r="Y5" s="94">
        <v>24</v>
      </c>
      <c r="Z5" s="94">
        <v>25</v>
      </c>
      <c r="AA5" s="94">
        <v>26</v>
      </c>
      <c r="AB5" s="94">
        <v>27</v>
      </c>
      <c r="AC5" s="94">
        <v>28</v>
      </c>
      <c r="AD5" s="94">
        <v>29</v>
      </c>
      <c r="AE5" s="94">
        <v>30</v>
      </c>
      <c r="AF5" s="94">
        <v>31</v>
      </c>
      <c r="AG5" s="94">
        <v>32</v>
      </c>
      <c r="AH5" s="94">
        <v>33</v>
      </c>
      <c r="AI5" s="94">
        <v>34</v>
      </c>
      <c r="AJ5" s="96">
        <v>35</v>
      </c>
    </row>
    <row r="6" spans="1:37" ht="46.15" customHeight="1" thickBot="1" x14ac:dyDescent="0.3">
      <c r="A6" s="1"/>
      <c r="B6" s="702" t="s">
        <v>230</v>
      </c>
      <c r="C6" s="640" t="s">
        <v>231</v>
      </c>
      <c r="D6" s="640" t="s">
        <v>232</v>
      </c>
      <c r="E6" s="640" t="s">
        <v>233</v>
      </c>
      <c r="F6" s="640" t="s">
        <v>234</v>
      </c>
      <c r="G6" s="640" t="s">
        <v>235</v>
      </c>
      <c r="H6" s="640" t="s">
        <v>83</v>
      </c>
      <c r="I6" s="640" t="s">
        <v>83</v>
      </c>
      <c r="J6" s="97" t="s">
        <v>236</v>
      </c>
      <c r="K6" s="97" t="s">
        <v>237</v>
      </c>
      <c r="L6" s="97" t="s">
        <v>238</v>
      </c>
      <c r="M6" s="97">
        <v>25</v>
      </c>
      <c r="N6" s="640" t="s">
        <v>86</v>
      </c>
      <c r="O6" s="640" t="s">
        <v>105</v>
      </c>
      <c r="P6" s="641" t="s">
        <v>239</v>
      </c>
      <c r="Q6" s="641" t="s">
        <v>240</v>
      </c>
      <c r="R6" s="641" t="s">
        <v>90</v>
      </c>
      <c r="S6" s="641" t="s">
        <v>170</v>
      </c>
      <c r="T6" s="697">
        <f>SUM(V6:AA7)</f>
        <v>841500</v>
      </c>
      <c r="U6" s="697">
        <f>T6</f>
        <v>841500</v>
      </c>
      <c r="V6" s="697">
        <v>495000</v>
      </c>
      <c r="W6" s="697">
        <v>0</v>
      </c>
      <c r="X6" s="697">
        <v>0</v>
      </c>
      <c r="Y6" s="697">
        <v>346500</v>
      </c>
      <c r="Z6" s="697">
        <v>0</v>
      </c>
      <c r="AA6" s="722">
        <v>0</v>
      </c>
      <c r="AB6" s="697">
        <v>148500</v>
      </c>
      <c r="AC6" s="641" t="s">
        <v>92</v>
      </c>
      <c r="AD6" s="720">
        <f>U6</f>
        <v>841500</v>
      </c>
      <c r="AE6" s="720">
        <v>0</v>
      </c>
      <c r="AF6" s="720">
        <v>0</v>
      </c>
      <c r="AG6" s="721"/>
      <c r="AH6" s="699" t="s">
        <v>514</v>
      </c>
      <c r="AI6" s="699" t="s">
        <v>515</v>
      </c>
      <c r="AJ6" s="718">
        <v>45308</v>
      </c>
    </row>
    <row r="7" spans="1:37" ht="50.65" customHeight="1" thickBot="1" x14ac:dyDescent="0.3">
      <c r="A7" s="1"/>
      <c r="B7" s="702"/>
      <c r="C7" s="640"/>
      <c r="D7" s="640"/>
      <c r="E7" s="640"/>
      <c r="F7" s="640"/>
      <c r="G7" s="640"/>
      <c r="H7" s="640"/>
      <c r="I7" s="640"/>
      <c r="J7" s="98" t="s">
        <v>241</v>
      </c>
      <c r="K7" s="98" t="s">
        <v>242</v>
      </c>
      <c r="L7" s="98" t="s">
        <v>243</v>
      </c>
      <c r="M7" s="98">
        <v>25</v>
      </c>
      <c r="N7" s="640"/>
      <c r="O7" s="640"/>
      <c r="P7" s="641"/>
      <c r="Q7" s="641"/>
      <c r="R7" s="641"/>
      <c r="S7" s="641"/>
      <c r="T7" s="640"/>
      <c r="U7" s="640"/>
      <c r="V7" s="697"/>
      <c r="W7" s="697"/>
      <c r="X7" s="697"/>
      <c r="Y7" s="697"/>
      <c r="Z7" s="697"/>
      <c r="AA7" s="722"/>
      <c r="AB7" s="697"/>
      <c r="AC7" s="641"/>
      <c r="AD7" s="641"/>
      <c r="AE7" s="720"/>
      <c r="AF7" s="720"/>
      <c r="AG7" s="721"/>
      <c r="AH7" s="699"/>
      <c r="AI7" s="699"/>
      <c r="AJ7" s="719"/>
    </row>
    <row r="8" spans="1:37" ht="45" customHeight="1" x14ac:dyDescent="0.25">
      <c r="A8" s="1"/>
      <c r="B8" s="630" t="s">
        <v>244</v>
      </c>
      <c r="C8" s="626" t="s">
        <v>245</v>
      </c>
      <c r="D8" s="626" t="s">
        <v>232</v>
      </c>
      <c r="E8" s="626" t="s">
        <v>233</v>
      </c>
      <c r="F8" s="628" t="s">
        <v>247</v>
      </c>
      <c r="G8" s="626" t="s">
        <v>235</v>
      </c>
      <c r="H8" s="628" t="s">
        <v>83</v>
      </c>
      <c r="I8" s="628" t="s">
        <v>83</v>
      </c>
      <c r="J8" s="99" t="s">
        <v>236</v>
      </c>
      <c r="K8" s="99" t="s">
        <v>237</v>
      </c>
      <c r="L8" s="99" t="s">
        <v>238</v>
      </c>
      <c r="M8" s="99">
        <v>30</v>
      </c>
      <c r="N8" s="628" t="s">
        <v>86</v>
      </c>
      <c r="O8" s="628" t="s">
        <v>118</v>
      </c>
      <c r="P8" s="682" t="s">
        <v>239</v>
      </c>
      <c r="Q8" s="682" t="s">
        <v>240</v>
      </c>
      <c r="R8" s="682" t="s">
        <v>90</v>
      </c>
      <c r="S8" s="682" t="s">
        <v>170</v>
      </c>
      <c r="T8" s="617">
        <f>SUM(U8:U11)</f>
        <v>3060000</v>
      </c>
      <c r="U8" s="656">
        <f>SUM(V8:AA9)</f>
        <v>510000</v>
      </c>
      <c r="V8" s="656">
        <v>300000</v>
      </c>
      <c r="W8" s="656">
        <v>0</v>
      </c>
      <c r="X8" s="656">
        <v>0</v>
      </c>
      <c r="Y8" s="656">
        <v>210000</v>
      </c>
      <c r="Z8" s="656">
        <v>0</v>
      </c>
      <c r="AA8" s="711">
        <v>0</v>
      </c>
      <c r="AB8" s="656">
        <v>90000</v>
      </c>
      <c r="AC8" s="682" t="s">
        <v>92</v>
      </c>
      <c r="AD8" s="711">
        <f>U8</f>
        <v>510000</v>
      </c>
      <c r="AE8" s="711">
        <v>0</v>
      </c>
      <c r="AF8" s="711">
        <v>0</v>
      </c>
      <c r="AG8" s="712"/>
      <c r="AH8" s="621" t="s">
        <v>347</v>
      </c>
      <c r="AI8" s="621" t="s">
        <v>348</v>
      </c>
      <c r="AJ8" s="714">
        <v>45454</v>
      </c>
      <c r="AK8" s="717"/>
    </row>
    <row r="9" spans="1:37" ht="45" customHeight="1" x14ac:dyDescent="0.25">
      <c r="A9" s="1"/>
      <c r="B9" s="671"/>
      <c r="C9" s="667"/>
      <c r="D9" s="667"/>
      <c r="E9" s="667"/>
      <c r="F9" s="628"/>
      <c r="G9" s="667"/>
      <c r="H9" s="628"/>
      <c r="I9" s="628"/>
      <c r="J9" s="99" t="s">
        <v>241</v>
      </c>
      <c r="K9" s="99" t="s">
        <v>242</v>
      </c>
      <c r="L9" s="99" t="s">
        <v>243</v>
      </c>
      <c r="M9" s="99">
        <v>30</v>
      </c>
      <c r="N9" s="628"/>
      <c r="O9" s="628"/>
      <c r="P9" s="682"/>
      <c r="Q9" s="682"/>
      <c r="R9" s="682"/>
      <c r="S9" s="682"/>
      <c r="T9" s="667"/>
      <c r="U9" s="628"/>
      <c r="V9" s="656"/>
      <c r="W9" s="656"/>
      <c r="X9" s="656"/>
      <c r="Y9" s="656"/>
      <c r="Z9" s="656"/>
      <c r="AA9" s="711"/>
      <c r="AB9" s="656"/>
      <c r="AC9" s="682"/>
      <c r="AD9" s="682"/>
      <c r="AE9" s="711"/>
      <c r="AF9" s="711"/>
      <c r="AG9" s="713"/>
      <c r="AH9" s="662"/>
      <c r="AI9" s="662"/>
      <c r="AJ9" s="715"/>
      <c r="AK9" s="717"/>
    </row>
    <row r="10" spans="1:37" ht="37.9" customHeight="1" x14ac:dyDescent="0.25">
      <c r="A10" s="1"/>
      <c r="B10" s="671"/>
      <c r="C10" s="667"/>
      <c r="D10" s="667"/>
      <c r="E10" s="667"/>
      <c r="F10" s="628" t="s">
        <v>252</v>
      </c>
      <c r="G10" s="667"/>
      <c r="H10" s="628" t="s">
        <v>83</v>
      </c>
      <c r="I10" s="628" t="s">
        <v>83</v>
      </c>
      <c r="J10" s="99" t="s">
        <v>236</v>
      </c>
      <c r="K10" s="99" t="s">
        <v>237</v>
      </c>
      <c r="L10" s="99" t="s">
        <v>238</v>
      </c>
      <c r="M10" s="99">
        <v>100</v>
      </c>
      <c r="N10" s="628" t="s">
        <v>86</v>
      </c>
      <c r="O10" s="628" t="s">
        <v>123</v>
      </c>
      <c r="P10" s="682" t="s">
        <v>239</v>
      </c>
      <c r="Q10" s="682" t="s">
        <v>240</v>
      </c>
      <c r="R10" s="682" t="s">
        <v>90</v>
      </c>
      <c r="S10" s="682" t="s">
        <v>170</v>
      </c>
      <c r="T10" s="667"/>
      <c r="U10" s="656">
        <f>SUM(V10:AA11)</f>
        <v>2550000</v>
      </c>
      <c r="V10" s="656">
        <v>1500000</v>
      </c>
      <c r="W10" s="656">
        <v>0</v>
      </c>
      <c r="X10" s="656">
        <v>0</v>
      </c>
      <c r="Y10" s="656">
        <v>1050000</v>
      </c>
      <c r="Z10" s="656">
        <v>0</v>
      </c>
      <c r="AA10" s="711">
        <v>0</v>
      </c>
      <c r="AB10" s="656">
        <v>450000</v>
      </c>
      <c r="AC10" s="682" t="s">
        <v>92</v>
      </c>
      <c r="AD10" s="711">
        <f>U10</f>
        <v>2550000</v>
      </c>
      <c r="AE10" s="711">
        <v>0</v>
      </c>
      <c r="AF10" s="711">
        <v>0</v>
      </c>
      <c r="AG10" s="709"/>
      <c r="AH10" s="662"/>
      <c r="AI10" s="662"/>
      <c r="AJ10" s="715"/>
      <c r="AK10" s="710"/>
    </row>
    <row r="11" spans="1:37" ht="39.4" customHeight="1" thickBot="1" x14ac:dyDescent="0.3">
      <c r="A11" s="1"/>
      <c r="B11" s="631"/>
      <c r="C11" s="627"/>
      <c r="D11" s="627"/>
      <c r="E11" s="627"/>
      <c r="F11" s="629"/>
      <c r="G11" s="627"/>
      <c r="H11" s="629"/>
      <c r="I11" s="629"/>
      <c r="J11" s="100" t="s">
        <v>241</v>
      </c>
      <c r="K11" s="100" t="s">
        <v>242</v>
      </c>
      <c r="L11" s="100" t="s">
        <v>243</v>
      </c>
      <c r="M11" s="100">
        <v>100</v>
      </c>
      <c r="N11" s="629"/>
      <c r="O11" s="629"/>
      <c r="P11" s="660"/>
      <c r="Q11" s="660"/>
      <c r="R11" s="660"/>
      <c r="S11" s="660"/>
      <c r="T11" s="627"/>
      <c r="U11" s="629"/>
      <c r="V11" s="639"/>
      <c r="W11" s="639"/>
      <c r="X11" s="639"/>
      <c r="Y11" s="639"/>
      <c r="Z11" s="639"/>
      <c r="AA11" s="704"/>
      <c r="AB11" s="639"/>
      <c r="AC11" s="660"/>
      <c r="AD11" s="660"/>
      <c r="AE11" s="704"/>
      <c r="AF11" s="704"/>
      <c r="AG11" s="706"/>
      <c r="AH11" s="622"/>
      <c r="AI11" s="622"/>
      <c r="AJ11" s="716"/>
      <c r="AK11" s="710"/>
    </row>
    <row r="12" spans="1:37" ht="52.5" customHeight="1" x14ac:dyDescent="0.25">
      <c r="A12" s="1"/>
      <c r="B12" s="653" t="s">
        <v>249</v>
      </c>
      <c r="C12" s="634" t="s">
        <v>250</v>
      </c>
      <c r="D12" s="634" t="s">
        <v>232</v>
      </c>
      <c r="E12" s="634" t="s">
        <v>233</v>
      </c>
      <c r="F12" s="634" t="s">
        <v>844</v>
      </c>
      <c r="G12" s="634" t="s">
        <v>235</v>
      </c>
      <c r="H12" s="634" t="s">
        <v>83</v>
      </c>
      <c r="I12" s="634" t="s">
        <v>83</v>
      </c>
      <c r="J12" s="97" t="s">
        <v>236</v>
      </c>
      <c r="K12" s="97" t="s">
        <v>237</v>
      </c>
      <c r="L12" s="97" t="s">
        <v>238</v>
      </c>
      <c r="M12" s="97">
        <v>26</v>
      </c>
      <c r="N12" s="634" t="s">
        <v>86</v>
      </c>
      <c r="O12" s="634" t="s">
        <v>102</v>
      </c>
      <c r="P12" s="659" t="s">
        <v>239</v>
      </c>
      <c r="Q12" s="659" t="s">
        <v>240</v>
      </c>
      <c r="R12" s="659" t="s">
        <v>90</v>
      </c>
      <c r="S12" s="659" t="s">
        <v>170</v>
      </c>
      <c r="T12" s="638">
        <f>U12</f>
        <v>1700000</v>
      </c>
      <c r="U12" s="638">
        <f>SUM(V12:AA13)</f>
        <v>1700000</v>
      </c>
      <c r="V12" s="638">
        <v>1000000</v>
      </c>
      <c r="W12" s="638">
        <v>0</v>
      </c>
      <c r="X12" s="638">
        <v>0</v>
      </c>
      <c r="Y12" s="638">
        <v>700000</v>
      </c>
      <c r="Z12" s="638">
        <v>0</v>
      </c>
      <c r="AA12" s="638">
        <v>0</v>
      </c>
      <c r="AB12" s="638">
        <v>300000</v>
      </c>
      <c r="AC12" s="634" t="s">
        <v>92</v>
      </c>
      <c r="AD12" s="638">
        <f>U12</f>
        <v>1700000</v>
      </c>
      <c r="AE12" s="703">
        <v>0</v>
      </c>
      <c r="AF12" s="703">
        <v>0</v>
      </c>
      <c r="AG12" s="705"/>
      <c r="AH12" s="642" t="s">
        <v>521</v>
      </c>
      <c r="AI12" s="642" t="s">
        <v>792</v>
      </c>
      <c r="AJ12" s="707">
        <v>45993</v>
      </c>
    </row>
    <row r="13" spans="1:37" ht="52.5" customHeight="1" thickBot="1" x14ac:dyDescent="0.3">
      <c r="A13" s="1"/>
      <c r="B13" s="655"/>
      <c r="C13" s="629"/>
      <c r="D13" s="629"/>
      <c r="E13" s="629"/>
      <c r="F13" s="629"/>
      <c r="G13" s="629"/>
      <c r="H13" s="629"/>
      <c r="I13" s="629"/>
      <c r="J13" s="100" t="s">
        <v>241</v>
      </c>
      <c r="K13" s="100" t="s">
        <v>242</v>
      </c>
      <c r="L13" s="100" t="s">
        <v>243</v>
      </c>
      <c r="M13" s="100">
        <v>26</v>
      </c>
      <c r="N13" s="629"/>
      <c r="O13" s="629"/>
      <c r="P13" s="660"/>
      <c r="Q13" s="660"/>
      <c r="R13" s="660"/>
      <c r="S13" s="660"/>
      <c r="T13" s="629"/>
      <c r="U13" s="629"/>
      <c r="V13" s="639"/>
      <c r="W13" s="639"/>
      <c r="X13" s="639"/>
      <c r="Y13" s="639"/>
      <c r="Z13" s="639"/>
      <c r="AA13" s="639"/>
      <c r="AB13" s="639"/>
      <c r="AC13" s="629"/>
      <c r="AD13" s="629"/>
      <c r="AE13" s="704"/>
      <c r="AF13" s="704"/>
      <c r="AG13" s="706"/>
      <c r="AH13" s="651"/>
      <c r="AI13" s="651"/>
      <c r="AJ13" s="708"/>
    </row>
    <row r="14" spans="1:37" ht="52.5" customHeight="1" x14ac:dyDescent="0.25">
      <c r="A14" s="1"/>
      <c r="B14" s="653" t="s">
        <v>253</v>
      </c>
      <c r="C14" s="634" t="s">
        <v>254</v>
      </c>
      <c r="D14" s="634" t="s">
        <v>232</v>
      </c>
      <c r="E14" s="634" t="s">
        <v>233</v>
      </c>
      <c r="F14" s="634" t="s">
        <v>246</v>
      </c>
      <c r="G14" s="634" t="s">
        <v>235</v>
      </c>
      <c r="H14" s="634" t="s">
        <v>83</v>
      </c>
      <c r="I14" s="634" t="s">
        <v>83</v>
      </c>
      <c r="J14" s="97" t="s">
        <v>236</v>
      </c>
      <c r="K14" s="97" t="s">
        <v>237</v>
      </c>
      <c r="L14" s="97" t="s">
        <v>238</v>
      </c>
      <c r="M14" s="97">
        <v>25</v>
      </c>
      <c r="N14" s="634" t="s">
        <v>86</v>
      </c>
      <c r="O14" s="634" t="s">
        <v>114</v>
      </c>
      <c r="P14" s="634" t="s">
        <v>239</v>
      </c>
      <c r="Q14" s="634" t="s">
        <v>240</v>
      </c>
      <c r="R14" s="634" t="s">
        <v>90</v>
      </c>
      <c r="S14" s="634" t="s">
        <v>170</v>
      </c>
      <c r="T14" s="638">
        <f>U14</f>
        <v>1700000</v>
      </c>
      <c r="U14" s="638">
        <f>SUM(V14:AA15)</f>
        <v>1700000</v>
      </c>
      <c r="V14" s="638">
        <v>1000000</v>
      </c>
      <c r="W14" s="638">
        <v>0</v>
      </c>
      <c r="X14" s="638">
        <v>0</v>
      </c>
      <c r="Y14" s="638">
        <v>700000</v>
      </c>
      <c r="Z14" s="638">
        <v>0</v>
      </c>
      <c r="AA14" s="638">
        <v>0</v>
      </c>
      <c r="AB14" s="638">
        <v>300000</v>
      </c>
      <c r="AC14" s="634" t="s">
        <v>92</v>
      </c>
      <c r="AD14" s="638">
        <f>U14</f>
        <v>1700000</v>
      </c>
      <c r="AE14" s="638">
        <v>0</v>
      </c>
      <c r="AF14" s="638">
        <v>0</v>
      </c>
      <c r="AG14" s="648"/>
      <c r="AH14" s="642" t="s">
        <v>349</v>
      </c>
      <c r="AI14" s="642" t="s">
        <v>350</v>
      </c>
      <c r="AJ14" s="657">
        <v>45720</v>
      </c>
    </row>
    <row r="15" spans="1:37" ht="52.5" customHeight="1" thickBot="1" x14ac:dyDescent="0.3">
      <c r="A15" s="1"/>
      <c r="B15" s="655"/>
      <c r="C15" s="629"/>
      <c r="D15" s="629"/>
      <c r="E15" s="629"/>
      <c r="F15" s="629"/>
      <c r="G15" s="629"/>
      <c r="H15" s="629"/>
      <c r="I15" s="629"/>
      <c r="J15" s="100" t="s">
        <v>241</v>
      </c>
      <c r="K15" s="100" t="s">
        <v>242</v>
      </c>
      <c r="L15" s="100" t="s">
        <v>243</v>
      </c>
      <c r="M15" s="100">
        <v>25</v>
      </c>
      <c r="N15" s="629"/>
      <c r="O15" s="629"/>
      <c r="P15" s="629"/>
      <c r="Q15" s="629"/>
      <c r="R15" s="629"/>
      <c r="S15" s="629"/>
      <c r="T15" s="629"/>
      <c r="U15" s="629"/>
      <c r="V15" s="639"/>
      <c r="W15" s="639"/>
      <c r="X15" s="639"/>
      <c r="Y15" s="639"/>
      <c r="Z15" s="639"/>
      <c r="AA15" s="639"/>
      <c r="AB15" s="639"/>
      <c r="AC15" s="629"/>
      <c r="AD15" s="629"/>
      <c r="AE15" s="639"/>
      <c r="AF15" s="639"/>
      <c r="AG15" s="650"/>
      <c r="AH15" s="651"/>
      <c r="AI15" s="651"/>
      <c r="AJ15" s="658"/>
    </row>
    <row r="16" spans="1:37" ht="52.5" customHeight="1" thickBot="1" x14ac:dyDescent="0.3">
      <c r="A16" s="1"/>
      <c r="B16" s="702" t="s">
        <v>516</v>
      </c>
      <c r="C16" s="640" t="s">
        <v>517</v>
      </c>
      <c r="D16" s="640" t="s">
        <v>232</v>
      </c>
      <c r="E16" s="640" t="s">
        <v>233</v>
      </c>
      <c r="F16" s="640" t="s">
        <v>248</v>
      </c>
      <c r="G16" s="640" t="s">
        <v>235</v>
      </c>
      <c r="H16" s="640" t="s">
        <v>83</v>
      </c>
      <c r="I16" s="640" t="s">
        <v>83</v>
      </c>
      <c r="J16" s="97" t="s">
        <v>236</v>
      </c>
      <c r="K16" s="97" t="s">
        <v>237</v>
      </c>
      <c r="L16" s="97" t="s">
        <v>238</v>
      </c>
      <c r="M16" s="97">
        <v>67</v>
      </c>
      <c r="N16" s="640" t="s">
        <v>86</v>
      </c>
      <c r="O16" s="640" t="s">
        <v>111</v>
      </c>
      <c r="P16" s="640" t="s">
        <v>239</v>
      </c>
      <c r="Q16" s="640" t="s">
        <v>240</v>
      </c>
      <c r="R16" s="640" t="s">
        <v>90</v>
      </c>
      <c r="S16" s="640" t="s">
        <v>170</v>
      </c>
      <c r="T16" s="697">
        <f>U16</f>
        <v>2550000</v>
      </c>
      <c r="U16" s="697">
        <f>SUM(V16:AA17)</f>
        <v>2550000</v>
      </c>
      <c r="V16" s="697">
        <v>1500000</v>
      </c>
      <c r="W16" s="697">
        <v>0</v>
      </c>
      <c r="X16" s="697">
        <v>0</v>
      </c>
      <c r="Y16" s="697">
        <v>1050000</v>
      </c>
      <c r="Z16" s="697">
        <v>0</v>
      </c>
      <c r="AA16" s="697">
        <v>0</v>
      </c>
      <c r="AB16" s="697">
        <v>450000</v>
      </c>
      <c r="AC16" s="640" t="s">
        <v>92</v>
      </c>
      <c r="AD16" s="697">
        <f>U16</f>
        <v>2550000</v>
      </c>
      <c r="AE16" s="697">
        <v>0</v>
      </c>
      <c r="AF16" s="697">
        <v>0</v>
      </c>
      <c r="AG16" s="698"/>
      <c r="AH16" s="699" t="s">
        <v>521</v>
      </c>
      <c r="AI16" s="699" t="s">
        <v>792</v>
      </c>
      <c r="AJ16" s="700">
        <v>45993</v>
      </c>
    </row>
    <row r="17" spans="1:36" ht="52.5" customHeight="1" thickBot="1" x14ac:dyDescent="0.3">
      <c r="A17" s="1"/>
      <c r="B17" s="702"/>
      <c r="C17" s="640"/>
      <c r="D17" s="640"/>
      <c r="E17" s="640"/>
      <c r="F17" s="640"/>
      <c r="G17" s="640"/>
      <c r="H17" s="640"/>
      <c r="I17" s="640"/>
      <c r="J17" s="100" t="s">
        <v>241</v>
      </c>
      <c r="K17" s="100" t="s">
        <v>242</v>
      </c>
      <c r="L17" s="100" t="s">
        <v>243</v>
      </c>
      <c r="M17" s="100">
        <v>67</v>
      </c>
      <c r="N17" s="640"/>
      <c r="O17" s="640"/>
      <c r="P17" s="640"/>
      <c r="Q17" s="640"/>
      <c r="R17" s="640"/>
      <c r="S17" s="640"/>
      <c r="T17" s="640"/>
      <c r="U17" s="640"/>
      <c r="V17" s="697"/>
      <c r="W17" s="697"/>
      <c r="X17" s="697"/>
      <c r="Y17" s="697"/>
      <c r="Z17" s="697"/>
      <c r="AA17" s="697"/>
      <c r="AB17" s="697"/>
      <c r="AC17" s="640"/>
      <c r="AD17" s="640"/>
      <c r="AE17" s="697"/>
      <c r="AF17" s="697"/>
      <c r="AG17" s="698"/>
      <c r="AH17" s="699"/>
      <c r="AI17" s="699"/>
      <c r="AJ17" s="701"/>
    </row>
    <row r="18" spans="1:36" ht="52.5" customHeight="1" thickBot="1" x14ac:dyDescent="0.3">
      <c r="A18" s="1"/>
      <c r="B18" s="702" t="s">
        <v>518</v>
      </c>
      <c r="C18" s="640" t="s">
        <v>519</v>
      </c>
      <c r="D18" s="640" t="s">
        <v>232</v>
      </c>
      <c r="E18" s="640" t="s">
        <v>233</v>
      </c>
      <c r="F18" s="640" t="s">
        <v>251</v>
      </c>
      <c r="G18" s="640" t="s">
        <v>235</v>
      </c>
      <c r="H18" s="640" t="s">
        <v>83</v>
      </c>
      <c r="I18" s="640" t="s">
        <v>83</v>
      </c>
      <c r="J18" s="97" t="s">
        <v>236</v>
      </c>
      <c r="K18" s="97" t="s">
        <v>237</v>
      </c>
      <c r="L18" s="97" t="s">
        <v>238</v>
      </c>
      <c r="M18" s="97">
        <v>50</v>
      </c>
      <c r="N18" s="640" t="s">
        <v>86</v>
      </c>
      <c r="O18" s="640" t="s">
        <v>121</v>
      </c>
      <c r="P18" s="640" t="s">
        <v>239</v>
      </c>
      <c r="Q18" s="640" t="s">
        <v>240</v>
      </c>
      <c r="R18" s="640" t="s">
        <v>90</v>
      </c>
      <c r="S18" s="640" t="s">
        <v>170</v>
      </c>
      <c r="T18" s="697">
        <f>U18</f>
        <v>3938855.8</v>
      </c>
      <c r="U18" s="697">
        <f>SUM(V18:AA19)</f>
        <v>3938855.8</v>
      </c>
      <c r="V18" s="697">
        <v>2316974</v>
      </c>
      <c r="W18" s="697">
        <v>0</v>
      </c>
      <c r="X18" s="697">
        <v>0</v>
      </c>
      <c r="Y18" s="697">
        <v>1621881.8</v>
      </c>
      <c r="Z18" s="697">
        <v>0</v>
      </c>
      <c r="AA18" s="697">
        <v>0</v>
      </c>
      <c r="AB18" s="697">
        <v>695092.2</v>
      </c>
      <c r="AC18" s="640" t="s">
        <v>92</v>
      </c>
      <c r="AD18" s="697">
        <f>U18</f>
        <v>3938855.8</v>
      </c>
      <c r="AE18" s="697">
        <v>0</v>
      </c>
      <c r="AF18" s="697">
        <v>0</v>
      </c>
      <c r="AG18" s="698"/>
      <c r="AH18" s="695" t="s">
        <v>601</v>
      </c>
      <c r="AI18" s="695" t="s">
        <v>713</v>
      </c>
      <c r="AJ18" s="696"/>
    </row>
    <row r="19" spans="1:36" ht="52.5" customHeight="1" thickBot="1" x14ac:dyDescent="0.3">
      <c r="A19" s="1"/>
      <c r="B19" s="702"/>
      <c r="C19" s="640"/>
      <c r="D19" s="640"/>
      <c r="E19" s="640"/>
      <c r="F19" s="640"/>
      <c r="G19" s="640"/>
      <c r="H19" s="640"/>
      <c r="I19" s="640"/>
      <c r="J19" s="100" t="s">
        <v>241</v>
      </c>
      <c r="K19" s="100" t="s">
        <v>242</v>
      </c>
      <c r="L19" s="100" t="s">
        <v>243</v>
      </c>
      <c r="M19" s="100">
        <v>50</v>
      </c>
      <c r="N19" s="640"/>
      <c r="O19" s="640"/>
      <c r="P19" s="640"/>
      <c r="Q19" s="640"/>
      <c r="R19" s="640"/>
      <c r="S19" s="640"/>
      <c r="T19" s="640"/>
      <c r="U19" s="640"/>
      <c r="V19" s="697"/>
      <c r="W19" s="697"/>
      <c r="X19" s="697"/>
      <c r="Y19" s="697"/>
      <c r="Z19" s="697"/>
      <c r="AA19" s="697"/>
      <c r="AB19" s="697"/>
      <c r="AC19" s="640"/>
      <c r="AD19" s="640"/>
      <c r="AE19" s="697"/>
      <c r="AF19" s="697"/>
      <c r="AG19" s="698"/>
      <c r="AH19" s="695"/>
      <c r="AI19" s="695"/>
      <c r="AJ19" s="696"/>
    </row>
    <row r="20" spans="1:36" ht="57.4" customHeight="1" x14ac:dyDescent="0.25">
      <c r="A20" s="1"/>
      <c r="B20" s="653" t="s">
        <v>522</v>
      </c>
      <c r="C20" s="634" t="s">
        <v>523</v>
      </c>
      <c r="D20" s="634" t="s">
        <v>524</v>
      </c>
      <c r="E20" s="634" t="s">
        <v>233</v>
      </c>
      <c r="F20" s="634" t="s">
        <v>525</v>
      </c>
      <c r="G20" s="634" t="s">
        <v>235</v>
      </c>
      <c r="H20" s="634" t="s">
        <v>83</v>
      </c>
      <c r="I20" s="634" t="s">
        <v>83</v>
      </c>
      <c r="J20" s="156" t="s">
        <v>526</v>
      </c>
      <c r="K20" s="156" t="s">
        <v>527</v>
      </c>
      <c r="L20" s="156" t="s">
        <v>97</v>
      </c>
      <c r="M20" s="97">
        <v>46</v>
      </c>
      <c r="N20" s="634" t="s">
        <v>86</v>
      </c>
      <c r="O20" s="634" t="s">
        <v>87</v>
      </c>
      <c r="P20" s="634" t="s">
        <v>239</v>
      </c>
      <c r="Q20" s="634" t="s">
        <v>240</v>
      </c>
      <c r="R20" s="634" t="s">
        <v>90</v>
      </c>
      <c r="S20" s="634" t="s">
        <v>170</v>
      </c>
      <c r="T20" s="638">
        <f>U20</f>
        <v>3818743.5</v>
      </c>
      <c r="U20" s="638">
        <f>SUM(V20:AA21)</f>
        <v>3818743.5</v>
      </c>
      <c r="V20" s="638">
        <v>2545829</v>
      </c>
      <c r="W20" s="638">
        <v>0</v>
      </c>
      <c r="X20" s="638">
        <v>0</v>
      </c>
      <c r="Y20" s="638">
        <v>1272914.5</v>
      </c>
      <c r="Z20" s="638">
        <v>0</v>
      </c>
      <c r="AA20" s="638">
        <v>0</v>
      </c>
      <c r="AB20" s="638">
        <v>1272914.5</v>
      </c>
      <c r="AC20" s="634" t="s">
        <v>92</v>
      </c>
      <c r="AD20" s="638">
        <f>U20</f>
        <v>3818743.5</v>
      </c>
      <c r="AE20" s="638">
        <v>0</v>
      </c>
      <c r="AF20" s="638">
        <v>0</v>
      </c>
      <c r="AG20" s="648"/>
      <c r="AH20" s="642" t="s">
        <v>348</v>
      </c>
      <c r="AI20" s="642" t="s">
        <v>528</v>
      </c>
      <c r="AJ20" s="657">
        <v>45513</v>
      </c>
    </row>
    <row r="21" spans="1:36" ht="61.15" customHeight="1" thickBot="1" x14ac:dyDescent="0.3">
      <c r="A21" s="1"/>
      <c r="B21" s="655"/>
      <c r="C21" s="629"/>
      <c r="D21" s="629"/>
      <c r="E21" s="629"/>
      <c r="F21" s="629"/>
      <c r="G21" s="629"/>
      <c r="H21" s="629"/>
      <c r="I21" s="629"/>
      <c r="J21" s="157" t="s">
        <v>529</v>
      </c>
      <c r="K21" s="157" t="s">
        <v>530</v>
      </c>
      <c r="L21" s="157" t="s">
        <v>531</v>
      </c>
      <c r="M21" s="100">
        <v>46</v>
      </c>
      <c r="N21" s="629"/>
      <c r="O21" s="629"/>
      <c r="P21" s="629"/>
      <c r="Q21" s="629"/>
      <c r="R21" s="629"/>
      <c r="S21" s="629"/>
      <c r="T21" s="629"/>
      <c r="U21" s="629"/>
      <c r="V21" s="639"/>
      <c r="W21" s="639"/>
      <c r="X21" s="639"/>
      <c r="Y21" s="639"/>
      <c r="Z21" s="639"/>
      <c r="AA21" s="639"/>
      <c r="AB21" s="639"/>
      <c r="AC21" s="629"/>
      <c r="AD21" s="629"/>
      <c r="AE21" s="639"/>
      <c r="AF21" s="639"/>
      <c r="AG21" s="650"/>
      <c r="AH21" s="651"/>
      <c r="AI21" s="651"/>
      <c r="AJ21" s="658"/>
    </row>
    <row r="22" spans="1:36" ht="61.15" customHeight="1" thickBot="1" x14ac:dyDescent="0.3">
      <c r="A22" s="1"/>
      <c r="B22" s="653" t="s">
        <v>532</v>
      </c>
      <c r="C22" s="634" t="s">
        <v>533</v>
      </c>
      <c r="D22" s="634" t="s">
        <v>524</v>
      </c>
      <c r="E22" s="634" t="s">
        <v>233</v>
      </c>
      <c r="F22" s="634" t="s">
        <v>534</v>
      </c>
      <c r="G22" s="634" t="s">
        <v>235</v>
      </c>
      <c r="H22" s="634" t="s">
        <v>83</v>
      </c>
      <c r="I22" s="634" t="s">
        <v>83</v>
      </c>
      <c r="J22" s="156" t="s">
        <v>526</v>
      </c>
      <c r="K22" s="156" t="s">
        <v>527</v>
      </c>
      <c r="L22" s="156" t="s">
        <v>97</v>
      </c>
      <c r="M22" s="97">
        <v>20</v>
      </c>
      <c r="N22" s="640" t="s">
        <v>86</v>
      </c>
      <c r="O22" s="640" t="s">
        <v>105</v>
      </c>
      <c r="P22" s="641" t="s">
        <v>239</v>
      </c>
      <c r="Q22" s="641" t="s">
        <v>240</v>
      </c>
      <c r="R22" s="641" t="s">
        <v>90</v>
      </c>
      <c r="S22" s="641" t="s">
        <v>170</v>
      </c>
      <c r="T22" s="638">
        <f>SUM(U22:U25)</f>
        <v>1168750</v>
      </c>
      <c r="U22" s="638">
        <f>SUM(V22:AA23)</f>
        <v>841500</v>
      </c>
      <c r="V22" s="638">
        <v>495000</v>
      </c>
      <c r="W22" s="638">
        <v>0</v>
      </c>
      <c r="X22" s="638">
        <v>0</v>
      </c>
      <c r="Y22" s="638">
        <v>346500</v>
      </c>
      <c r="Z22" s="638">
        <v>0</v>
      </c>
      <c r="AA22" s="638">
        <v>0</v>
      </c>
      <c r="AB22" s="638">
        <v>148500</v>
      </c>
      <c r="AC22" s="634" t="s">
        <v>92</v>
      </c>
      <c r="AD22" s="638">
        <f>U22</f>
        <v>841500</v>
      </c>
      <c r="AE22" s="638">
        <v>0</v>
      </c>
      <c r="AF22" s="638">
        <v>0</v>
      </c>
      <c r="AG22" s="648"/>
      <c r="AH22" s="642" t="s">
        <v>352</v>
      </c>
      <c r="AI22" s="642" t="s">
        <v>353</v>
      </c>
      <c r="AJ22" s="657">
        <v>45579</v>
      </c>
    </row>
    <row r="23" spans="1:36" ht="58.9" customHeight="1" x14ac:dyDescent="0.25">
      <c r="A23" s="1"/>
      <c r="B23" s="680"/>
      <c r="C23" s="628"/>
      <c r="D23" s="628"/>
      <c r="E23" s="628"/>
      <c r="F23" s="628"/>
      <c r="G23" s="628"/>
      <c r="H23" s="628"/>
      <c r="I23" s="628"/>
      <c r="J23" s="158" t="s">
        <v>529</v>
      </c>
      <c r="K23" s="158" t="s">
        <v>530</v>
      </c>
      <c r="L23" s="158" t="s">
        <v>531</v>
      </c>
      <c r="M23" s="99">
        <v>20</v>
      </c>
      <c r="N23" s="626"/>
      <c r="O23" s="626"/>
      <c r="P23" s="694"/>
      <c r="Q23" s="694"/>
      <c r="R23" s="694"/>
      <c r="S23" s="694"/>
      <c r="T23" s="628"/>
      <c r="U23" s="646"/>
      <c r="V23" s="647"/>
      <c r="W23" s="647"/>
      <c r="X23" s="647"/>
      <c r="Y23" s="647"/>
      <c r="Z23" s="647"/>
      <c r="AA23" s="647"/>
      <c r="AB23" s="647"/>
      <c r="AC23" s="646"/>
      <c r="AD23" s="646"/>
      <c r="AE23" s="647"/>
      <c r="AF23" s="647"/>
      <c r="AG23" s="649"/>
      <c r="AH23" s="679"/>
      <c r="AI23" s="679"/>
      <c r="AJ23" s="675"/>
    </row>
    <row r="24" spans="1:36" ht="55.15" customHeight="1" thickBot="1" x14ac:dyDescent="0.3">
      <c r="A24" s="1"/>
      <c r="B24" s="680"/>
      <c r="C24" s="628"/>
      <c r="D24" s="628"/>
      <c r="E24" s="628"/>
      <c r="F24" s="691" t="s">
        <v>793</v>
      </c>
      <c r="G24" s="628"/>
      <c r="H24" s="691" t="s">
        <v>83</v>
      </c>
      <c r="I24" s="691" t="s">
        <v>83</v>
      </c>
      <c r="J24" s="285" t="s">
        <v>526</v>
      </c>
      <c r="K24" s="285" t="s">
        <v>527</v>
      </c>
      <c r="L24" s="285" t="s">
        <v>97</v>
      </c>
      <c r="M24" s="284">
        <v>11</v>
      </c>
      <c r="N24" s="692" t="s">
        <v>86</v>
      </c>
      <c r="O24" s="692" t="s">
        <v>105</v>
      </c>
      <c r="P24" s="692" t="s">
        <v>239</v>
      </c>
      <c r="Q24" s="692" t="s">
        <v>240</v>
      </c>
      <c r="R24" s="692" t="s">
        <v>90</v>
      </c>
      <c r="S24" s="692" t="s">
        <v>170</v>
      </c>
      <c r="T24" s="628"/>
      <c r="U24" s="689">
        <f>SUM(V24:AA25)</f>
        <v>327250</v>
      </c>
      <c r="V24" s="689">
        <v>192500</v>
      </c>
      <c r="W24" s="689">
        <v>0</v>
      </c>
      <c r="X24" s="689">
        <v>0</v>
      </c>
      <c r="Y24" s="689">
        <v>134750</v>
      </c>
      <c r="Z24" s="689">
        <v>0</v>
      </c>
      <c r="AA24" s="689">
        <v>0</v>
      </c>
      <c r="AB24" s="689">
        <v>57750</v>
      </c>
      <c r="AC24" s="691" t="s">
        <v>92</v>
      </c>
      <c r="AD24" s="689">
        <f>U24</f>
        <v>327250</v>
      </c>
      <c r="AE24" s="689">
        <v>0</v>
      </c>
      <c r="AF24" s="689">
        <v>0</v>
      </c>
      <c r="AG24" s="661"/>
      <c r="AH24" s="679"/>
      <c r="AI24" s="679"/>
      <c r="AJ24" s="675"/>
    </row>
    <row r="25" spans="1:36" ht="62.65" customHeight="1" thickBot="1" x14ac:dyDescent="0.3">
      <c r="A25" s="1"/>
      <c r="B25" s="655"/>
      <c r="C25" s="629"/>
      <c r="D25" s="629"/>
      <c r="E25" s="629"/>
      <c r="F25" s="692"/>
      <c r="G25" s="629"/>
      <c r="H25" s="692"/>
      <c r="I25" s="692"/>
      <c r="J25" s="286" t="s">
        <v>529</v>
      </c>
      <c r="K25" s="286" t="s">
        <v>530</v>
      </c>
      <c r="L25" s="286" t="s">
        <v>531</v>
      </c>
      <c r="M25" s="286">
        <v>11</v>
      </c>
      <c r="N25" s="693"/>
      <c r="O25" s="693"/>
      <c r="P25" s="693"/>
      <c r="Q25" s="693"/>
      <c r="R25" s="693"/>
      <c r="S25" s="693"/>
      <c r="T25" s="629"/>
      <c r="U25" s="692"/>
      <c r="V25" s="690"/>
      <c r="W25" s="690"/>
      <c r="X25" s="690"/>
      <c r="Y25" s="690"/>
      <c r="Z25" s="690"/>
      <c r="AA25" s="690"/>
      <c r="AB25" s="690"/>
      <c r="AC25" s="692"/>
      <c r="AD25" s="692"/>
      <c r="AE25" s="690"/>
      <c r="AF25" s="690"/>
      <c r="AG25" s="650"/>
      <c r="AH25" s="651"/>
      <c r="AI25" s="651"/>
      <c r="AJ25" s="658"/>
    </row>
    <row r="26" spans="1:36" ht="61.15" customHeight="1" x14ac:dyDescent="0.25">
      <c r="A26" s="1"/>
      <c r="B26" s="653" t="s">
        <v>536</v>
      </c>
      <c r="C26" s="634" t="s">
        <v>537</v>
      </c>
      <c r="D26" s="634" t="s">
        <v>524</v>
      </c>
      <c r="E26" s="634" t="s">
        <v>233</v>
      </c>
      <c r="F26" s="634" t="s">
        <v>538</v>
      </c>
      <c r="G26" s="634" t="s">
        <v>235</v>
      </c>
      <c r="H26" s="634" t="s">
        <v>83</v>
      </c>
      <c r="I26" s="634" t="s">
        <v>83</v>
      </c>
      <c r="J26" s="159" t="s">
        <v>526</v>
      </c>
      <c r="K26" s="159" t="s">
        <v>527</v>
      </c>
      <c r="L26" s="159" t="s">
        <v>97</v>
      </c>
      <c r="M26" s="97">
        <v>10</v>
      </c>
      <c r="N26" s="634" t="s">
        <v>86</v>
      </c>
      <c r="O26" s="634" t="s">
        <v>102</v>
      </c>
      <c r="P26" s="659" t="s">
        <v>239</v>
      </c>
      <c r="Q26" s="659" t="s">
        <v>240</v>
      </c>
      <c r="R26" s="659" t="s">
        <v>90</v>
      </c>
      <c r="S26" s="659" t="s">
        <v>170</v>
      </c>
      <c r="T26" s="638">
        <f>U26</f>
        <v>85000</v>
      </c>
      <c r="U26" s="638">
        <f>SUM(V26:AA27)</f>
        <v>85000</v>
      </c>
      <c r="V26" s="638">
        <v>50000</v>
      </c>
      <c r="W26" s="638">
        <v>0</v>
      </c>
      <c r="X26" s="638">
        <v>0</v>
      </c>
      <c r="Y26" s="638">
        <v>35000</v>
      </c>
      <c r="Z26" s="638">
        <v>0</v>
      </c>
      <c r="AA26" s="638">
        <v>0</v>
      </c>
      <c r="AB26" s="638">
        <v>15000</v>
      </c>
      <c r="AC26" s="634" t="s">
        <v>92</v>
      </c>
      <c r="AD26" s="638">
        <f>U26</f>
        <v>85000</v>
      </c>
      <c r="AE26" s="638">
        <v>0</v>
      </c>
      <c r="AF26" s="638">
        <v>0</v>
      </c>
      <c r="AG26" s="648"/>
      <c r="AH26" s="642" t="s">
        <v>352</v>
      </c>
      <c r="AI26" s="642" t="s">
        <v>554</v>
      </c>
      <c r="AJ26" s="657">
        <v>45579</v>
      </c>
    </row>
    <row r="27" spans="1:36" ht="61.15" customHeight="1" thickBot="1" x14ac:dyDescent="0.3">
      <c r="A27" s="1"/>
      <c r="B27" s="655"/>
      <c r="C27" s="629"/>
      <c r="D27" s="629"/>
      <c r="E27" s="629"/>
      <c r="F27" s="629"/>
      <c r="G27" s="629"/>
      <c r="H27" s="629"/>
      <c r="I27" s="629"/>
      <c r="J27" s="157" t="s">
        <v>529</v>
      </c>
      <c r="K27" s="157" t="s">
        <v>530</v>
      </c>
      <c r="L27" s="157" t="s">
        <v>531</v>
      </c>
      <c r="M27" s="100">
        <v>10</v>
      </c>
      <c r="N27" s="629"/>
      <c r="O27" s="629"/>
      <c r="P27" s="660"/>
      <c r="Q27" s="660"/>
      <c r="R27" s="660"/>
      <c r="S27" s="660"/>
      <c r="T27" s="629"/>
      <c r="U27" s="629"/>
      <c r="V27" s="639"/>
      <c r="W27" s="639"/>
      <c r="X27" s="639"/>
      <c r="Y27" s="639"/>
      <c r="Z27" s="639"/>
      <c r="AA27" s="639"/>
      <c r="AB27" s="639"/>
      <c r="AC27" s="629"/>
      <c r="AD27" s="639"/>
      <c r="AE27" s="639"/>
      <c r="AF27" s="639"/>
      <c r="AG27" s="650"/>
      <c r="AH27" s="651"/>
      <c r="AI27" s="651"/>
      <c r="AJ27" s="658"/>
    </row>
    <row r="28" spans="1:36" ht="58.9" customHeight="1" x14ac:dyDescent="0.25">
      <c r="A28" s="1"/>
      <c r="B28" s="653" t="s">
        <v>539</v>
      </c>
      <c r="C28" s="634" t="s">
        <v>540</v>
      </c>
      <c r="D28" s="634" t="s">
        <v>524</v>
      </c>
      <c r="E28" s="634" t="s">
        <v>233</v>
      </c>
      <c r="F28" s="634" t="s">
        <v>541</v>
      </c>
      <c r="G28" s="634" t="s">
        <v>235</v>
      </c>
      <c r="H28" s="634" t="s">
        <v>83</v>
      </c>
      <c r="I28" s="634" t="s">
        <v>83</v>
      </c>
      <c r="J28" s="159" t="s">
        <v>526</v>
      </c>
      <c r="K28" s="159" t="s">
        <v>527</v>
      </c>
      <c r="L28" s="159" t="s">
        <v>97</v>
      </c>
      <c r="M28" s="97">
        <v>4</v>
      </c>
      <c r="N28" s="634" t="s">
        <v>86</v>
      </c>
      <c r="O28" s="634" t="s">
        <v>114</v>
      </c>
      <c r="P28" s="634" t="s">
        <v>239</v>
      </c>
      <c r="Q28" s="634" t="s">
        <v>240</v>
      </c>
      <c r="R28" s="634" t="s">
        <v>90</v>
      </c>
      <c r="S28" s="634" t="s">
        <v>170</v>
      </c>
      <c r="T28" s="638">
        <f>U28</f>
        <v>170000</v>
      </c>
      <c r="U28" s="638">
        <f>SUM(V28:AA29)</f>
        <v>170000</v>
      </c>
      <c r="V28" s="638">
        <v>100000</v>
      </c>
      <c r="W28" s="638">
        <v>0</v>
      </c>
      <c r="X28" s="638">
        <v>0</v>
      </c>
      <c r="Y28" s="638">
        <v>70000</v>
      </c>
      <c r="Z28" s="638">
        <v>0</v>
      </c>
      <c r="AA28" s="638">
        <v>0</v>
      </c>
      <c r="AB28" s="638">
        <v>30000</v>
      </c>
      <c r="AC28" s="634" t="s">
        <v>92</v>
      </c>
      <c r="AD28" s="638">
        <f>U28</f>
        <v>170000</v>
      </c>
      <c r="AE28" s="638">
        <v>0</v>
      </c>
      <c r="AF28" s="638">
        <v>0</v>
      </c>
      <c r="AG28" s="648"/>
      <c r="AH28" s="642">
        <v>45717</v>
      </c>
      <c r="AI28" s="642" t="s">
        <v>350</v>
      </c>
      <c r="AJ28" s="657">
        <v>45730</v>
      </c>
    </row>
    <row r="29" spans="1:36" ht="57.4" customHeight="1" x14ac:dyDescent="0.25">
      <c r="A29" s="1"/>
      <c r="B29" s="680"/>
      <c r="C29" s="628"/>
      <c r="D29" s="628"/>
      <c r="E29" s="628"/>
      <c r="F29" s="628"/>
      <c r="G29" s="628"/>
      <c r="H29" s="628"/>
      <c r="I29" s="628"/>
      <c r="J29" s="158" t="s">
        <v>529</v>
      </c>
      <c r="K29" s="158" t="s">
        <v>530</v>
      </c>
      <c r="L29" s="158" t="s">
        <v>531</v>
      </c>
      <c r="M29" s="99">
        <v>4</v>
      </c>
      <c r="N29" s="628"/>
      <c r="O29" s="628"/>
      <c r="P29" s="628"/>
      <c r="Q29" s="628"/>
      <c r="R29" s="628"/>
      <c r="S29" s="628"/>
      <c r="T29" s="628"/>
      <c r="U29" s="628"/>
      <c r="V29" s="656"/>
      <c r="W29" s="656"/>
      <c r="X29" s="656"/>
      <c r="Y29" s="656"/>
      <c r="Z29" s="656"/>
      <c r="AA29" s="656"/>
      <c r="AB29" s="656"/>
      <c r="AC29" s="628"/>
      <c r="AD29" s="656"/>
      <c r="AE29" s="656"/>
      <c r="AF29" s="656"/>
      <c r="AG29" s="661"/>
      <c r="AH29" s="679"/>
      <c r="AI29" s="679"/>
      <c r="AJ29" s="675"/>
    </row>
    <row r="30" spans="1:36" ht="58.5" customHeight="1" x14ac:dyDescent="0.25">
      <c r="A30" s="1"/>
      <c r="B30" s="680"/>
      <c r="C30" s="628"/>
      <c r="D30" s="628"/>
      <c r="E30" s="628"/>
      <c r="F30" s="686" t="s">
        <v>845</v>
      </c>
      <c r="G30" s="628"/>
      <c r="H30" s="686" t="s">
        <v>83</v>
      </c>
      <c r="I30" s="686" t="s">
        <v>83</v>
      </c>
      <c r="J30" s="288" t="s">
        <v>526</v>
      </c>
      <c r="K30" s="288" t="s">
        <v>527</v>
      </c>
      <c r="L30" s="288" t="s">
        <v>97</v>
      </c>
      <c r="M30" s="287">
        <v>50</v>
      </c>
      <c r="N30" s="688" t="s">
        <v>86</v>
      </c>
      <c r="O30" s="688" t="s">
        <v>114</v>
      </c>
      <c r="P30" s="688" t="s">
        <v>239</v>
      </c>
      <c r="Q30" s="688" t="s">
        <v>240</v>
      </c>
      <c r="R30" s="688" t="s">
        <v>90</v>
      </c>
      <c r="S30" s="688" t="s">
        <v>170</v>
      </c>
      <c r="T30" s="628"/>
      <c r="U30" s="684">
        <f>SUM(V30:AA31)</f>
        <v>340000</v>
      </c>
      <c r="V30" s="684">
        <v>200000</v>
      </c>
      <c r="W30" s="684">
        <v>0</v>
      </c>
      <c r="X30" s="684">
        <v>0</v>
      </c>
      <c r="Y30" s="684">
        <v>140000</v>
      </c>
      <c r="Z30" s="684">
        <v>0</v>
      </c>
      <c r="AA30" s="684">
        <v>0</v>
      </c>
      <c r="AB30" s="684">
        <v>60000</v>
      </c>
      <c r="AC30" s="686" t="s">
        <v>92</v>
      </c>
      <c r="AD30" s="684">
        <f>U30</f>
        <v>340000</v>
      </c>
      <c r="AE30" s="684">
        <v>0</v>
      </c>
      <c r="AF30" s="684">
        <v>0</v>
      </c>
      <c r="AG30" s="661"/>
      <c r="AH30" s="679"/>
      <c r="AI30" s="679"/>
      <c r="AJ30" s="675"/>
    </row>
    <row r="31" spans="1:36" ht="61.5" customHeight="1" thickBot="1" x14ac:dyDescent="0.3">
      <c r="A31" s="1"/>
      <c r="B31" s="655"/>
      <c r="C31" s="629"/>
      <c r="D31" s="629"/>
      <c r="E31" s="629"/>
      <c r="F31" s="687"/>
      <c r="G31" s="629"/>
      <c r="H31" s="687"/>
      <c r="I31" s="687"/>
      <c r="J31" s="289" t="s">
        <v>529</v>
      </c>
      <c r="K31" s="289" t="s">
        <v>530</v>
      </c>
      <c r="L31" s="289" t="s">
        <v>531</v>
      </c>
      <c r="M31" s="289">
        <v>50</v>
      </c>
      <c r="N31" s="687"/>
      <c r="O31" s="687"/>
      <c r="P31" s="687"/>
      <c r="Q31" s="687"/>
      <c r="R31" s="687"/>
      <c r="S31" s="687"/>
      <c r="T31" s="629"/>
      <c r="U31" s="687"/>
      <c r="V31" s="685"/>
      <c r="W31" s="685"/>
      <c r="X31" s="685"/>
      <c r="Y31" s="685"/>
      <c r="Z31" s="685"/>
      <c r="AA31" s="685"/>
      <c r="AB31" s="685"/>
      <c r="AC31" s="687"/>
      <c r="AD31" s="685"/>
      <c r="AE31" s="685"/>
      <c r="AF31" s="685"/>
      <c r="AG31" s="650"/>
      <c r="AH31" s="651"/>
      <c r="AI31" s="651"/>
      <c r="AJ31" s="658"/>
    </row>
    <row r="32" spans="1:36" ht="66" customHeight="1" x14ac:dyDescent="0.25">
      <c r="A32" s="1"/>
      <c r="B32" s="653" t="s">
        <v>543</v>
      </c>
      <c r="C32" s="634" t="s">
        <v>544</v>
      </c>
      <c r="D32" s="634" t="s">
        <v>524</v>
      </c>
      <c r="E32" s="634" t="s">
        <v>233</v>
      </c>
      <c r="F32" s="634" t="s">
        <v>545</v>
      </c>
      <c r="G32" s="634" t="s">
        <v>235</v>
      </c>
      <c r="H32" s="634" t="s">
        <v>83</v>
      </c>
      <c r="I32" s="634" t="s">
        <v>83</v>
      </c>
      <c r="J32" s="99" t="s">
        <v>546</v>
      </c>
      <c r="K32" s="99" t="s">
        <v>547</v>
      </c>
      <c r="L32" s="99" t="s">
        <v>97</v>
      </c>
      <c r="M32" s="97">
        <v>12</v>
      </c>
      <c r="N32" s="634" t="s">
        <v>86</v>
      </c>
      <c r="O32" s="634" t="s">
        <v>118</v>
      </c>
      <c r="P32" s="659" t="s">
        <v>239</v>
      </c>
      <c r="Q32" s="659" t="s">
        <v>240</v>
      </c>
      <c r="R32" s="659" t="s">
        <v>90</v>
      </c>
      <c r="S32" s="659" t="s">
        <v>170</v>
      </c>
      <c r="T32" s="638">
        <f>U32</f>
        <v>255000</v>
      </c>
      <c r="U32" s="638">
        <f>SUM(V32:AA33)</f>
        <v>255000</v>
      </c>
      <c r="V32" s="638">
        <v>150000</v>
      </c>
      <c r="W32" s="638">
        <v>0</v>
      </c>
      <c r="X32" s="638">
        <v>0</v>
      </c>
      <c r="Y32" s="638">
        <v>105000</v>
      </c>
      <c r="Z32" s="638">
        <v>0</v>
      </c>
      <c r="AA32" s="638">
        <v>0</v>
      </c>
      <c r="AB32" s="638">
        <v>45000</v>
      </c>
      <c r="AC32" s="634" t="s">
        <v>92</v>
      </c>
      <c r="AD32" s="638">
        <f>U32</f>
        <v>255000</v>
      </c>
      <c r="AE32" s="638">
        <v>0</v>
      </c>
      <c r="AF32" s="638">
        <v>0</v>
      </c>
      <c r="AG32" s="648"/>
      <c r="AH32" s="642" t="s">
        <v>352</v>
      </c>
      <c r="AI32" s="642" t="s">
        <v>353</v>
      </c>
      <c r="AJ32" s="657">
        <v>45579</v>
      </c>
    </row>
    <row r="33" spans="1:36" ht="61.5" customHeight="1" thickBot="1" x14ac:dyDescent="0.3">
      <c r="A33" s="1"/>
      <c r="B33" s="655"/>
      <c r="C33" s="629"/>
      <c r="D33" s="629"/>
      <c r="E33" s="629"/>
      <c r="F33" s="629"/>
      <c r="G33" s="629"/>
      <c r="H33" s="629"/>
      <c r="I33" s="629"/>
      <c r="J33" s="100" t="s">
        <v>548</v>
      </c>
      <c r="K33" s="100" t="s">
        <v>549</v>
      </c>
      <c r="L33" s="100" t="s">
        <v>531</v>
      </c>
      <c r="M33" s="100">
        <v>12</v>
      </c>
      <c r="N33" s="629"/>
      <c r="O33" s="629"/>
      <c r="P33" s="660"/>
      <c r="Q33" s="660"/>
      <c r="R33" s="660"/>
      <c r="S33" s="660"/>
      <c r="T33" s="629"/>
      <c r="U33" s="629"/>
      <c r="V33" s="639"/>
      <c r="W33" s="639"/>
      <c r="X33" s="639"/>
      <c r="Y33" s="639"/>
      <c r="Z33" s="639"/>
      <c r="AA33" s="639"/>
      <c r="AB33" s="639"/>
      <c r="AC33" s="629"/>
      <c r="AD33" s="639"/>
      <c r="AE33" s="639"/>
      <c r="AF33" s="639"/>
      <c r="AG33" s="650"/>
      <c r="AH33" s="651"/>
      <c r="AI33" s="651"/>
      <c r="AJ33" s="658"/>
    </row>
    <row r="34" spans="1:36" ht="61.5" customHeight="1" x14ac:dyDescent="0.25">
      <c r="A34" s="1"/>
      <c r="B34" s="653" t="s">
        <v>550</v>
      </c>
      <c r="C34" s="634" t="s">
        <v>551</v>
      </c>
      <c r="D34" s="634" t="s">
        <v>524</v>
      </c>
      <c r="E34" s="634" t="s">
        <v>233</v>
      </c>
      <c r="F34" s="634" t="s">
        <v>552</v>
      </c>
      <c r="G34" s="634" t="s">
        <v>235</v>
      </c>
      <c r="H34" s="634" t="s">
        <v>83</v>
      </c>
      <c r="I34" s="634" t="s">
        <v>83</v>
      </c>
      <c r="J34" s="159" t="s">
        <v>526</v>
      </c>
      <c r="K34" s="159" t="s">
        <v>527</v>
      </c>
      <c r="L34" s="159" t="s">
        <v>97</v>
      </c>
      <c r="M34" s="97">
        <v>25</v>
      </c>
      <c r="N34" s="628" t="s">
        <v>86</v>
      </c>
      <c r="O34" s="628" t="s">
        <v>123</v>
      </c>
      <c r="P34" s="682" t="s">
        <v>239</v>
      </c>
      <c r="Q34" s="682" t="s">
        <v>240</v>
      </c>
      <c r="R34" s="682" t="s">
        <v>90</v>
      </c>
      <c r="S34" s="682" t="s">
        <v>170</v>
      </c>
      <c r="T34" s="638">
        <f>U34</f>
        <v>1190000</v>
      </c>
      <c r="U34" s="638">
        <f>SUM(V34:AA35)</f>
        <v>1190000</v>
      </c>
      <c r="V34" s="638">
        <v>700000</v>
      </c>
      <c r="W34" s="638">
        <v>0</v>
      </c>
      <c r="X34" s="638">
        <v>0</v>
      </c>
      <c r="Y34" s="638">
        <v>490000</v>
      </c>
      <c r="Z34" s="638">
        <v>0</v>
      </c>
      <c r="AA34" s="638">
        <v>0</v>
      </c>
      <c r="AB34" s="638">
        <v>210000</v>
      </c>
      <c r="AC34" s="634" t="s">
        <v>92</v>
      </c>
      <c r="AD34" s="638">
        <f>U34</f>
        <v>1190000</v>
      </c>
      <c r="AE34" s="638">
        <v>0</v>
      </c>
      <c r="AF34" s="638">
        <v>0</v>
      </c>
      <c r="AG34" s="648"/>
      <c r="AH34" s="642" t="s">
        <v>553</v>
      </c>
      <c r="AI34" s="642" t="s">
        <v>554</v>
      </c>
      <c r="AJ34" s="657">
        <v>45777</v>
      </c>
    </row>
    <row r="35" spans="1:36" ht="61.5" customHeight="1" thickBot="1" x14ac:dyDescent="0.3">
      <c r="A35" s="1"/>
      <c r="B35" s="655"/>
      <c r="C35" s="629"/>
      <c r="D35" s="629"/>
      <c r="E35" s="629"/>
      <c r="F35" s="629"/>
      <c r="G35" s="629"/>
      <c r="H35" s="629"/>
      <c r="I35" s="629"/>
      <c r="J35" s="157" t="s">
        <v>529</v>
      </c>
      <c r="K35" s="157" t="s">
        <v>530</v>
      </c>
      <c r="L35" s="157" t="s">
        <v>531</v>
      </c>
      <c r="M35" s="100">
        <v>25</v>
      </c>
      <c r="N35" s="629"/>
      <c r="O35" s="629"/>
      <c r="P35" s="660"/>
      <c r="Q35" s="660"/>
      <c r="R35" s="660"/>
      <c r="S35" s="660"/>
      <c r="T35" s="629"/>
      <c r="U35" s="629"/>
      <c r="V35" s="639"/>
      <c r="W35" s="639"/>
      <c r="X35" s="639"/>
      <c r="Y35" s="639"/>
      <c r="Z35" s="639"/>
      <c r="AA35" s="639"/>
      <c r="AB35" s="639"/>
      <c r="AC35" s="629"/>
      <c r="AD35" s="639"/>
      <c r="AE35" s="639"/>
      <c r="AF35" s="639"/>
      <c r="AG35" s="650"/>
      <c r="AH35" s="651"/>
      <c r="AI35" s="651"/>
      <c r="AJ35" s="658"/>
    </row>
    <row r="36" spans="1:36" ht="64.900000000000006" customHeight="1" thickBot="1" x14ac:dyDescent="0.3">
      <c r="A36" s="1"/>
      <c r="B36" s="653" t="s">
        <v>555</v>
      </c>
      <c r="C36" s="634" t="s">
        <v>556</v>
      </c>
      <c r="D36" s="634" t="s">
        <v>524</v>
      </c>
      <c r="E36" s="634" t="s">
        <v>233</v>
      </c>
      <c r="F36" s="634" t="s">
        <v>557</v>
      </c>
      <c r="G36" s="634" t="s">
        <v>235</v>
      </c>
      <c r="H36" s="634" t="s">
        <v>83</v>
      </c>
      <c r="I36" s="634" t="s">
        <v>83</v>
      </c>
      <c r="J36" s="99" t="s">
        <v>546</v>
      </c>
      <c r="K36" s="99" t="s">
        <v>547</v>
      </c>
      <c r="L36" s="99" t="s">
        <v>97</v>
      </c>
      <c r="M36" s="97">
        <v>11</v>
      </c>
      <c r="N36" s="640" t="s">
        <v>86</v>
      </c>
      <c r="O36" s="640" t="s">
        <v>105</v>
      </c>
      <c r="P36" s="641" t="s">
        <v>239</v>
      </c>
      <c r="Q36" s="641" t="s">
        <v>240</v>
      </c>
      <c r="R36" s="641" t="s">
        <v>90</v>
      </c>
      <c r="S36" s="641" t="s">
        <v>170</v>
      </c>
      <c r="T36" s="638">
        <f>U36</f>
        <v>1317500</v>
      </c>
      <c r="U36" s="638">
        <f>SUM(V36:AA37)</f>
        <v>1317500</v>
      </c>
      <c r="V36" s="638">
        <v>775000</v>
      </c>
      <c r="W36" s="638">
        <v>0</v>
      </c>
      <c r="X36" s="638">
        <v>0</v>
      </c>
      <c r="Y36" s="638">
        <v>542500</v>
      </c>
      <c r="Z36" s="638">
        <v>0</v>
      </c>
      <c r="AA36" s="638">
        <v>0</v>
      </c>
      <c r="AB36" s="638">
        <v>232500</v>
      </c>
      <c r="AC36" s="634" t="s">
        <v>92</v>
      </c>
      <c r="AD36" s="638">
        <f>U36</f>
        <v>1317500</v>
      </c>
      <c r="AE36" s="638">
        <v>0</v>
      </c>
      <c r="AF36" s="638">
        <v>0</v>
      </c>
      <c r="AG36" s="648"/>
      <c r="AH36" s="642" t="s">
        <v>553</v>
      </c>
      <c r="AI36" s="642" t="s">
        <v>554</v>
      </c>
      <c r="AJ36" s="657">
        <v>45777</v>
      </c>
    </row>
    <row r="37" spans="1:36" ht="61.15" customHeight="1" thickBot="1" x14ac:dyDescent="0.3">
      <c r="A37" s="1"/>
      <c r="B37" s="655"/>
      <c r="C37" s="629"/>
      <c r="D37" s="629"/>
      <c r="E37" s="629"/>
      <c r="F37" s="629"/>
      <c r="G37" s="629"/>
      <c r="H37" s="629"/>
      <c r="I37" s="629"/>
      <c r="J37" s="100" t="s">
        <v>548</v>
      </c>
      <c r="K37" s="100" t="s">
        <v>549</v>
      </c>
      <c r="L37" s="100" t="s">
        <v>531</v>
      </c>
      <c r="M37" s="100">
        <v>11</v>
      </c>
      <c r="N37" s="640"/>
      <c r="O37" s="640"/>
      <c r="P37" s="641"/>
      <c r="Q37" s="641"/>
      <c r="R37" s="641"/>
      <c r="S37" s="641"/>
      <c r="T37" s="629"/>
      <c r="U37" s="629"/>
      <c r="V37" s="639"/>
      <c r="W37" s="639"/>
      <c r="X37" s="639"/>
      <c r="Y37" s="639"/>
      <c r="Z37" s="639"/>
      <c r="AA37" s="639"/>
      <c r="AB37" s="639"/>
      <c r="AC37" s="629"/>
      <c r="AD37" s="639"/>
      <c r="AE37" s="639"/>
      <c r="AF37" s="639"/>
      <c r="AG37" s="650"/>
      <c r="AH37" s="651"/>
      <c r="AI37" s="651"/>
      <c r="AJ37" s="658"/>
    </row>
    <row r="38" spans="1:36" ht="57.4" customHeight="1" x14ac:dyDescent="0.25">
      <c r="A38" s="1"/>
      <c r="B38" s="630" t="s">
        <v>558</v>
      </c>
      <c r="C38" s="626" t="s">
        <v>559</v>
      </c>
      <c r="D38" s="626" t="s">
        <v>524</v>
      </c>
      <c r="E38" s="626" t="s">
        <v>233</v>
      </c>
      <c r="F38" s="634" t="s">
        <v>560</v>
      </c>
      <c r="G38" s="626" t="s">
        <v>235</v>
      </c>
      <c r="H38" s="634" t="s">
        <v>83</v>
      </c>
      <c r="I38" s="634" t="s">
        <v>83</v>
      </c>
      <c r="J38" s="156" t="s">
        <v>526</v>
      </c>
      <c r="K38" s="156" t="s">
        <v>527</v>
      </c>
      <c r="L38" s="156" t="s">
        <v>97</v>
      </c>
      <c r="M38" s="97">
        <v>6</v>
      </c>
      <c r="N38" s="634" t="s">
        <v>86</v>
      </c>
      <c r="O38" s="634" t="s">
        <v>102</v>
      </c>
      <c r="P38" s="659" t="s">
        <v>239</v>
      </c>
      <c r="Q38" s="659" t="s">
        <v>240</v>
      </c>
      <c r="R38" s="659" t="s">
        <v>90</v>
      </c>
      <c r="S38" s="659" t="s">
        <v>170</v>
      </c>
      <c r="T38" s="617">
        <f>SUM(U38:U39)</f>
        <v>255000</v>
      </c>
      <c r="U38" s="638">
        <f>SUM(V38:AA39)</f>
        <v>255000</v>
      </c>
      <c r="V38" s="638">
        <v>150000</v>
      </c>
      <c r="W38" s="638">
        <v>0</v>
      </c>
      <c r="X38" s="638">
        <v>0</v>
      </c>
      <c r="Y38" s="638">
        <v>105000</v>
      </c>
      <c r="Z38" s="638">
        <v>0</v>
      </c>
      <c r="AA38" s="638">
        <v>0</v>
      </c>
      <c r="AB38" s="638">
        <v>45000</v>
      </c>
      <c r="AC38" s="634" t="s">
        <v>92</v>
      </c>
      <c r="AD38" s="638">
        <f>U38</f>
        <v>255000</v>
      </c>
      <c r="AE38" s="638">
        <v>0</v>
      </c>
      <c r="AF38" s="638">
        <v>0</v>
      </c>
      <c r="AG38" s="648"/>
      <c r="AH38" s="621" t="s">
        <v>521</v>
      </c>
      <c r="AI38" s="621" t="s">
        <v>792</v>
      </c>
      <c r="AJ38" s="636">
        <v>45995</v>
      </c>
    </row>
    <row r="39" spans="1:36" ht="55.9" customHeight="1" thickBot="1" x14ac:dyDescent="0.3">
      <c r="A39" s="1"/>
      <c r="B39" s="631"/>
      <c r="C39" s="627"/>
      <c r="D39" s="627"/>
      <c r="E39" s="627"/>
      <c r="F39" s="628"/>
      <c r="G39" s="627"/>
      <c r="H39" s="628"/>
      <c r="I39" s="628"/>
      <c r="J39" s="157" t="s">
        <v>529</v>
      </c>
      <c r="K39" s="157" t="s">
        <v>530</v>
      </c>
      <c r="L39" s="157" t="s">
        <v>531</v>
      </c>
      <c r="M39" s="100">
        <v>6</v>
      </c>
      <c r="N39" s="629"/>
      <c r="O39" s="629"/>
      <c r="P39" s="660"/>
      <c r="Q39" s="660"/>
      <c r="R39" s="660"/>
      <c r="S39" s="660"/>
      <c r="T39" s="618"/>
      <c r="U39" s="629"/>
      <c r="V39" s="639"/>
      <c r="W39" s="639"/>
      <c r="X39" s="639"/>
      <c r="Y39" s="639"/>
      <c r="Z39" s="639"/>
      <c r="AA39" s="639"/>
      <c r="AB39" s="639"/>
      <c r="AC39" s="629"/>
      <c r="AD39" s="639"/>
      <c r="AE39" s="639"/>
      <c r="AF39" s="639"/>
      <c r="AG39" s="650"/>
      <c r="AH39" s="622"/>
      <c r="AI39" s="622"/>
      <c r="AJ39" s="637"/>
    </row>
    <row r="40" spans="1:36" ht="56.65" customHeight="1" x14ac:dyDescent="0.25">
      <c r="A40" s="1"/>
      <c r="B40" s="653" t="s">
        <v>562</v>
      </c>
      <c r="C40" s="634" t="s">
        <v>563</v>
      </c>
      <c r="D40" s="634" t="s">
        <v>524</v>
      </c>
      <c r="E40" s="634" t="s">
        <v>233</v>
      </c>
      <c r="F40" s="634" t="s">
        <v>564</v>
      </c>
      <c r="G40" s="634" t="s">
        <v>235</v>
      </c>
      <c r="H40" s="634" t="s">
        <v>83</v>
      </c>
      <c r="I40" s="634" t="s">
        <v>83</v>
      </c>
      <c r="J40" s="159" t="s">
        <v>526</v>
      </c>
      <c r="K40" s="159" t="s">
        <v>527</v>
      </c>
      <c r="L40" s="159" t="s">
        <v>97</v>
      </c>
      <c r="M40" s="217">
        <v>10</v>
      </c>
      <c r="N40" s="635" t="s">
        <v>86</v>
      </c>
      <c r="O40" s="635" t="s">
        <v>114</v>
      </c>
      <c r="P40" s="635" t="s">
        <v>239</v>
      </c>
      <c r="Q40" s="635" t="s">
        <v>240</v>
      </c>
      <c r="R40" s="635" t="s">
        <v>90</v>
      </c>
      <c r="S40" s="635" t="s">
        <v>170</v>
      </c>
      <c r="T40" s="672">
        <f>U40</f>
        <v>680000</v>
      </c>
      <c r="U40" s="672">
        <f>SUM(V40:AA41)</f>
        <v>680000</v>
      </c>
      <c r="V40" s="672">
        <v>400000</v>
      </c>
      <c r="W40" s="672">
        <v>0</v>
      </c>
      <c r="X40" s="672">
        <v>0</v>
      </c>
      <c r="Y40" s="672">
        <v>280000</v>
      </c>
      <c r="Z40" s="672">
        <v>0</v>
      </c>
      <c r="AA40" s="672">
        <v>0</v>
      </c>
      <c r="AB40" s="672">
        <v>120000</v>
      </c>
      <c r="AC40" s="635" t="s">
        <v>92</v>
      </c>
      <c r="AD40" s="672">
        <f>U40</f>
        <v>680000</v>
      </c>
      <c r="AE40" s="672">
        <v>0</v>
      </c>
      <c r="AF40" s="672">
        <v>0</v>
      </c>
      <c r="AG40" s="673"/>
      <c r="AH40" s="669" t="s">
        <v>553</v>
      </c>
      <c r="AI40" s="669" t="s">
        <v>554</v>
      </c>
      <c r="AJ40" s="681">
        <v>45777</v>
      </c>
    </row>
    <row r="41" spans="1:36" ht="58.5" customHeight="1" thickBot="1" x14ac:dyDescent="0.3">
      <c r="A41" s="1"/>
      <c r="B41" s="655"/>
      <c r="C41" s="629"/>
      <c r="D41" s="629"/>
      <c r="E41" s="629"/>
      <c r="F41" s="629"/>
      <c r="G41" s="629"/>
      <c r="H41" s="629"/>
      <c r="I41" s="629"/>
      <c r="J41" s="157" t="s">
        <v>529</v>
      </c>
      <c r="K41" s="157" t="s">
        <v>530</v>
      </c>
      <c r="L41" s="157" t="s">
        <v>531</v>
      </c>
      <c r="M41" s="100">
        <v>10</v>
      </c>
      <c r="N41" s="629"/>
      <c r="O41" s="629"/>
      <c r="P41" s="629"/>
      <c r="Q41" s="629"/>
      <c r="R41" s="629"/>
      <c r="S41" s="629"/>
      <c r="T41" s="629"/>
      <c r="U41" s="629"/>
      <c r="V41" s="639"/>
      <c r="W41" s="639"/>
      <c r="X41" s="639"/>
      <c r="Y41" s="639"/>
      <c r="Z41" s="639"/>
      <c r="AA41" s="639"/>
      <c r="AB41" s="639"/>
      <c r="AC41" s="629"/>
      <c r="AD41" s="639"/>
      <c r="AE41" s="639"/>
      <c r="AF41" s="639"/>
      <c r="AG41" s="650"/>
      <c r="AH41" s="651"/>
      <c r="AI41" s="651"/>
      <c r="AJ41" s="658"/>
    </row>
    <row r="42" spans="1:36" ht="56.65" customHeight="1" x14ac:dyDescent="0.25">
      <c r="A42" s="1"/>
      <c r="B42" s="630" t="s">
        <v>565</v>
      </c>
      <c r="C42" s="626" t="s">
        <v>566</v>
      </c>
      <c r="D42" s="626" t="s">
        <v>524</v>
      </c>
      <c r="E42" s="626" t="s">
        <v>233</v>
      </c>
      <c r="F42" s="634" t="s">
        <v>795</v>
      </c>
      <c r="G42" s="626" t="s">
        <v>235</v>
      </c>
      <c r="H42" s="634" t="s">
        <v>83</v>
      </c>
      <c r="I42" s="634" t="s">
        <v>83</v>
      </c>
      <c r="J42" s="156" t="s">
        <v>526</v>
      </c>
      <c r="K42" s="156" t="s">
        <v>527</v>
      </c>
      <c r="L42" s="156" t="s">
        <v>97</v>
      </c>
      <c r="M42" s="97">
        <v>10</v>
      </c>
      <c r="N42" s="634" t="s">
        <v>86</v>
      </c>
      <c r="O42" s="634" t="s">
        <v>118</v>
      </c>
      <c r="P42" s="634" t="s">
        <v>239</v>
      </c>
      <c r="Q42" s="634" t="s">
        <v>240</v>
      </c>
      <c r="R42" s="634" t="s">
        <v>90</v>
      </c>
      <c r="S42" s="634" t="s">
        <v>170</v>
      </c>
      <c r="T42" s="617">
        <f>U42</f>
        <v>255000</v>
      </c>
      <c r="U42" s="638">
        <f>SUM(V42:AA43)</f>
        <v>255000</v>
      </c>
      <c r="V42" s="638">
        <v>150000</v>
      </c>
      <c r="W42" s="638">
        <v>0</v>
      </c>
      <c r="X42" s="638">
        <v>0</v>
      </c>
      <c r="Y42" s="638">
        <v>105000</v>
      </c>
      <c r="Z42" s="638">
        <v>0</v>
      </c>
      <c r="AA42" s="638">
        <v>0</v>
      </c>
      <c r="AB42" s="638">
        <v>45000</v>
      </c>
      <c r="AC42" s="634" t="s">
        <v>92</v>
      </c>
      <c r="AD42" s="638">
        <f>U42</f>
        <v>255000</v>
      </c>
      <c r="AE42" s="638">
        <v>0</v>
      </c>
      <c r="AF42" s="638">
        <v>0</v>
      </c>
      <c r="AG42" s="648"/>
      <c r="AH42" s="621" t="s">
        <v>509</v>
      </c>
      <c r="AI42" s="621" t="s">
        <v>712</v>
      </c>
      <c r="AJ42" s="636">
        <v>45670</v>
      </c>
    </row>
    <row r="43" spans="1:36" ht="57.4" customHeight="1" thickBot="1" x14ac:dyDescent="0.3">
      <c r="A43" s="1"/>
      <c r="B43" s="631"/>
      <c r="C43" s="627"/>
      <c r="D43" s="627"/>
      <c r="E43" s="627"/>
      <c r="F43" s="629"/>
      <c r="G43" s="627"/>
      <c r="H43" s="629"/>
      <c r="I43" s="629"/>
      <c r="J43" s="157" t="s">
        <v>529</v>
      </c>
      <c r="K43" s="157" t="s">
        <v>530</v>
      </c>
      <c r="L43" s="157" t="s">
        <v>531</v>
      </c>
      <c r="M43" s="100">
        <v>10</v>
      </c>
      <c r="N43" s="629"/>
      <c r="O43" s="629"/>
      <c r="P43" s="629"/>
      <c r="Q43" s="629"/>
      <c r="R43" s="629"/>
      <c r="S43" s="629"/>
      <c r="T43" s="618"/>
      <c r="U43" s="629"/>
      <c r="V43" s="639"/>
      <c r="W43" s="639"/>
      <c r="X43" s="639"/>
      <c r="Y43" s="639"/>
      <c r="Z43" s="639"/>
      <c r="AA43" s="639"/>
      <c r="AB43" s="639"/>
      <c r="AC43" s="629"/>
      <c r="AD43" s="639"/>
      <c r="AE43" s="639"/>
      <c r="AF43" s="639"/>
      <c r="AG43" s="650"/>
      <c r="AH43" s="622"/>
      <c r="AI43" s="622"/>
      <c r="AJ43" s="637"/>
    </row>
    <row r="44" spans="1:36" ht="58.5" customHeight="1" x14ac:dyDescent="0.25">
      <c r="A44" s="1"/>
      <c r="B44" s="677" t="s">
        <v>567</v>
      </c>
      <c r="C44" s="635" t="s">
        <v>568</v>
      </c>
      <c r="D44" s="635" t="s">
        <v>524</v>
      </c>
      <c r="E44" s="635" t="s">
        <v>233</v>
      </c>
      <c r="F44" s="635" t="s">
        <v>569</v>
      </c>
      <c r="G44" s="635" t="s">
        <v>235</v>
      </c>
      <c r="H44" s="635" t="s">
        <v>83</v>
      </c>
      <c r="I44" s="635" t="s">
        <v>83</v>
      </c>
      <c r="J44" s="159" t="s">
        <v>526</v>
      </c>
      <c r="K44" s="159" t="s">
        <v>527</v>
      </c>
      <c r="L44" s="159" t="s">
        <v>97</v>
      </c>
      <c r="M44" s="217">
        <v>30</v>
      </c>
      <c r="N44" s="635" t="s">
        <v>86</v>
      </c>
      <c r="O44" s="635" t="s">
        <v>123</v>
      </c>
      <c r="P44" s="674" t="s">
        <v>239</v>
      </c>
      <c r="Q44" s="674" t="s">
        <v>240</v>
      </c>
      <c r="R44" s="674" t="s">
        <v>90</v>
      </c>
      <c r="S44" s="674" t="s">
        <v>170</v>
      </c>
      <c r="T44" s="672">
        <f>SUM(U44:U47)</f>
        <v>3400000</v>
      </c>
      <c r="U44" s="672">
        <f>SUM(V44:AA45)</f>
        <v>2380000</v>
      </c>
      <c r="V44" s="672">
        <v>1400000</v>
      </c>
      <c r="W44" s="672">
        <v>0</v>
      </c>
      <c r="X44" s="672">
        <v>0</v>
      </c>
      <c r="Y44" s="672">
        <v>980000</v>
      </c>
      <c r="Z44" s="672">
        <v>0</v>
      </c>
      <c r="AA44" s="672">
        <v>0</v>
      </c>
      <c r="AB44" s="672">
        <v>420000</v>
      </c>
      <c r="AC44" s="635" t="s">
        <v>92</v>
      </c>
      <c r="AD44" s="672">
        <f>U44</f>
        <v>2380000</v>
      </c>
      <c r="AE44" s="672">
        <v>0</v>
      </c>
      <c r="AF44" s="672">
        <v>0</v>
      </c>
      <c r="AG44" s="673"/>
      <c r="AH44" s="669" t="s">
        <v>825</v>
      </c>
      <c r="AI44" s="669" t="s">
        <v>846</v>
      </c>
      <c r="AJ44" s="681">
        <v>45852</v>
      </c>
    </row>
    <row r="45" spans="1:36" ht="60" customHeight="1" x14ac:dyDescent="0.25">
      <c r="A45" s="1"/>
      <c r="B45" s="680"/>
      <c r="C45" s="628"/>
      <c r="D45" s="628"/>
      <c r="E45" s="628"/>
      <c r="F45" s="628"/>
      <c r="G45" s="628"/>
      <c r="H45" s="628"/>
      <c r="I45" s="628"/>
      <c r="J45" s="160" t="s">
        <v>529</v>
      </c>
      <c r="K45" s="160" t="s">
        <v>530</v>
      </c>
      <c r="L45" s="160" t="s">
        <v>531</v>
      </c>
      <c r="M45" s="99">
        <v>30</v>
      </c>
      <c r="N45" s="646"/>
      <c r="O45" s="646"/>
      <c r="P45" s="683"/>
      <c r="Q45" s="683"/>
      <c r="R45" s="683"/>
      <c r="S45" s="683"/>
      <c r="T45" s="628"/>
      <c r="U45" s="628"/>
      <c r="V45" s="656"/>
      <c r="W45" s="656"/>
      <c r="X45" s="656"/>
      <c r="Y45" s="656"/>
      <c r="Z45" s="656"/>
      <c r="AA45" s="656"/>
      <c r="AB45" s="656"/>
      <c r="AC45" s="628"/>
      <c r="AD45" s="656"/>
      <c r="AE45" s="656"/>
      <c r="AF45" s="656"/>
      <c r="AG45" s="661"/>
      <c r="AH45" s="679"/>
      <c r="AI45" s="679"/>
      <c r="AJ45" s="675"/>
    </row>
    <row r="46" spans="1:36" ht="56.65" customHeight="1" x14ac:dyDescent="0.25">
      <c r="A46" s="1"/>
      <c r="B46" s="680"/>
      <c r="C46" s="628"/>
      <c r="D46" s="628"/>
      <c r="E46" s="628"/>
      <c r="F46" s="628" t="s">
        <v>570</v>
      </c>
      <c r="G46" s="628"/>
      <c r="H46" s="628" t="s">
        <v>83</v>
      </c>
      <c r="I46" s="628" t="s">
        <v>83</v>
      </c>
      <c r="J46" s="158" t="s">
        <v>526</v>
      </c>
      <c r="K46" s="158" t="s">
        <v>527</v>
      </c>
      <c r="L46" s="158" t="s">
        <v>97</v>
      </c>
      <c r="M46" s="99">
        <v>24</v>
      </c>
      <c r="N46" s="628" t="s">
        <v>86</v>
      </c>
      <c r="O46" s="628" t="s">
        <v>123</v>
      </c>
      <c r="P46" s="682" t="s">
        <v>239</v>
      </c>
      <c r="Q46" s="682" t="s">
        <v>240</v>
      </c>
      <c r="R46" s="682" t="s">
        <v>90</v>
      </c>
      <c r="S46" s="682" t="s">
        <v>170</v>
      </c>
      <c r="T46" s="628"/>
      <c r="U46" s="656">
        <f>SUM(V46:AA47)</f>
        <v>1020000</v>
      </c>
      <c r="V46" s="656">
        <v>600000</v>
      </c>
      <c r="W46" s="656">
        <v>0</v>
      </c>
      <c r="X46" s="656">
        <v>0</v>
      </c>
      <c r="Y46" s="656">
        <v>420000</v>
      </c>
      <c r="Z46" s="656">
        <v>0</v>
      </c>
      <c r="AA46" s="656">
        <v>0</v>
      </c>
      <c r="AB46" s="656">
        <v>180000</v>
      </c>
      <c r="AC46" s="628" t="s">
        <v>92</v>
      </c>
      <c r="AD46" s="656">
        <f>U46</f>
        <v>1020000</v>
      </c>
      <c r="AE46" s="656">
        <v>0</v>
      </c>
      <c r="AF46" s="656">
        <v>0</v>
      </c>
      <c r="AG46" s="661"/>
      <c r="AH46" s="679"/>
      <c r="AI46" s="679"/>
      <c r="AJ46" s="675"/>
    </row>
    <row r="47" spans="1:36" ht="61.5" customHeight="1" thickBot="1" x14ac:dyDescent="0.3">
      <c r="A47" s="1"/>
      <c r="B47" s="655"/>
      <c r="C47" s="629"/>
      <c r="D47" s="629"/>
      <c r="E47" s="629"/>
      <c r="F47" s="629"/>
      <c r="G47" s="629"/>
      <c r="H47" s="629"/>
      <c r="I47" s="629"/>
      <c r="J47" s="157" t="s">
        <v>529</v>
      </c>
      <c r="K47" s="157" t="s">
        <v>530</v>
      </c>
      <c r="L47" s="157" t="s">
        <v>531</v>
      </c>
      <c r="M47" s="100">
        <v>24</v>
      </c>
      <c r="N47" s="629"/>
      <c r="O47" s="629"/>
      <c r="P47" s="660"/>
      <c r="Q47" s="660"/>
      <c r="R47" s="660"/>
      <c r="S47" s="660"/>
      <c r="T47" s="629"/>
      <c r="U47" s="629"/>
      <c r="V47" s="639"/>
      <c r="W47" s="639"/>
      <c r="X47" s="639"/>
      <c r="Y47" s="639"/>
      <c r="Z47" s="639"/>
      <c r="AA47" s="639"/>
      <c r="AB47" s="639"/>
      <c r="AC47" s="629"/>
      <c r="AD47" s="639"/>
      <c r="AE47" s="639"/>
      <c r="AF47" s="639"/>
      <c r="AG47" s="650"/>
      <c r="AH47" s="651"/>
      <c r="AI47" s="651"/>
      <c r="AJ47" s="658"/>
    </row>
    <row r="48" spans="1:36" ht="56.65" customHeight="1" x14ac:dyDescent="0.25">
      <c r="A48" s="1"/>
      <c r="B48" s="653" t="s">
        <v>571</v>
      </c>
      <c r="C48" s="634" t="s">
        <v>572</v>
      </c>
      <c r="D48" s="634" t="s">
        <v>524</v>
      </c>
      <c r="E48" s="634" t="s">
        <v>233</v>
      </c>
      <c r="F48" s="626" t="s">
        <v>573</v>
      </c>
      <c r="G48" s="634" t="s">
        <v>235</v>
      </c>
      <c r="H48" s="626" t="s">
        <v>83</v>
      </c>
      <c r="I48" s="626" t="s">
        <v>83</v>
      </c>
      <c r="J48" s="156" t="s">
        <v>526</v>
      </c>
      <c r="K48" s="156" t="s">
        <v>527</v>
      </c>
      <c r="L48" s="156" t="s">
        <v>97</v>
      </c>
      <c r="M48" s="97">
        <v>2</v>
      </c>
      <c r="N48" s="626" t="s">
        <v>86</v>
      </c>
      <c r="O48" s="626" t="s">
        <v>121</v>
      </c>
      <c r="P48" s="626" t="s">
        <v>239</v>
      </c>
      <c r="Q48" s="626" t="s">
        <v>240</v>
      </c>
      <c r="R48" s="626" t="s">
        <v>90</v>
      </c>
      <c r="S48" s="626" t="s">
        <v>170</v>
      </c>
      <c r="T48" s="638">
        <f>U48</f>
        <v>255000</v>
      </c>
      <c r="U48" s="617">
        <f>SUM(V48:AA49)</f>
        <v>255000</v>
      </c>
      <c r="V48" s="617">
        <v>150000</v>
      </c>
      <c r="W48" s="617">
        <v>0</v>
      </c>
      <c r="X48" s="617">
        <v>0</v>
      </c>
      <c r="Y48" s="617">
        <v>105000</v>
      </c>
      <c r="Z48" s="617">
        <v>0</v>
      </c>
      <c r="AA48" s="617">
        <v>0</v>
      </c>
      <c r="AB48" s="617">
        <v>45000</v>
      </c>
      <c r="AC48" s="626" t="s">
        <v>92</v>
      </c>
      <c r="AD48" s="617">
        <f>U48</f>
        <v>255000</v>
      </c>
      <c r="AE48" s="617">
        <v>0</v>
      </c>
      <c r="AF48" s="617">
        <v>0</v>
      </c>
      <c r="AG48" s="619"/>
      <c r="AH48" s="642" t="s">
        <v>520</v>
      </c>
      <c r="AI48" s="642" t="s">
        <v>521</v>
      </c>
      <c r="AJ48" s="657">
        <v>45937</v>
      </c>
    </row>
    <row r="49" spans="1:36" ht="34.15" customHeight="1" x14ac:dyDescent="0.25">
      <c r="A49" s="1"/>
      <c r="B49" s="680"/>
      <c r="C49" s="628"/>
      <c r="D49" s="628"/>
      <c r="E49" s="628"/>
      <c r="F49" s="667"/>
      <c r="G49" s="628"/>
      <c r="H49" s="667"/>
      <c r="I49" s="667"/>
      <c r="J49" s="664" t="s">
        <v>529</v>
      </c>
      <c r="K49" s="664" t="s">
        <v>530</v>
      </c>
      <c r="L49" s="664" t="s">
        <v>531</v>
      </c>
      <c r="M49" s="646">
        <v>2</v>
      </c>
      <c r="N49" s="667"/>
      <c r="O49" s="667"/>
      <c r="P49" s="667"/>
      <c r="Q49" s="667"/>
      <c r="R49" s="667"/>
      <c r="S49" s="667"/>
      <c r="T49" s="628"/>
      <c r="U49" s="668"/>
      <c r="V49" s="668"/>
      <c r="W49" s="668"/>
      <c r="X49" s="668"/>
      <c r="Y49" s="668"/>
      <c r="Z49" s="668"/>
      <c r="AA49" s="668"/>
      <c r="AB49" s="668"/>
      <c r="AC49" s="667"/>
      <c r="AD49" s="668"/>
      <c r="AE49" s="668"/>
      <c r="AF49" s="668"/>
      <c r="AG49" s="678"/>
      <c r="AH49" s="679"/>
      <c r="AI49" s="679"/>
      <c r="AJ49" s="675"/>
    </row>
    <row r="50" spans="1:36" ht="39" customHeight="1" thickBot="1" x14ac:dyDescent="0.3">
      <c r="A50" s="1"/>
      <c r="B50" s="655"/>
      <c r="C50" s="629"/>
      <c r="D50" s="629"/>
      <c r="E50" s="629"/>
      <c r="F50" s="627"/>
      <c r="G50" s="629"/>
      <c r="H50" s="627"/>
      <c r="I50" s="627"/>
      <c r="J50" s="676"/>
      <c r="K50" s="676"/>
      <c r="L50" s="676"/>
      <c r="M50" s="627"/>
      <c r="N50" s="627"/>
      <c r="O50" s="627"/>
      <c r="P50" s="627"/>
      <c r="Q50" s="627"/>
      <c r="R50" s="627"/>
      <c r="S50" s="627"/>
      <c r="T50" s="629"/>
      <c r="U50" s="618"/>
      <c r="V50" s="618"/>
      <c r="W50" s="618"/>
      <c r="X50" s="618"/>
      <c r="Y50" s="618"/>
      <c r="Z50" s="618"/>
      <c r="AA50" s="618"/>
      <c r="AB50" s="618"/>
      <c r="AC50" s="627"/>
      <c r="AD50" s="618"/>
      <c r="AE50" s="618"/>
      <c r="AF50" s="618"/>
      <c r="AG50" s="620"/>
      <c r="AH50" s="651"/>
      <c r="AI50" s="651"/>
      <c r="AJ50" s="658"/>
    </row>
    <row r="51" spans="1:36" ht="57.4" customHeight="1" x14ac:dyDescent="0.25">
      <c r="A51" s="1"/>
      <c r="B51" s="677" t="s">
        <v>575</v>
      </c>
      <c r="C51" s="635" t="s">
        <v>576</v>
      </c>
      <c r="D51" s="635" t="s">
        <v>524</v>
      </c>
      <c r="E51" s="635" t="s">
        <v>233</v>
      </c>
      <c r="F51" s="635" t="s">
        <v>577</v>
      </c>
      <c r="G51" s="635" t="s">
        <v>235</v>
      </c>
      <c r="H51" s="635" t="s">
        <v>578</v>
      </c>
      <c r="I51" s="635" t="s">
        <v>83</v>
      </c>
      <c r="J51" s="217" t="s">
        <v>546</v>
      </c>
      <c r="K51" s="217" t="s">
        <v>547</v>
      </c>
      <c r="L51" s="217" t="s">
        <v>97</v>
      </c>
      <c r="M51" s="217">
        <v>60</v>
      </c>
      <c r="N51" s="635" t="s">
        <v>86</v>
      </c>
      <c r="O51" s="635" t="s">
        <v>118</v>
      </c>
      <c r="P51" s="674" t="s">
        <v>239</v>
      </c>
      <c r="Q51" s="674" t="s">
        <v>240</v>
      </c>
      <c r="R51" s="674" t="s">
        <v>90</v>
      </c>
      <c r="S51" s="674" t="s">
        <v>170</v>
      </c>
      <c r="T51" s="672">
        <f>U51</f>
        <v>1530000</v>
      </c>
      <c r="U51" s="672">
        <f>SUM(V51:AA52)</f>
        <v>1530000</v>
      </c>
      <c r="V51" s="672">
        <v>900000</v>
      </c>
      <c r="W51" s="672">
        <v>0</v>
      </c>
      <c r="X51" s="672">
        <v>0</v>
      </c>
      <c r="Y51" s="672">
        <v>630000</v>
      </c>
      <c r="Z51" s="672">
        <v>0</v>
      </c>
      <c r="AA51" s="672">
        <v>0</v>
      </c>
      <c r="AB51" s="672">
        <v>270000</v>
      </c>
      <c r="AC51" s="635" t="s">
        <v>92</v>
      </c>
      <c r="AD51" s="672">
        <f>U51</f>
        <v>1530000</v>
      </c>
      <c r="AE51" s="672">
        <v>0</v>
      </c>
      <c r="AF51" s="672">
        <v>0</v>
      </c>
      <c r="AG51" s="673"/>
      <c r="AH51" s="669" t="s">
        <v>601</v>
      </c>
      <c r="AI51" s="669" t="s">
        <v>713</v>
      </c>
      <c r="AJ51" s="670"/>
    </row>
    <row r="52" spans="1:36" ht="58.9" customHeight="1" thickBot="1" x14ac:dyDescent="0.3">
      <c r="A52" s="1"/>
      <c r="B52" s="655"/>
      <c r="C52" s="629"/>
      <c r="D52" s="629"/>
      <c r="E52" s="629"/>
      <c r="F52" s="629"/>
      <c r="G52" s="629"/>
      <c r="H52" s="629"/>
      <c r="I52" s="629"/>
      <c r="J52" s="100" t="s">
        <v>548</v>
      </c>
      <c r="K52" s="100" t="s">
        <v>549</v>
      </c>
      <c r="L52" s="100" t="s">
        <v>531</v>
      </c>
      <c r="M52" s="100">
        <v>800</v>
      </c>
      <c r="N52" s="629"/>
      <c r="O52" s="629"/>
      <c r="P52" s="660"/>
      <c r="Q52" s="660"/>
      <c r="R52" s="660"/>
      <c r="S52" s="660"/>
      <c r="T52" s="629"/>
      <c r="U52" s="629"/>
      <c r="V52" s="639"/>
      <c r="W52" s="639"/>
      <c r="X52" s="639"/>
      <c r="Y52" s="639"/>
      <c r="Z52" s="639"/>
      <c r="AA52" s="639"/>
      <c r="AB52" s="639"/>
      <c r="AC52" s="629"/>
      <c r="AD52" s="639"/>
      <c r="AE52" s="639"/>
      <c r="AF52" s="639"/>
      <c r="AG52" s="650"/>
      <c r="AH52" s="651"/>
      <c r="AI52" s="651"/>
      <c r="AJ52" s="652"/>
    </row>
    <row r="53" spans="1:36" ht="52.5" customHeight="1" x14ac:dyDescent="0.25">
      <c r="A53" s="1"/>
      <c r="B53" s="630" t="s">
        <v>579</v>
      </c>
      <c r="C53" s="626" t="s">
        <v>714</v>
      </c>
      <c r="D53" s="626" t="s">
        <v>524</v>
      </c>
      <c r="E53" s="626" t="s">
        <v>233</v>
      </c>
      <c r="F53" s="634" t="s">
        <v>581</v>
      </c>
      <c r="G53" s="634" t="s">
        <v>235</v>
      </c>
      <c r="H53" s="634" t="s">
        <v>83</v>
      </c>
      <c r="I53" s="634" t="s">
        <v>83</v>
      </c>
      <c r="J53" s="159" t="s">
        <v>526</v>
      </c>
      <c r="K53" s="159" t="s">
        <v>527</v>
      </c>
      <c r="L53" s="159" t="s">
        <v>97</v>
      </c>
      <c r="M53" s="97">
        <v>48</v>
      </c>
      <c r="N53" s="626" t="s">
        <v>86</v>
      </c>
      <c r="O53" s="626" t="s">
        <v>111</v>
      </c>
      <c r="P53" s="626" t="s">
        <v>239</v>
      </c>
      <c r="Q53" s="626" t="s">
        <v>240</v>
      </c>
      <c r="R53" s="626" t="s">
        <v>90</v>
      </c>
      <c r="S53" s="626" t="s">
        <v>170</v>
      </c>
      <c r="T53" s="617">
        <f>SUM(U53:U58)</f>
        <v>4744900.5999999996</v>
      </c>
      <c r="U53" s="638">
        <f>SUM(V53:AA56)</f>
        <v>4013900.6</v>
      </c>
      <c r="V53" s="638">
        <v>2361118</v>
      </c>
      <c r="W53" s="638">
        <v>0</v>
      </c>
      <c r="X53" s="638">
        <v>0</v>
      </c>
      <c r="Y53" s="638">
        <v>1652782.6</v>
      </c>
      <c r="Z53" s="638">
        <v>0</v>
      </c>
      <c r="AA53" s="638">
        <v>0</v>
      </c>
      <c r="AB53" s="638">
        <v>708335.4</v>
      </c>
      <c r="AC53" s="634" t="s">
        <v>92</v>
      </c>
      <c r="AD53" s="638">
        <f>U53</f>
        <v>4013900.6</v>
      </c>
      <c r="AE53" s="638">
        <v>0</v>
      </c>
      <c r="AF53" s="638">
        <v>0</v>
      </c>
      <c r="AG53" s="648"/>
      <c r="AH53" s="621" t="s">
        <v>520</v>
      </c>
      <c r="AI53" s="621" t="s">
        <v>521</v>
      </c>
      <c r="AJ53" s="636">
        <v>45937</v>
      </c>
    </row>
    <row r="54" spans="1:36" ht="52.5" customHeight="1" x14ac:dyDescent="0.25">
      <c r="A54" s="1"/>
      <c r="B54" s="671"/>
      <c r="C54" s="667"/>
      <c r="D54" s="667"/>
      <c r="E54" s="667"/>
      <c r="F54" s="628"/>
      <c r="G54" s="628"/>
      <c r="H54" s="628"/>
      <c r="I54" s="628"/>
      <c r="J54" s="664" t="s">
        <v>529</v>
      </c>
      <c r="K54" s="664" t="s">
        <v>530</v>
      </c>
      <c r="L54" s="664" t="s">
        <v>531</v>
      </c>
      <c r="M54" s="646">
        <v>48</v>
      </c>
      <c r="N54" s="667"/>
      <c r="O54" s="667"/>
      <c r="P54" s="667"/>
      <c r="Q54" s="667"/>
      <c r="R54" s="667"/>
      <c r="S54" s="667"/>
      <c r="T54" s="668"/>
      <c r="U54" s="628"/>
      <c r="V54" s="656"/>
      <c r="W54" s="656"/>
      <c r="X54" s="656"/>
      <c r="Y54" s="656"/>
      <c r="Z54" s="656"/>
      <c r="AA54" s="656"/>
      <c r="AB54" s="656"/>
      <c r="AC54" s="628"/>
      <c r="AD54" s="628"/>
      <c r="AE54" s="656"/>
      <c r="AF54" s="656"/>
      <c r="AG54" s="661"/>
      <c r="AH54" s="662"/>
      <c r="AI54" s="662"/>
      <c r="AJ54" s="663"/>
    </row>
    <row r="55" spans="1:36" ht="56.65" hidden="1" customHeight="1" x14ac:dyDescent="0.25">
      <c r="A55" s="1"/>
      <c r="B55" s="671"/>
      <c r="C55" s="667"/>
      <c r="D55" s="667"/>
      <c r="E55" s="667"/>
      <c r="F55" s="628"/>
      <c r="G55" s="628"/>
      <c r="H55" s="628"/>
      <c r="I55" s="628"/>
      <c r="J55" s="665"/>
      <c r="K55" s="665"/>
      <c r="L55" s="665"/>
      <c r="M55" s="667"/>
      <c r="N55" s="667"/>
      <c r="O55" s="667"/>
      <c r="P55" s="667"/>
      <c r="Q55" s="667"/>
      <c r="R55" s="667"/>
      <c r="S55" s="667"/>
      <c r="T55" s="668"/>
      <c r="U55" s="628"/>
      <c r="V55" s="656"/>
      <c r="W55" s="656"/>
      <c r="X55" s="656"/>
      <c r="Y55" s="656"/>
      <c r="Z55" s="656"/>
      <c r="AA55" s="656"/>
      <c r="AB55" s="656"/>
      <c r="AC55" s="628"/>
      <c r="AD55" s="628"/>
      <c r="AE55" s="656"/>
      <c r="AF55" s="656"/>
      <c r="AG55" s="661"/>
      <c r="AH55" s="662"/>
      <c r="AI55" s="662"/>
      <c r="AJ55" s="663"/>
    </row>
    <row r="56" spans="1:36" ht="10.5" customHeight="1" x14ac:dyDescent="0.25">
      <c r="A56" s="1"/>
      <c r="B56" s="671"/>
      <c r="C56" s="667"/>
      <c r="D56" s="667"/>
      <c r="E56" s="667"/>
      <c r="F56" s="628"/>
      <c r="G56" s="628"/>
      <c r="H56" s="628"/>
      <c r="I56" s="628"/>
      <c r="J56" s="666"/>
      <c r="K56" s="666"/>
      <c r="L56" s="666"/>
      <c r="M56" s="635"/>
      <c r="N56" s="635"/>
      <c r="O56" s="635"/>
      <c r="P56" s="635"/>
      <c r="Q56" s="635"/>
      <c r="R56" s="635"/>
      <c r="S56" s="635"/>
      <c r="T56" s="668"/>
      <c r="U56" s="628"/>
      <c r="V56" s="656"/>
      <c r="W56" s="656"/>
      <c r="X56" s="656"/>
      <c r="Y56" s="656"/>
      <c r="Z56" s="656"/>
      <c r="AA56" s="656"/>
      <c r="AB56" s="656"/>
      <c r="AC56" s="628"/>
      <c r="AD56" s="628"/>
      <c r="AE56" s="656"/>
      <c r="AF56" s="656"/>
      <c r="AG56" s="661"/>
      <c r="AH56" s="662"/>
      <c r="AI56" s="662"/>
      <c r="AJ56" s="663"/>
    </row>
    <row r="57" spans="1:36" ht="58.9" customHeight="1" x14ac:dyDescent="0.25">
      <c r="A57" s="1"/>
      <c r="B57" s="671"/>
      <c r="C57" s="667"/>
      <c r="D57" s="667"/>
      <c r="E57" s="667"/>
      <c r="F57" s="646" t="s">
        <v>581</v>
      </c>
      <c r="G57" s="646" t="s">
        <v>585</v>
      </c>
      <c r="H57" s="646" t="s">
        <v>83</v>
      </c>
      <c r="I57" s="646" t="s">
        <v>83</v>
      </c>
      <c r="J57" s="99" t="s">
        <v>586</v>
      </c>
      <c r="K57" s="99" t="s">
        <v>587</v>
      </c>
      <c r="L57" s="99" t="s">
        <v>531</v>
      </c>
      <c r="M57" s="217">
        <v>20</v>
      </c>
      <c r="N57" s="646" t="s">
        <v>86</v>
      </c>
      <c r="O57" s="646" t="s">
        <v>111</v>
      </c>
      <c r="P57" s="646" t="s">
        <v>239</v>
      </c>
      <c r="Q57" s="646" t="s">
        <v>240</v>
      </c>
      <c r="R57" s="646" t="s">
        <v>90</v>
      </c>
      <c r="S57" s="646" t="s">
        <v>170</v>
      </c>
      <c r="T57" s="668"/>
      <c r="U57" s="647">
        <f>SUM(V57:AA58)</f>
        <v>731000</v>
      </c>
      <c r="V57" s="647">
        <v>430000</v>
      </c>
      <c r="W57" s="647">
        <v>0</v>
      </c>
      <c r="X57" s="647">
        <v>0</v>
      </c>
      <c r="Y57" s="647">
        <v>301000</v>
      </c>
      <c r="Z57" s="647">
        <v>0</v>
      </c>
      <c r="AA57" s="647">
        <v>0</v>
      </c>
      <c r="AB57" s="647">
        <v>129000</v>
      </c>
      <c r="AC57" s="646" t="s">
        <v>92</v>
      </c>
      <c r="AD57" s="647">
        <f>U57</f>
        <v>731000</v>
      </c>
      <c r="AE57" s="647">
        <v>0</v>
      </c>
      <c r="AF57" s="647">
        <v>0</v>
      </c>
      <c r="AG57" s="649"/>
      <c r="AH57" s="662"/>
      <c r="AI57" s="662"/>
      <c r="AJ57" s="663"/>
    </row>
    <row r="58" spans="1:36" ht="66.400000000000006" customHeight="1" thickBot="1" x14ac:dyDescent="0.3">
      <c r="A58" s="1"/>
      <c r="B58" s="631"/>
      <c r="C58" s="627"/>
      <c r="D58" s="627"/>
      <c r="E58" s="627"/>
      <c r="F58" s="627"/>
      <c r="G58" s="627"/>
      <c r="H58" s="627"/>
      <c r="I58" s="627"/>
      <c r="J58" s="100" t="s">
        <v>588</v>
      </c>
      <c r="K58" s="100" t="s">
        <v>589</v>
      </c>
      <c r="L58" s="100" t="s">
        <v>243</v>
      </c>
      <c r="M58" s="217">
        <v>20</v>
      </c>
      <c r="N58" s="627"/>
      <c r="O58" s="627"/>
      <c r="P58" s="627"/>
      <c r="Q58" s="627"/>
      <c r="R58" s="627"/>
      <c r="S58" s="627"/>
      <c r="T58" s="618"/>
      <c r="U58" s="627"/>
      <c r="V58" s="618"/>
      <c r="W58" s="618"/>
      <c r="X58" s="618"/>
      <c r="Y58" s="618"/>
      <c r="Z58" s="618"/>
      <c r="AA58" s="618"/>
      <c r="AB58" s="618"/>
      <c r="AC58" s="627"/>
      <c r="AD58" s="618"/>
      <c r="AE58" s="618"/>
      <c r="AF58" s="618"/>
      <c r="AG58" s="620"/>
      <c r="AH58" s="622"/>
      <c r="AI58" s="622"/>
      <c r="AJ58" s="637"/>
    </row>
    <row r="59" spans="1:36" ht="52.5" customHeight="1" x14ac:dyDescent="0.25">
      <c r="A59" s="1"/>
      <c r="B59" s="653" t="s">
        <v>582</v>
      </c>
      <c r="C59" s="634" t="s">
        <v>583</v>
      </c>
      <c r="D59" s="634" t="s">
        <v>524</v>
      </c>
      <c r="E59" s="634" t="s">
        <v>233</v>
      </c>
      <c r="F59" s="634" t="s">
        <v>584</v>
      </c>
      <c r="G59" s="634" t="s">
        <v>585</v>
      </c>
      <c r="H59" s="634" t="s">
        <v>83</v>
      </c>
      <c r="I59" s="634" t="s">
        <v>83</v>
      </c>
      <c r="J59" s="99" t="s">
        <v>586</v>
      </c>
      <c r="K59" s="99" t="s">
        <v>587</v>
      </c>
      <c r="L59" s="99" t="s">
        <v>531</v>
      </c>
      <c r="M59" s="97">
        <v>80</v>
      </c>
      <c r="N59" s="634" t="s">
        <v>86</v>
      </c>
      <c r="O59" s="634" t="s">
        <v>114</v>
      </c>
      <c r="P59" s="634" t="s">
        <v>239</v>
      </c>
      <c r="Q59" s="634" t="s">
        <v>240</v>
      </c>
      <c r="R59" s="634" t="s">
        <v>90</v>
      </c>
      <c r="S59" s="634" t="s">
        <v>170</v>
      </c>
      <c r="T59" s="638">
        <f>U59</f>
        <v>841500</v>
      </c>
      <c r="U59" s="638">
        <f>SUM(V59:AA60)</f>
        <v>841500</v>
      </c>
      <c r="V59" s="638">
        <v>495000</v>
      </c>
      <c r="W59" s="638">
        <v>0</v>
      </c>
      <c r="X59" s="638">
        <v>0</v>
      </c>
      <c r="Y59" s="638">
        <v>346500</v>
      </c>
      <c r="Z59" s="638">
        <v>0</v>
      </c>
      <c r="AA59" s="638">
        <v>0</v>
      </c>
      <c r="AB59" s="638">
        <v>148500</v>
      </c>
      <c r="AC59" s="634" t="s">
        <v>92</v>
      </c>
      <c r="AD59" s="638">
        <f>U59</f>
        <v>841500</v>
      </c>
      <c r="AE59" s="638">
        <v>0</v>
      </c>
      <c r="AF59" s="638">
        <v>0</v>
      </c>
      <c r="AG59" s="648"/>
      <c r="AH59" s="642" t="s">
        <v>713</v>
      </c>
      <c r="AI59" s="642" t="s">
        <v>847</v>
      </c>
      <c r="AJ59" s="644"/>
    </row>
    <row r="60" spans="1:36" ht="52.5" customHeight="1" thickBot="1" x14ac:dyDescent="0.3">
      <c r="A60" s="1"/>
      <c r="B60" s="655"/>
      <c r="C60" s="629"/>
      <c r="D60" s="629"/>
      <c r="E60" s="629"/>
      <c r="F60" s="629"/>
      <c r="G60" s="629"/>
      <c r="H60" s="629"/>
      <c r="I60" s="629"/>
      <c r="J60" s="100" t="s">
        <v>588</v>
      </c>
      <c r="K60" s="100" t="s">
        <v>589</v>
      </c>
      <c r="L60" s="100" t="s">
        <v>243</v>
      </c>
      <c r="M60" s="100">
        <v>80</v>
      </c>
      <c r="N60" s="629"/>
      <c r="O60" s="629"/>
      <c r="P60" s="629"/>
      <c r="Q60" s="629"/>
      <c r="R60" s="629"/>
      <c r="S60" s="629"/>
      <c r="T60" s="629"/>
      <c r="U60" s="629"/>
      <c r="V60" s="639"/>
      <c r="W60" s="639"/>
      <c r="X60" s="639"/>
      <c r="Y60" s="639"/>
      <c r="Z60" s="639"/>
      <c r="AA60" s="639"/>
      <c r="AB60" s="639"/>
      <c r="AC60" s="629"/>
      <c r="AD60" s="639"/>
      <c r="AE60" s="639"/>
      <c r="AF60" s="639"/>
      <c r="AG60" s="650"/>
      <c r="AH60" s="651"/>
      <c r="AI60" s="651"/>
      <c r="AJ60" s="652"/>
    </row>
    <row r="61" spans="1:36" ht="52.5" customHeight="1" thickBot="1" x14ac:dyDescent="0.3">
      <c r="A61" s="1"/>
      <c r="B61" s="653" t="s">
        <v>590</v>
      </c>
      <c r="C61" s="634" t="s">
        <v>591</v>
      </c>
      <c r="D61" s="634" t="s">
        <v>524</v>
      </c>
      <c r="E61" s="634" t="s">
        <v>233</v>
      </c>
      <c r="F61" s="634" t="s">
        <v>592</v>
      </c>
      <c r="G61" s="634" t="s">
        <v>585</v>
      </c>
      <c r="H61" s="634" t="s">
        <v>83</v>
      </c>
      <c r="I61" s="634" t="s">
        <v>83</v>
      </c>
      <c r="J61" s="99" t="s">
        <v>586</v>
      </c>
      <c r="K61" s="99" t="s">
        <v>587</v>
      </c>
      <c r="L61" s="99" t="s">
        <v>531</v>
      </c>
      <c r="M61" s="97">
        <v>40</v>
      </c>
      <c r="N61" s="640" t="s">
        <v>86</v>
      </c>
      <c r="O61" s="640" t="s">
        <v>105</v>
      </c>
      <c r="P61" s="641" t="s">
        <v>239</v>
      </c>
      <c r="Q61" s="641" t="s">
        <v>240</v>
      </c>
      <c r="R61" s="641" t="s">
        <v>90</v>
      </c>
      <c r="S61" s="641" t="s">
        <v>170</v>
      </c>
      <c r="T61" s="638">
        <f>U61</f>
        <v>1317500</v>
      </c>
      <c r="U61" s="638">
        <f>SUM(V61:AA62)</f>
        <v>1317500</v>
      </c>
      <c r="V61" s="638">
        <v>775000</v>
      </c>
      <c r="W61" s="638">
        <v>0</v>
      </c>
      <c r="X61" s="638">
        <v>0</v>
      </c>
      <c r="Y61" s="638">
        <v>542500</v>
      </c>
      <c r="Z61" s="638">
        <v>0</v>
      </c>
      <c r="AA61" s="638">
        <v>0</v>
      </c>
      <c r="AB61" s="638">
        <v>232500</v>
      </c>
      <c r="AC61" s="634" t="s">
        <v>92</v>
      </c>
      <c r="AD61" s="638">
        <f>U61</f>
        <v>1317500</v>
      </c>
      <c r="AE61" s="638">
        <v>0</v>
      </c>
      <c r="AF61" s="638">
        <v>0</v>
      </c>
      <c r="AG61" s="648"/>
      <c r="AH61" s="642" t="s">
        <v>509</v>
      </c>
      <c r="AI61" s="642" t="s">
        <v>349</v>
      </c>
      <c r="AJ61" s="657">
        <v>45680</v>
      </c>
    </row>
    <row r="62" spans="1:36" ht="52.5" customHeight="1" thickBot="1" x14ac:dyDescent="0.3">
      <c r="A62" s="1"/>
      <c r="B62" s="655"/>
      <c r="C62" s="629"/>
      <c r="D62" s="629"/>
      <c r="E62" s="629"/>
      <c r="F62" s="629"/>
      <c r="G62" s="629"/>
      <c r="H62" s="629"/>
      <c r="I62" s="629"/>
      <c r="J62" s="100" t="s">
        <v>588</v>
      </c>
      <c r="K62" s="100" t="s">
        <v>589</v>
      </c>
      <c r="L62" s="100" t="s">
        <v>243</v>
      </c>
      <c r="M62" s="100">
        <v>40</v>
      </c>
      <c r="N62" s="640"/>
      <c r="O62" s="640"/>
      <c r="P62" s="641"/>
      <c r="Q62" s="641"/>
      <c r="R62" s="641"/>
      <c r="S62" s="641"/>
      <c r="T62" s="629"/>
      <c r="U62" s="629"/>
      <c r="V62" s="639"/>
      <c r="W62" s="639"/>
      <c r="X62" s="639"/>
      <c r="Y62" s="639"/>
      <c r="Z62" s="639"/>
      <c r="AA62" s="639"/>
      <c r="AB62" s="639"/>
      <c r="AC62" s="629"/>
      <c r="AD62" s="639"/>
      <c r="AE62" s="639"/>
      <c r="AF62" s="639"/>
      <c r="AG62" s="650"/>
      <c r="AH62" s="651"/>
      <c r="AI62" s="651"/>
      <c r="AJ62" s="658"/>
    </row>
    <row r="63" spans="1:36" ht="52.5" customHeight="1" x14ac:dyDescent="0.25">
      <c r="A63" s="1"/>
      <c r="B63" s="653" t="s">
        <v>593</v>
      </c>
      <c r="C63" s="634" t="s">
        <v>594</v>
      </c>
      <c r="D63" s="634" t="s">
        <v>524</v>
      </c>
      <c r="E63" s="634" t="s">
        <v>233</v>
      </c>
      <c r="F63" s="634" t="s">
        <v>595</v>
      </c>
      <c r="G63" s="634" t="s">
        <v>585</v>
      </c>
      <c r="H63" s="634" t="s">
        <v>83</v>
      </c>
      <c r="I63" s="634" t="s">
        <v>83</v>
      </c>
      <c r="J63" s="99" t="s">
        <v>586</v>
      </c>
      <c r="K63" s="99" t="s">
        <v>587</v>
      </c>
      <c r="L63" s="99" t="s">
        <v>531</v>
      </c>
      <c r="M63" s="97">
        <v>40</v>
      </c>
      <c r="N63" s="634" t="s">
        <v>86</v>
      </c>
      <c r="O63" s="634" t="s">
        <v>123</v>
      </c>
      <c r="P63" s="659" t="s">
        <v>239</v>
      </c>
      <c r="Q63" s="659" t="s">
        <v>240</v>
      </c>
      <c r="R63" s="659" t="s">
        <v>90</v>
      </c>
      <c r="S63" s="659" t="s">
        <v>170</v>
      </c>
      <c r="T63" s="638">
        <f>U63</f>
        <v>1870000</v>
      </c>
      <c r="U63" s="638">
        <f>SUM(V63:AA64)</f>
        <v>1870000</v>
      </c>
      <c r="V63" s="638">
        <v>1100000</v>
      </c>
      <c r="W63" s="638">
        <v>0</v>
      </c>
      <c r="X63" s="638">
        <v>0</v>
      </c>
      <c r="Y63" s="638">
        <v>770000</v>
      </c>
      <c r="Z63" s="638">
        <v>0</v>
      </c>
      <c r="AA63" s="638">
        <v>0</v>
      </c>
      <c r="AB63" s="638">
        <v>330000</v>
      </c>
      <c r="AC63" s="634" t="s">
        <v>92</v>
      </c>
      <c r="AD63" s="638">
        <f>U63</f>
        <v>1870000</v>
      </c>
      <c r="AE63" s="638">
        <v>0</v>
      </c>
      <c r="AF63" s="638">
        <v>0</v>
      </c>
      <c r="AG63" s="648"/>
      <c r="AH63" s="642">
        <v>45839</v>
      </c>
      <c r="AI63" s="642">
        <v>45901</v>
      </c>
      <c r="AJ63" s="657">
        <v>45852</v>
      </c>
    </row>
    <row r="64" spans="1:36" ht="52.5" customHeight="1" thickBot="1" x14ac:dyDescent="0.3">
      <c r="A64" s="1"/>
      <c r="B64" s="655"/>
      <c r="C64" s="629"/>
      <c r="D64" s="629"/>
      <c r="E64" s="629"/>
      <c r="F64" s="629"/>
      <c r="G64" s="629"/>
      <c r="H64" s="629"/>
      <c r="I64" s="629"/>
      <c r="J64" s="100" t="s">
        <v>588</v>
      </c>
      <c r="K64" s="100" t="s">
        <v>589</v>
      </c>
      <c r="L64" s="100" t="s">
        <v>243</v>
      </c>
      <c r="M64" s="100">
        <v>40</v>
      </c>
      <c r="N64" s="629"/>
      <c r="O64" s="629"/>
      <c r="P64" s="660"/>
      <c r="Q64" s="660"/>
      <c r="R64" s="660"/>
      <c r="S64" s="660"/>
      <c r="T64" s="629"/>
      <c r="U64" s="629"/>
      <c r="V64" s="639"/>
      <c r="W64" s="639"/>
      <c r="X64" s="639"/>
      <c r="Y64" s="639"/>
      <c r="Z64" s="639"/>
      <c r="AA64" s="639"/>
      <c r="AB64" s="639"/>
      <c r="AC64" s="629"/>
      <c r="AD64" s="639"/>
      <c r="AE64" s="639"/>
      <c r="AF64" s="639"/>
      <c r="AG64" s="650"/>
      <c r="AH64" s="651"/>
      <c r="AI64" s="651"/>
      <c r="AJ64" s="658"/>
    </row>
    <row r="65" spans="1:36" ht="64.150000000000006" customHeight="1" x14ac:dyDescent="0.25">
      <c r="A65" s="1"/>
      <c r="B65" s="630" t="s">
        <v>596</v>
      </c>
      <c r="C65" s="626" t="s">
        <v>580</v>
      </c>
      <c r="D65" s="634" t="s">
        <v>524</v>
      </c>
      <c r="E65" s="634" t="s">
        <v>233</v>
      </c>
      <c r="F65" s="628" t="s">
        <v>715</v>
      </c>
      <c r="G65" s="628" t="s">
        <v>235</v>
      </c>
      <c r="H65" s="628" t="s">
        <v>83</v>
      </c>
      <c r="I65" s="628" t="s">
        <v>83</v>
      </c>
      <c r="J65" s="99" t="s">
        <v>546</v>
      </c>
      <c r="K65" s="99" t="s">
        <v>547</v>
      </c>
      <c r="L65" s="99" t="s">
        <v>97</v>
      </c>
      <c r="M65" s="99">
        <v>55</v>
      </c>
      <c r="N65" s="646" t="s">
        <v>86</v>
      </c>
      <c r="O65" s="646" t="s">
        <v>111</v>
      </c>
      <c r="P65" s="646" t="s">
        <v>239</v>
      </c>
      <c r="Q65" s="646" t="s">
        <v>240</v>
      </c>
      <c r="R65" s="646" t="s">
        <v>90</v>
      </c>
      <c r="S65" s="646" t="s">
        <v>170</v>
      </c>
      <c r="T65" s="617">
        <f>U65</f>
        <v>2890301.75</v>
      </c>
      <c r="U65" s="656">
        <f>SUM(V65:AA66)</f>
        <v>2890301.75</v>
      </c>
      <c r="V65" s="656">
        <v>1700177.5</v>
      </c>
      <c r="W65" s="656">
        <v>0</v>
      </c>
      <c r="X65" s="656">
        <v>0</v>
      </c>
      <c r="Y65" s="656">
        <v>1190124.25</v>
      </c>
      <c r="Z65" s="656">
        <v>0</v>
      </c>
      <c r="AA65" s="656">
        <v>0</v>
      </c>
      <c r="AB65" s="656">
        <v>510053.25</v>
      </c>
      <c r="AC65" s="628" t="s">
        <v>92</v>
      </c>
      <c r="AD65" s="656">
        <f>U65</f>
        <v>2890301.75</v>
      </c>
      <c r="AE65" s="656">
        <v>0</v>
      </c>
      <c r="AF65" s="656">
        <v>0</v>
      </c>
      <c r="AG65" s="619"/>
      <c r="AH65" s="621" t="s">
        <v>520</v>
      </c>
      <c r="AI65" s="621" t="s">
        <v>521</v>
      </c>
      <c r="AJ65" s="636">
        <v>45937</v>
      </c>
    </row>
    <row r="66" spans="1:36" ht="58.9" customHeight="1" thickBot="1" x14ac:dyDescent="0.3">
      <c r="A66" s="1"/>
      <c r="B66" s="631"/>
      <c r="C66" s="627"/>
      <c r="D66" s="629"/>
      <c r="E66" s="629"/>
      <c r="F66" s="629"/>
      <c r="G66" s="629"/>
      <c r="H66" s="629"/>
      <c r="I66" s="629"/>
      <c r="J66" s="100" t="s">
        <v>548</v>
      </c>
      <c r="K66" s="100" t="s">
        <v>549</v>
      </c>
      <c r="L66" s="100" t="s">
        <v>531</v>
      </c>
      <c r="M66" s="100">
        <v>70</v>
      </c>
      <c r="N66" s="627"/>
      <c r="O66" s="627"/>
      <c r="P66" s="627"/>
      <c r="Q66" s="627"/>
      <c r="R66" s="627"/>
      <c r="S66" s="627"/>
      <c r="T66" s="627"/>
      <c r="U66" s="629"/>
      <c r="V66" s="639"/>
      <c r="W66" s="639"/>
      <c r="X66" s="639"/>
      <c r="Y66" s="639"/>
      <c r="Z66" s="639"/>
      <c r="AA66" s="639"/>
      <c r="AB66" s="639"/>
      <c r="AC66" s="629"/>
      <c r="AD66" s="639"/>
      <c r="AE66" s="639"/>
      <c r="AF66" s="639"/>
      <c r="AG66" s="620"/>
      <c r="AH66" s="622"/>
      <c r="AI66" s="622"/>
      <c r="AJ66" s="637"/>
    </row>
    <row r="67" spans="1:36" ht="52.5" customHeight="1" x14ac:dyDescent="0.25">
      <c r="A67" s="1"/>
      <c r="B67" s="653" t="s">
        <v>597</v>
      </c>
      <c r="C67" s="634" t="s">
        <v>598</v>
      </c>
      <c r="D67" s="634" t="s">
        <v>524</v>
      </c>
      <c r="E67" s="634" t="s">
        <v>233</v>
      </c>
      <c r="F67" s="634" t="s">
        <v>599</v>
      </c>
      <c r="G67" s="634" t="s">
        <v>585</v>
      </c>
      <c r="H67" s="634" t="s">
        <v>83</v>
      </c>
      <c r="I67" s="634" t="s">
        <v>83</v>
      </c>
      <c r="J67" s="99" t="s">
        <v>586</v>
      </c>
      <c r="K67" s="99" t="s">
        <v>587</v>
      </c>
      <c r="L67" s="99" t="s">
        <v>531</v>
      </c>
      <c r="M67" s="97">
        <v>24</v>
      </c>
      <c r="N67" s="634" t="s">
        <v>86</v>
      </c>
      <c r="O67" s="634" t="s">
        <v>118</v>
      </c>
      <c r="P67" s="634" t="s">
        <v>239</v>
      </c>
      <c r="Q67" s="634" t="s">
        <v>240</v>
      </c>
      <c r="R67" s="634" t="s">
        <v>90</v>
      </c>
      <c r="S67" s="634" t="s">
        <v>170</v>
      </c>
      <c r="T67" s="638">
        <f>U67</f>
        <v>1700000</v>
      </c>
      <c r="U67" s="638">
        <f>SUM(V67:AA68)</f>
        <v>1700000</v>
      </c>
      <c r="V67" s="638">
        <v>1000000</v>
      </c>
      <c r="W67" s="638">
        <v>0</v>
      </c>
      <c r="X67" s="638">
        <v>0</v>
      </c>
      <c r="Y67" s="638">
        <v>700000</v>
      </c>
      <c r="Z67" s="638">
        <v>0</v>
      </c>
      <c r="AA67" s="638">
        <v>0</v>
      </c>
      <c r="AB67" s="638">
        <v>300000</v>
      </c>
      <c r="AC67" s="634" t="s">
        <v>92</v>
      </c>
      <c r="AD67" s="638">
        <f>U67</f>
        <v>1700000</v>
      </c>
      <c r="AE67" s="638">
        <v>0</v>
      </c>
      <c r="AF67" s="638">
        <v>0</v>
      </c>
      <c r="AG67" s="648"/>
      <c r="AH67" s="642" t="s">
        <v>600</v>
      </c>
      <c r="AI67" s="642" t="s">
        <v>601</v>
      </c>
      <c r="AJ67" s="644"/>
    </row>
    <row r="68" spans="1:36" ht="52.5" customHeight="1" thickBot="1" x14ac:dyDescent="0.3">
      <c r="A68" s="1"/>
      <c r="B68" s="655"/>
      <c r="C68" s="629"/>
      <c r="D68" s="629"/>
      <c r="E68" s="629"/>
      <c r="F68" s="629"/>
      <c r="G68" s="629"/>
      <c r="H68" s="629"/>
      <c r="I68" s="629"/>
      <c r="J68" s="100" t="s">
        <v>588</v>
      </c>
      <c r="K68" s="100" t="s">
        <v>589</v>
      </c>
      <c r="L68" s="100" t="s">
        <v>243</v>
      </c>
      <c r="M68" s="100">
        <v>24</v>
      </c>
      <c r="N68" s="646"/>
      <c r="O68" s="646"/>
      <c r="P68" s="646"/>
      <c r="Q68" s="646"/>
      <c r="R68" s="646"/>
      <c r="S68" s="646"/>
      <c r="T68" s="639"/>
      <c r="U68" s="629"/>
      <c r="V68" s="639"/>
      <c r="W68" s="639"/>
      <c r="X68" s="639"/>
      <c r="Y68" s="639"/>
      <c r="Z68" s="639"/>
      <c r="AA68" s="639"/>
      <c r="AB68" s="639"/>
      <c r="AC68" s="629"/>
      <c r="AD68" s="639"/>
      <c r="AE68" s="639"/>
      <c r="AF68" s="639"/>
      <c r="AG68" s="650"/>
      <c r="AH68" s="651"/>
      <c r="AI68" s="651"/>
      <c r="AJ68" s="652"/>
    </row>
    <row r="69" spans="1:36" ht="56.45" customHeight="1" x14ac:dyDescent="0.25">
      <c r="A69" s="1"/>
      <c r="B69" s="653" t="s">
        <v>861</v>
      </c>
      <c r="C69" s="634" t="s">
        <v>862</v>
      </c>
      <c r="D69" s="634" t="s">
        <v>524</v>
      </c>
      <c r="E69" s="634" t="s">
        <v>233</v>
      </c>
      <c r="F69" s="634" t="s">
        <v>863</v>
      </c>
      <c r="G69" s="634" t="s">
        <v>235</v>
      </c>
      <c r="H69" s="634" t="s">
        <v>83</v>
      </c>
      <c r="I69" s="634" t="s">
        <v>83</v>
      </c>
      <c r="J69" s="99" t="s">
        <v>546</v>
      </c>
      <c r="K69" s="99" t="s">
        <v>547</v>
      </c>
      <c r="L69" s="99" t="s">
        <v>97</v>
      </c>
      <c r="M69" s="97">
        <v>56</v>
      </c>
      <c r="N69" s="634" t="s">
        <v>86</v>
      </c>
      <c r="O69" s="634" t="s">
        <v>118</v>
      </c>
      <c r="P69" s="634" t="s">
        <v>239</v>
      </c>
      <c r="Q69" s="634" t="s">
        <v>240</v>
      </c>
      <c r="R69" s="634" t="s">
        <v>90</v>
      </c>
      <c r="S69" s="634" t="s">
        <v>170</v>
      </c>
      <c r="T69" s="638">
        <f>U69</f>
        <v>1530000</v>
      </c>
      <c r="U69" s="638">
        <f>SUM(V69:AA70)</f>
        <v>1530000</v>
      </c>
      <c r="V69" s="638">
        <v>900000</v>
      </c>
      <c r="W69" s="638">
        <v>0</v>
      </c>
      <c r="X69" s="638">
        <v>0</v>
      </c>
      <c r="Y69" s="638">
        <v>630000</v>
      </c>
      <c r="Z69" s="638">
        <v>0</v>
      </c>
      <c r="AA69" s="638">
        <v>0</v>
      </c>
      <c r="AB69" s="638">
        <v>270000</v>
      </c>
      <c r="AC69" s="634" t="s">
        <v>92</v>
      </c>
      <c r="AD69" s="638">
        <f>U69</f>
        <v>1530000</v>
      </c>
      <c r="AE69" s="638">
        <v>0</v>
      </c>
      <c r="AF69" s="638">
        <v>0</v>
      </c>
      <c r="AG69" s="648"/>
      <c r="AH69" s="642" t="s">
        <v>601</v>
      </c>
      <c r="AI69" s="642" t="s">
        <v>713</v>
      </c>
      <c r="AJ69" s="644"/>
    </row>
    <row r="70" spans="1:36" ht="58.9" customHeight="1" thickBot="1" x14ac:dyDescent="0.3">
      <c r="A70" s="1"/>
      <c r="B70" s="654"/>
      <c r="C70" s="646"/>
      <c r="D70" s="646"/>
      <c r="E70" s="646"/>
      <c r="F70" s="646"/>
      <c r="G70" s="646"/>
      <c r="H70" s="646"/>
      <c r="I70" s="646"/>
      <c r="J70" s="100" t="s">
        <v>548</v>
      </c>
      <c r="K70" s="100" t="s">
        <v>549</v>
      </c>
      <c r="L70" s="100" t="s">
        <v>531</v>
      </c>
      <c r="M70" s="230">
        <v>400</v>
      </c>
      <c r="N70" s="646"/>
      <c r="O70" s="646"/>
      <c r="P70" s="646"/>
      <c r="Q70" s="646"/>
      <c r="R70" s="646"/>
      <c r="S70" s="646"/>
      <c r="T70" s="647"/>
      <c r="U70" s="646"/>
      <c r="V70" s="647"/>
      <c r="W70" s="647"/>
      <c r="X70" s="647"/>
      <c r="Y70" s="647"/>
      <c r="Z70" s="647"/>
      <c r="AA70" s="647"/>
      <c r="AB70" s="647"/>
      <c r="AC70" s="646"/>
      <c r="AD70" s="647"/>
      <c r="AE70" s="647"/>
      <c r="AF70" s="647"/>
      <c r="AG70" s="649"/>
      <c r="AH70" s="643"/>
      <c r="AI70" s="643"/>
      <c r="AJ70" s="645"/>
    </row>
    <row r="71" spans="1:36" ht="62.65" customHeight="1" thickBot="1" x14ac:dyDescent="0.3">
      <c r="A71" s="1"/>
      <c r="B71" s="630" t="s">
        <v>796</v>
      </c>
      <c r="C71" s="626" t="s">
        <v>797</v>
      </c>
      <c r="D71" s="626" t="s">
        <v>524</v>
      </c>
      <c r="E71" s="626" t="s">
        <v>233</v>
      </c>
      <c r="F71" s="626" t="s">
        <v>535</v>
      </c>
      <c r="G71" s="626" t="s">
        <v>235</v>
      </c>
      <c r="H71" s="626" t="s">
        <v>83</v>
      </c>
      <c r="I71" s="626" t="s">
        <v>83</v>
      </c>
      <c r="J71" s="97" t="s">
        <v>526</v>
      </c>
      <c r="K71" s="156" t="s">
        <v>527</v>
      </c>
      <c r="L71" s="156" t="s">
        <v>97</v>
      </c>
      <c r="M71" s="97">
        <v>11</v>
      </c>
      <c r="N71" s="640" t="s">
        <v>86</v>
      </c>
      <c r="O71" s="640" t="s">
        <v>105</v>
      </c>
      <c r="P71" s="641" t="s">
        <v>239</v>
      </c>
      <c r="Q71" s="641" t="s">
        <v>240</v>
      </c>
      <c r="R71" s="641" t="s">
        <v>90</v>
      </c>
      <c r="S71" s="641" t="s">
        <v>170</v>
      </c>
      <c r="T71" s="638">
        <f>U71</f>
        <v>557215.80000000005</v>
      </c>
      <c r="U71" s="638">
        <f>SUM(V71:AA72)</f>
        <v>557215.80000000005</v>
      </c>
      <c r="V71" s="617">
        <v>327774</v>
      </c>
      <c r="W71" s="617">
        <v>0</v>
      </c>
      <c r="X71" s="617">
        <v>0</v>
      </c>
      <c r="Y71" s="617">
        <v>229441.8</v>
      </c>
      <c r="Z71" s="617">
        <v>0</v>
      </c>
      <c r="AA71" s="617">
        <v>0</v>
      </c>
      <c r="AB71" s="617">
        <v>98332.2</v>
      </c>
      <c r="AC71" s="626" t="s">
        <v>92</v>
      </c>
      <c r="AD71" s="638">
        <f>U71</f>
        <v>557215.80000000005</v>
      </c>
      <c r="AE71" s="617">
        <v>0</v>
      </c>
      <c r="AF71" s="617">
        <v>0</v>
      </c>
      <c r="AG71" s="619"/>
      <c r="AH71" s="621" t="s">
        <v>794</v>
      </c>
      <c r="AI71" s="621">
        <v>45992</v>
      </c>
      <c r="AJ71" s="636">
        <v>45985</v>
      </c>
    </row>
    <row r="72" spans="1:36" ht="70.150000000000006" customHeight="1" thickBot="1" x14ac:dyDescent="0.3">
      <c r="A72" s="1"/>
      <c r="B72" s="631"/>
      <c r="C72" s="627"/>
      <c r="D72" s="627"/>
      <c r="E72" s="627"/>
      <c r="F72" s="627"/>
      <c r="G72" s="627"/>
      <c r="H72" s="627"/>
      <c r="I72" s="627"/>
      <c r="J72" s="100" t="s">
        <v>529</v>
      </c>
      <c r="K72" s="157" t="s">
        <v>530</v>
      </c>
      <c r="L72" s="157" t="s">
        <v>531</v>
      </c>
      <c r="M72" s="100">
        <v>11</v>
      </c>
      <c r="N72" s="640"/>
      <c r="O72" s="640"/>
      <c r="P72" s="641"/>
      <c r="Q72" s="641"/>
      <c r="R72" s="641"/>
      <c r="S72" s="641"/>
      <c r="T72" s="639"/>
      <c r="U72" s="629"/>
      <c r="V72" s="618"/>
      <c r="W72" s="618"/>
      <c r="X72" s="618"/>
      <c r="Y72" s="618"/>
      <c r="Z72" s="618"/>
      <c r="AA72" s="618"/>
      <c r="AB72" s="618"/>
      <c r="AC72" s="627"/>
      <c r="AD72" s="639"/>
      <c r="AE72" s="618"/>
      <c r="AF72" s="618"/>
      <c r="AG72" s="620"/>
      <c r="AH72" s="622"/>
      <c r="AI72" s="622"/>
      <c r="AJ72" s="637"/>
    </row>
    <row r="73" spans="1:36" ht="70.150000000000006" customHeight="1" x14ac:dyDescent="0.25">
      <c r="A73" s="1"/>
      <c r="B73" s="630" t="s">
        <v>798</v>
      </c>
      <c r="C73" s="626" t="s">
        <v>799</v>
      </c>
      <c r="D73" s="626" t="s">
        <v>524</v>
      </c>
      <c r="E73" s="626" t="s">
        <v>233</v>
      </c>
      <c r="F73" s="626" t="s">
        <v>864</v>
      </c>
      <c r="G73" s="626" t="s">
        <v>235</v>
      </c>
      <c r="H73" s="626" t="s">
        <v>83</v>
      </c>
      <c r="I73" s="626" t="s">
        <v>83</v>
      </c>
      <c r="J73" s="97" t="s">
        <v>526</v>
      </c>
      <c r="K73" s="156" t="s">
        <v>527</v>
      </c>
      <c r="L73" s="156" t="s">
        <v>97</v>
      </c>
      <c r="M73" s="97">
        <v>10</v>
      </c>
      <c r="N73" s="628" t="s">
        <v>86</v>
      </c>
      <c r="O73" s="628" t="s">
        <v>118</v>
      </c>
      <c r="P73" s="628" t="s">
        <v>239</v>
      </c>
      <c r="Q73" s="628" t="s">
        <v>240</v>
      </c>
      <c r="R73" s="628" t="s">
        <v>90</v>
      </c>
      <c r="S73" s="628" t="s">
        <v>170</v>
      </c>
      <c r="T73" s="617">
        <f>U73</f>
        <v>637500</v>
      </c>
      <c r="U73" s="617">
        <f>SUM(V73:AA74)</f>
        <v>637500</v>
      </c>
      <c r="V73" s="617">
        <v>375000</v>
      </c>
      <c r="W73" s="617">
        <v>0</v>
      </c>
      <c r="X73" s="617">
        <v>0</v>
      </c>
      <c r="Y73" s="617">
        <v>262500</v>
      </c>
      <c r="Z73" s="617">
        <v>0</v>
      </c>
      <c r="AA73" s="617">
        <v>0</v>
      </c>
      <c r="AB73" s="617">
        <v>112500</v>
      </c>
      <c r="AC73" s="626" t="s">
        <v>92</v>
      </c>
      <c r="AD73" s="617">
        <f>U73</f>
        <v>637500</v>
      </c>
      <c r="AE73" s="617">
        <v>0</v>
      </c>
      <c r="AF73" s="617">
        <v>0</v>
      </c>
      <c r="AG73" s="619"/>
      <c r="AH73" s="621">
        <v>45931</v>
      </c>
      <c r="AI73" s="621">
        <v>45992</v>
      </c>
      <c r="AJ73" s="636">
        <v>45959</v>
      </c>
    </row>
    <row r="74" spans="1:36" ht="70.150000000000006" customHeight="1" thickBot="1" x14ac:dyDescent="0.3">
      <c r="A74" s="1"/>
      <c r="B74" s="631"/>
      <c r="C74" s="627"/>
      <c r="D74" s="627"/>
      <c r="E74" s="627"/>
      <c r="F74" s="627"/>
      <c r="G74" s="627"/>
      <c r="H74" s="627"/>
      <c r="I74" s="627"/>
      <c r="J74" s="100" t="s">
        <v>529</v>
      </c>
      <c r="K74" s="157" t="s">
        <v>530</v>
      </c>
      <c r="L74" s="157" t="s">
        <v>531</v>
      </c>
      <c r="M74" s="100">
        <v>10</v>
      </c>
      <c r="N74" s="629"/>
      <c r="O74" s="629"/>
      <c r="P74" s="629"/>
      <c r="Q74" s="629"/>
      <c r="R74" s="629"/>
      <c r="S74" s="629"/>
      <c r="T74" s="618"/>
      <c r="U74" s="627"/>
      <c r="V74" s="618"/>
      <c r="W74" s="618"/>
      <c r="X74" s="618"/>
      <c r="Y74" s="618"/>
      <c r="Z74" s="618"/>
      <c r="AA74" s="618"/>
      <c r="AB74" s="618"/>
      <c r="AC74" s="627"/>
      <c r="AD74" s="618"/>
      <c r="AE74" s="618"/>
      <c r="AF74" s="618"/>
      <c r="AG74" s="620"/>
      <c r="AH74" s="622"/>
      <c r="AI74" s="622"/>
      <c r="AJ74" s="637"/>
    </row>
    <row r="75" spans="1:36" ht="70.150000000000006" customHeight="1" x14ac:dyDescent="0.25">
      <c r="A75" s="1"/>
      <c r="B75" s="630" t="s">
        <v>800</v>
      </c>
      <c r="C75" s="626" t="s">
        <v>801</v>
      </c>
      <c r="D75" s="626" t="s">
        <v>524</v>
      </c>
      <c r="E75" s="626" t="s">
        <v>233</v>
      </c>
      <c r="F75" s="626" t="s">
        <v>802</v>
      </c>
      <c r="G75" s="626" t="s">
        <v>235</v>
      </c>
      <c r="H75" s="626" t="s">
        <v>83</v>
      </c>
      <c r="I75" s="626" t="s">
        <v>83</v>
      </c>
      <c r="J75" s="97" t="s">
        <v>526</v>
      </c>
      <c r="K75" s="156" t="s">
        <v>527</v>
      </c>
      <c r="L75" s="156" t="s">
        <v>97</v>
      </c>
      <c r="M75" s="97">
        <v>10</v>
      </c>
      <c r="N75" s="628" t="s">
        <v>86</v>
      </c>
      <c r="O75" s="628" t="s">
        <v>118</v>
      </c>
      <c r="P75" s="628" t="s">
        <v>239</v>
      </c>
      <c r="Q75" s="628" t="s">
        <v>240</v>
      </c>
      <c r="R75" s="628" t="s">
        <v>90</v>
      </c>
      <c r="S75" s="628" t="s">
        <v>170</v>
      </c>
      <c r="T75" s="617">
        <f>U75</f>
        <v>637500</v>
      </c>
      <c r="U75" s="617">
        <f>SUM(V75:AA76)</f>
        <v>637500</v>
      </c>
      <c r="V75" s="617">
        <v>375000</v>
      </c>
      <c r="W75" s="617">
        <v>0</v>
      </c>
      <c r="X75" s="617">
        <v>0</v>
      </c>
      <c r="Y75" s="617">
        <v>262500</v>
      </c>
      <c r="Z75" s="617">
        <v>0</v>
      </c>
      <c r="AA75" s="617">
        <v>0</v>
      </c>
      <c r="AB75" s="617">
        <v>112500</v>
      </c>
      <c r="AC75" s="626" t="s">
        <v>92</v>
      </c>
      <c r="AD75" s="617">
        <f>U75</f>
        <v>637500</v>
      </c>
      <c r="AE75" s="617">
        <v>0</v>
      </c>
      <c r="AF75" s="617">
        <v>0</v>
      </c>
      <c r="AG75" s="619"/>
      <c r="AH75" s="621">
        <v>45962</v>
      </c>
      <c r="AI75" s="621">
        <v>45992</v>
      </c>
      <c r="AJ75" s="636">
        <v>45980</v>
      </c>
    </row>
    <row r="76" spans="1:36" ht="70.150000000000006" customHeight="1" thickBot="1" x14ac:dyDescent="0.3">
      <c r="A76" s="1"/>
      <c r="B76" s="631"/>
      <c r="C76" s="627"/>
      <c r="D76" s="627"/>
      <c r="E76" s="627"/>
      <c r="F76" s="627"/>
      <c r="G76" s="627"/>
      <c r="H76" s="627"/>
      <c r="I76" s="627"/>
      <c r="J76" s="100" t="s">
        <v>529</v>
      </c>
      <c r="K76" s="157" t="s">
        <v>530</v>
      </c>
      <c r="L76" s="157" t="s">
        <v>531</v>
      </c>
      <c r="M76" s="100">
        <v>10</v>
      </c>
      <c r="N76" s="629"/>
      <c r="O76" s="629"/>
      <c r="P76" s="629"/>
      <c r="Q76" s="629"/>
      <c r="R76" s="629"/>
      <c r="S76" s="629"/>
      <c r="T76" s="618"/>
      <c r="U76" s="627"/>
      <c r="V76" s="618"/>
      <c r="W76" s="618"/>
      <c r="X76" s="618"/>
      <c r="Y76" s="618"/>
      <c r="Z76" s="618"/>
      <c r="AA76" s="618"/>
      <c r="AB76" s="618"/>
      <c r="AC76" s="627"/>
      <c r="AD76" s="618"/>
      <c r="AE76" s="618"/>
      <c r="AF76" s="618"/>
      <c r="AG76" s="620"/>
      <c r="AH76" s="622"/>
      <c r="AI76" s="622"/>
      <c r="AJ76" s="637"/>
    </row>
    <row r="77" spans="1:36" ht="70.150000000000006" customHeight="1" x14ac:dyDescent="0.25">
      <c r="A77" s="1"/>
      <c r="B77" s="630" t="s">
        <v>803</v>
      </c>
      <c r="C77" s="626" t="s">
        <v>804</v>
      </c>
      <c r="D77" s="626" t="s">
        <v>524</v>
      </c>
      <c r="E77" s="626" t="s">
        <v>233</v>
      </c>
      <c r="F77" s="626" t="s">
        <v>561</v>
      </c>
      <c r="G77" s="626" t="s">
        <v>235</v>
      </c>
      <c r="H77" s="626" t="s">
        <v>83</v>
      </c>
      <c r="I77" s="626" t="s">
        <v>83</v>
      </c>
      <c r="J77" s="97" t="s">
        <v>526</v>
      </c>
      <c r="K77" s="156" t="s">
        <v>527</v>
      </c>
      <c r="L77" s="156" t="s">
        <v>97</v>
      </c>
      <c r="M77" s="97">
        <v>10</v>
      </c>
      <c r="N77" s="635" t="s">
        <v>86</v>
      </c>
      <c r="O77" s="635" t="s">
        <v>102</v>
      </c>
      <c r="P77" s="635" t="s">
        <v>239</v>
      </c>
      <c r="Q77" s="635" t="s">
        <v>240</v>
      </c>
      <c r="R77" s="635" t="s">
        <v>90</v>
      </c>
      <c r="S77" s="635" t="s">
        <v>170</v>
      </c>
      <c r="T77" s="617">
        <f>U77</f>
        <v>680000</v>
      </c>
      <c r="U77" s="617">
        <f>SUM(V77:AA78)</f>
        <v>680000</v>
      </c>
      <c r="V77" s="617">
        <v>400000</v>
      </c>
      <c r="W77" s="617">
        <v>0</v>
      </c>
      <c r="X77" s="617">
        <v>0</v>
      </c>
      <c r="Y77" s="617">
        <v>280000</v>
      </c>
      <c r="Z77" s="617">
        <v>0</v>
      </c>
      <c r="AA77" s="617">
        <v>0</v>
      </c>
      <c r="AB77" s="617">
        <v>120000</v>
      </c>
      <c r="AC77" s="626" t="s">
        <v>92</v>
      </c>
      <c r="AD77" s="617">
        <f>U77</f>
        <v>680000</v>
      </c>
      <c r="AE77" s="617">
        <v>0</v>
      </c>
      <c r="AF77" s="617">
        <v>0</v>
      </c>
      <c r="AG77" s="619"/>
      <c r="AH77" s="621" t="s">
        <v>601</v>
      </c>
      <c r="AI77" s="621" t="s">
        <v>713</v>
      </c>
      <c r="AJ77" s="623"/>
    </row>
    <row r="78" spans="1:36" ht="70.150000000000006" customHeight="1" thickBot="1" x14ac:dyDescent="0.3">
      <c r="A78" s="1"/>
      <c r="B78" s="631"/>
      <c r="C78" s="627"/>
      <c r="D78" s="627"/>
      <c r="E78" s="627"/>
      <c r="F78" s="627"/>
      <c r="G78" s="627"/>
      <c r="H78" s="627"/>
      <c r="I78" s="627"/>
      <c r="J78" s="100" t="s">
        <v>529</v>
      </c>
      <c r="K78" s="157" t="s">
        <v>530</v>
      </c>
      <c r="L78" s="157" t="s">
        <v>531</v>
      </c>
      <c r="M78" s="100">
        <v>10</v>
      </c>
      <c r="N78" s="629"/>
      <c r="O78" s="629"/>
      <c r="P78" s="629"/>
      <c r="Q78" s="629"/>
      <c r="R78" s="629"/>
      <c r="S78" s="629"/>
      <c r="T78" s="618"/>
      <c r="U78" s="627"/>
      <c r="V78" s="618"/>
      <c r="W78" s="618"/>
      <c r="X78" s="618"/>
      <c r="Y78" s="618"/>
      <c r="Z78" s="618"/>
      <c r="AA78" s="618"/>
      <c r="AB78" s="618"/>
      <c r="AC78" s="627"/>
      <c r="AD78" s="618"/>
      <c r="AE78" s="618"/>
      <c r="AF78" s="618"/>
      <c r="AG78" s="620"/>
      <c r="AH78" s="622"/>
      <c r="AI78" s="622"/>
      <c r="AJ78" s="624"/>
    </row>
    <row r="79" spans="1:36" ht="70.150000000000006" customHeight="1" x14ac:dyDescent="0.25">
      <c r="A79" s="1"/>
      <c r="B79" s="630" t="s">
        <v>848</v>
      </c>
      <c r="C79" s="626" t="s">
        <v>849</v>
      </c>
      <c r="D79" s="626" t="s">
        <v>524</v>
      </c>
      <c r="E79" s="626" t="s">
        <v>233</v>
      </c>
      <c r="F79" s="626" t="s">
        <v>542</v>
      </c>
      <c r="G79" s="626" t="s">
        <v>235</v>
      </c>
      <c r="H79" s="626" t="s">
        <v>83</v>
      </c>
      <c r="I79" s="626" t="s">
        <v>83</v>
      </c>
      <c r="J79" s="97" t="s">
        <v>526</v>
      </c>
      <c r="K79" s="156" t="s">
        <v>527</v>
      </c>
      <c r="L79" s="156" t="s">
        <v>97</v>
      </c>
      <c r="M79" s="97">
        <v>50</v>
      </c>
      <c r="N79" s="634" t="s">
        <v>86</v>
      </c>
      <c r="O79" s="634" t="s">
        <v>114</v>
      </c>
      <c r="P79" s="634" t="s">
        <v>239</v>
      </c>
      <c r="Q79" s="634" t="s">
        <v>240</v>
      </c>
      <c r="R79" s="634" t="s">
        <v>90</v>
      </c>
      <c r="S79" s="634" t="s">
        <v>170</v>
      </c>
      <c r="T79" s="617">
        <f>U79</f>
        <v>340000</v>
      </c>
      <c r="U79" s="617">
        <f>SUM(V79:AA80)</f>
        <v>340000</v>
      </c>
      <c r="V79" s="617">
        <v>200000</v>
      </c>
      <c r="W79" s="617">
        <v>0</v>
      </c>
      <c r="X79" s="617">
        <v>0</v>
      </c>
      <c r="Y79" s="617">
        <v>140000</v>
      </c>
      <c r="Z79" s="617">
        <v>0</v>
      </c>
      <c r="AA79" s="617">
        <v>0</v>
      </c>
      <c r="AB79" s="617">
        <v>60000</v>
      </c>
      <c r="AC79" s="626" t="s">
        <v>92</v>
      </c>
      <c r="AD79" s="617">
        <f>U79</f>
        <v>340000</v>
      </c>
      <c r="AE79" s="617">
        <v>0</v>
      </c>
      <c r="AF79" s="617">
        <v>0</v>
      </c>
      <c r="AG79" s="619"/>
      <c r="AH79" s="621" t="s">
        <v>713</v>
      </c>
      <c r="AI79" s="621" t="s">
        <v>847</v>
      </c>
      <c r="AJ79" s="623"/>
    </row>
    <row r="80" spans="1:36" ht="70.150000000000006" customHeight="1" thickBot="1" x14ac:dyDescent="0.3">
      <c r="A80" s="1"/>
      <c r="B80" s="631"/>
      <c r="C80" s="627"/>
      <c r="D80" s="627"/>
      <c r="E80" s="627"/>
      <c r="F80" s="627"/>
      <c r="G80" s="627"/>
      <c r="H80" s="627"/>
      <c r="I80" s="627"/>
      <c r="J80" s="100" t="s">
        <v>529</v>
      </c>
      <c r="K80" s="157" t="s">
        <v>530</v>
      </c>
      <c r="L80" s="157" t="s">
        <v>531</v>
      </c>
      <c r="M80" s="100">
        <v>50</v>
      </c>
      <c r="N80" s="629"/>
      <c r="O80" s="629"/>
      <c r="P80" s="629"/>
      <c r="Q80" s="629"/>
      <c r="R80" s="629"/>
      <c r="S80" s="629"/>
      <c r="T80" s="618"/>
      <c r="U80" s="627"/>
      <c r="V80" s="618"/>
      <c r="W80" s="618"/>
      <c r="X80" s="618"/>
      <c r="Y80" s="618"/>
      <c r="Z80" s="618"/>
      <c r="AA80" s="618"/>
      <c r="AB80" s="618"/>
      <c r="AC80" s="627"/>
      <c r="AD80" s="618"/>
      <c r="AE80" s="618"/>
      <c r="AF80" s="618"/>
      <c r="AG80" s="620"/>
      <c r="AH80" s="622"/>
      <c r="AI80" s="622"/>
      <c r="AJ80" s="624"/>
    </row>
    <row r="81" spans="1:36" ht="70.150000000000006" customHeight="1" x14ac:dyDescent="0.25">
      <c r="A81" s="1"/>
      <c r="B81" s="630" t="s">
        <v>865</v>
      </c>
      <c r="C81" s="626" t="s">
        <v>866</v>
      </c>
      <c r="D81" s="626" t="s">
        <v>524</v>
      </c>
      <c r="E81" s="626" t="s">
        <v>233</v>
      </c>
      <c r="F81" s="626" t="s">
        <v>574</v>
      </c>
      <c r="G81" s="626" t="s">
        <v>235</v>
      </c>
      <c r="H81" s="626" t="s">
        <v>83</v>
      </c>
      <c r="I81" s="626" t="s">
        <v>83</v>
      </c>
      <c r="J81" s="97" t="s">
        <v>526</v>
      </c>
      <c r="K81" s="156" t="s">
        <v>527</v>
      </c>
      <c r="L81" s="156" t="s">
        <v>97</v>
      </c>
      <c r="M81" s="97">
        <v>8</v>
      </c>
      <c r="N81" s="632" t="s">
        <v>86</v>
      </c>
      <c r="O81" s="632" t="s">
        <v>121</v>
      </c>
      <c r="P81" s="632" t="s">
        <v>239</v>
      </c>
      <c r="Q81" s="632" t="s">
        <v>240</v>
      </c>
      <c r="R81" s="632" t="s">
        <v>90</v>
      </c>
      <c r="S81" s="632" t="s">
        <v>170</v>
      </c>
      <c r="T81" s="617">
        <f>U81</f>
        <v>765000</v>
      </c>
      <c r="U81" s="617">
        <f>SUM(V81:AA82)</f>
        <v>765000</v>
      </c>
      <c r="V81" s="617">
        <v>450000</v>
      </c>
      <c r="W81" s="617">
        <v>0</v>
      </c>
      <c r="X81" s="617">
        <v>0</v>
      </c>
      <c r="Y81" s="617">
        <v>315000</v>
      </c>
      <c r="Z81" s="617">
        <v>0</v>
      </c>
      <c r="AA81" s="617">
        <v>0</v>
      </c>
      <c r="AB81" s="617">
        <v>135000</v>
      </c>
      <c r="AC81" s="626" t="s">
        <v>92</v>
      </c>
      <c r="AD81" s="617">
        <f>U81</f>
        <v>765000</v>
      </c>
      <c r="AE81" s="617">
        <v>0</v>
      </c>
      <c r="AF81" s="617">
        <v>0</v>
      </c>
      <c r="AG81" s="619"/>
      <c r="AH81" s="621" t="s">
        <v>847</v>
      </c>
      <c r="AI81" s="621" t="s">
        <v>867</v>
      </c>
      <c r="AJ81" s="623"/>
    </row>
    <row r="82" spans="1:36" ht="70.150000000000006" customHeight="1" thickBot="1" x14ac:dyDescent="0.3">
      <c r="A82" s="1"/>
      <c r="B82" s="631"/>
      <c r="C82" s="627"/>
      <c r="D82" s="627"/>
      <c r="E82" s="627"/>
      <c r="F82" s="627"/>
      <c r="G82" s="627"/>
      <c r="H82" s="627"/>
      <c r="I82" s="627"/>
      <c r="J82" s="100" t="s">
        <v>529</v>
      </c>
      <c r="K82" s="157" t="s">
        <v>530</v>
      </c>
      <c r="L82" s="157" t="s">
        <v>531</v>
      </c>
      <c r="M82" s="100">
        <v>8</v>
      </c>
      <c r="N82" s="633"/>
      <c r="O82" s="633"/>
      <c r="P82" s="633"/>
      <c r="Q82" s="633"/>
      <c r="R82" s="633"/>
      <c r="S82" s="633"/>
      <c r="T82" s="618"/>
      <c r="U82" s="627"/>
      <c r="V82" s="618"/>
      <c r="W82" s="618"/>
      <c r="X82" s="618"/>
      <c r="Y82" s="618"/>
      <c r="Z82" s="618"/>
      <c r="AA82" s="618"/>
      <c r="AB82" s="618"/>
      <c r="AC82" s="627"/>
      <c r="AD82" s="618"/>
      <c r="AE82" s="618"/>
      <c r="AF82" s="618"/>
      <c r="AG82" s="620"/>
      <c r="AH82" s="622"/>
      <c r="AI82" s="622"/>
      <c r="AJ82" s="624"/>
    </row>
    <row r="83" spans="1:36" ht="70.150000000000006" customHeight="1" x14ac:dyDescent="0.25">
      <c r="A83" s="1"/>
      <c r="B83" s="630" t="s">
        <v>868</v>
      </c>
      <c r="C83" s="626" t="s">
        <v>869</v>
      </c>
      <c r="D83" s="626" t="s">
        <v>524</v>
      </c>
      <c r="E83" s="626" t="s">
        <v>233</v>
      </c>
      <c r="F83" s="626" t="s">
        <v>870</v>
      </c>
      <c r="G83" s="626" t="s">
        <v>235</v>
      </c>
      <c r="H83" s="626" t="s">
        <v>83</v>
      </c>
      <c r="I83" s="626" t="s">
        <v>83</v>
      </c>
      <c r="J83" s="97" t="s">
        <v>526</v>
      </c>
      <c r="K83" s="156" t="s">
        <v>527</v>
      </c>
      <c r="L83" s="156" t="s">
        <v>97</v>
      </c>
      <c r="M83" s="97">
        <v>20</v>
      </c>
      <c r="N83" s="628" t="s">
        <v>86</v>
      </c>
      <c r="O83" s="628" t="s">
        <v>118</v>
      </c>
      <c r="P83" s="628" t="s">
        <v>239</v>
      </c>
      <c r="Q83" s="628" t="s">
        <v>240</v>
      </c>
      <c r="R83" s="628" t="s">
        <v>90</v>
      </c>
      <c r="S83" s="628" t="s">
        <v>170</v>
      </c>
      <c r="T83" s="617">
        <f>U83</f>
        <v>510000</v>
      </c>
      <c r="U83" s="617">
        <f>SUM(V83:AA84)</f>
        <v>510000</v>
      </c>
      <c r="V83" s="617">
        <v>300000</v>
      </c>
      <c r="W83" s="617">
        <v>0</v>
      </c>
      <c r="X83" s="617">
        <v>0</v>
      </c>
      <c r="Y83" s="617">
        <v>210000</v>
      </c>
      <c r="Z83" s="617">
        <v>0</v>
      </c>
      <c r="AA83" s="617">
        <v>0</v>
      </c>
      <c r="AB83" s="617">
        <v>90000</v>
      </c>
      <c r="AC83" s="626" t="s">
        <v>92</v>
      </c>
      <c r="AD83" s="617">
        <f>U83</f>
        <v>510000</v>
      </c>
      <c r="AE83" s="617">
        <v>0</v>
      </c>
      <c r="AF83" s="617">
        <v>0</v>
      </c>
      <c r="AG83" s="619"/>
      <c r="AH83" s="621" t="s">
        <v>601</v>
      </c>
      <c r="AI83" s="621" t="s">
        <v>713</v>
      </c>
      <c r="AJ83" s="623"/>
    </row>
    <row r="84" spans="1:36" ht="70.150000000000006" customHeight="1" thickBot="1" x14ac:dyDescent="0.3">
      <c r="A84" s="1"/>
      <c r="B84" s="631"/>
      <c r="C84" s="627"/>
      <c r="D84" s="627"/>
      <c r="E84" s="627"/>
      <c r="F84" s="627"/>
      <c r="G84" s="627"/>
      <c r="H84" s="627"/>
      <c r="I84" s="627"/>
      <c r="J84" s="100" t="s">
        <v>529</v>
      </c>
      <c r="K84" s="157" t="s">
        <v>530</v>
      </c>
      <c r="L84" s="157" t="s">
        <v>531</v>
      </c>
      <c r="M84" s="100">
        <v>20</v>
      </c>
      <c r="N84" s="629"/>
      <c r="O84" s="629"/>
      <c r="P84" s="629"/>
      <c r="Q84" s="629"/>
      <c r="R84" s="629"/>
      <c r="S84" s="629"/>
      <c r="T84" s="618"/>
      <c r="U84" s="627"/>
      <c r="V84" s="618"/>
      <c r="W84" s="618"/>
      <c r="X84" s="618"/>
      <c r="Y84" s="618"/>
      <c r="Z84" s="618"/>
      <c r="AA84" s="618"/>
      <c r="AB84" s="618"/>
      <c r="AC84" s="627"/>
      <c r="AD84" s="618"/>
      <c r="AE84" s="618"/>
      <c r="AF84" s="618"/>
      <c r="AG84" s="620"/>
      <c r="AH84" s="622"/>
      <c r="AI84" s="622"/>
      <c r="AJ84" s="624"/>
    </row>
    <row r="86" spans="1:36" x14ac:dyDescent="0.25">
      <c r="B86" s="8" t="s">
        <v>23</v>
      </c>
      <c r="C86" s="9"/>
      <c r="D86" s="9"/>
      <c r="E86" s="1"/>
      <c r="F86" s="1"/>
    </row>
    <row r="87" spans="1:36" x14ac:dyDescent="0.25">
      <c r="B87" s="14" t="s">
        <v>73</v>
      </c>
      <c r="C87" s="14"/>
      <c r="D87" s="14"/>
      <c r="E87" s="14"/>
      <c r="F87" s="14"/>
    </row>
    <row r="88" spans="1:36" x14ac:dyDescent="0.25">
      <c r="B88" s="14" t="s">
        <v>74</v>
      </c>
      <c r="C88" s="14"/>
      <c r="D88" s="14"/>
      <c r="E88" s="14"/>
      <c r="F88" s="14"/>
    </row>
    <row r="89" spans="1:36" x14ac:dyDescent="0.25">
      <c r="B89" s="1"/>
      <c r="C89" s="1"/>
      <c r="D89" s="1"/>
      <c r="E89" s="1"/>
      <c r="F89" s="1"/>
    </row>
    <row r="90" spans="1:36" x14ac:dyDescent="0.25">
      <c r="B90" s="625" t="s">
        <v>805</v>
      </c>
      <c r="C90" s="625"/>
      <c r="D90" s="625"/>
      <c r="E90" s="625"/>
      <c r="F90" s="625"/>
      <c r="G90" s="625"/>
      <c r="H90" s="625"/>
      <c r="I90" s="625"/>
      <c r="J90" s="625"/>
      <c r="K90" s="625"/>
      <c r="L90" s="625"/>
      <c r="M90" s="625"/>
      <c r="N90" s="625"/>
      <c r="O90" s="625"/>
    </row>
    <row r="91" spans="1:36" x14ac:dyDescent="0.25">
      <c r="B91" s="615" t="s">
        <v>850</v>
      </c>
      <c r="C91" s="616"/>
      <c r="D91" s="616"/>
      <c r="E91" s="616"/>
      <c r="F91" s="616"/>
      <c r="G91" s="616"/>
      <c r="H91" s="616"/>
      <c r="I91" s="616"/>
      <c r="J91" s="616"/>
      <c r="K91" s="616"/>
      <c r="L91" s="616"/>
      <c r="M91" s="616"/>
      <c r="N91" s="616"/>
      <c r="O91" s="616"/>
    </row>
    <row r="92" spans="1:36" x14ac:dyDescent="0.25">
      <c r="B92" s="615" t="s">
        <v>871</v>
      </c>
      <c r="C92" s="616"/>
      <c r="D92" s="616"/>
      <c r="E92" s="616"/>
      <c r="F92" s="616"/>
      <c r="G92" s="616"/>
      <c r="H92" s="616"/>
      <c r="I92" s="616"/>
      <c r="J92" s="616"/>
      <c r="K92" s="616"/>
      <c r="L92" s="616"/>
      <c r="M92" s="616"/>
      <c r="N92" s="616"/>
      <c r="O92" s="616"/>
      <c r="P92" s="616"/>
      <c r="Q92" s="616"/>
    </row>
  </sheetData>
  <autoFilter ref="A5:AK70" xr:uid="{00000000-0009-0000-0000-000004000000}"/>
  <mergeCells count="1173">
    <mergeCell ref="B1:AI1"/>
    <mergeCell ref="B3:B4"/>
    <mergeCell ref="C3:C4"/>
    <mergeCell ref="D3:D4"/>
    <mergeCell ref="E3:E4"/>
    <mergeCell ref="F3:F4"/>
    <mergeCell ref="G3:G4"/>
    <mergeCell ref="H3:H4"/>
    <mergeCell ref="I3:I4"/>
    <mergeCell ref="J3:M3"/>
    <mergeCell ref="P6:P7"/>
    <mergeCell ref="Q6:Q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AJ6:AJ7"/>
    <mergeCell ref="B8:B11"/>
    <mergeCell ref="C8:C11"/>
    <mergeCell ref="D8:D11"/>
    <mergeCell ref="E8:E11"/>
    <mergeCell ref="F8:F9"/>
    <mergeCell ref="G8:G11"/>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U6:U7"/>
    <mergeCell ref="V6:V7"/>
    <mergeCell ref="W6:W7"/>
    <mergeCell ref="H6:H7"/>
    <mergeCell ref="I6:I7"/>
    <mergeCell ref="N6:N7"/>
    <mergeCell ref="O6:O7"/>
    <mergeCell ref="AG8:AG9"/>
    <mergeCell ref="AH8:AH11"/>
    <mergeCell ref="AI8:AI11"/>
    <mergeCell ref="AJ8:AJ11"/>
    <mergeCell ref="AK8:AK9"/>
    <mergeCell ref="F10:F11"/>
    <mergeCell ref="H10:H11"/>
    <mergeCell ref="I10:I11"/>
    <mergeCell ref="N10:N11"/>
    <mergeCell ref="O10:O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11"/>
    <mergeCell ref="P10:P11"/>
    <mergeCell ref="Q10:Q11"/>
    <mergeCell ref="R10:R11"/>
    <mergeCell ref="S10:S11"/>
    <mergeCell ref="AG10:AG11"/>
    <mergeCell ref="AK10:AK11"/>
    <mergeCell ref="B12:B13"/>
    <mergeCell ref="C12:C13"/>
    <mergeCell ref="D12:D13"/>
    <mergeCell ref="E12:E13"/>
    <mergeCell ref="F12:F13"/>
    <mergeCell ref="G12:G13"/>
    <mergeCell ref="H12:H13"/>
    <mergeCell ref="I12:I13"/>
    <mergeCell ref="AA10:AA11"/>
    <mergeCell ref="AB10:AB11"/>
    <mergeCell ref="AC10:AC11"/>
    <mergeCell ref="AD10:AD11"/>
    <mergeCell ref="AE10:AE11"/>
    <mergeCell ref="AF10:AF11"/>
    <mergeCell ref="U10:U11"/>
    <mergeCell ref="V10:V11"/>
    <mergeCell ref="W10:W11"/>
    <mergeCell ref="X10:X11"/>
    <mergeCell ref="Y10:Y11"/>
    <mergeCell ref="Z10:Z11"/>
    <mergeCell ref="O14:O15"/>
    <mergeCell ref="P14:P15"/>
    <mergeCell ref="AF12:AF13"/>
    <mergeCell ref="AG12:AG13"/>
    <mergeCell ref="AH12:AH13"/>
    <mergeCell ref="AI12:AI13"/>
    <mergeCell ref="AJ12:AJ13"/>
    <mergeCell ref="B14:B15"/>
    <mergeCell ref="C14:C15"/>
    <mergeCell ref="D14:D15"/>
    <mergeCell ref="E14:E15"/>
    <mergeCell ref="F14:F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AI14:AI15"/>
    <mergeCell ref="AJ14:AJ15"/>
    <mergeCell ref="B16:B17"/>
    <mergeCell ref="C16:C17"/>
    <mergeCell ref="D16:D17"/>
    <mergeCell ref="E16:E17"/>
    <mergeCell ref="F16:F17"/>
    <mergeCell ref="G16:G17"/>
    <mergeCell ref="H16:H17"/>
    <mergeCell ref="I16:I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G14:G15"/>
    <mergeCell ref="H14:H15"/>
    <mergeCell ref="I14:I15"/>
    <mergeCell ref="N14:N15"/>
    <mergeCell ref="O18:O19"/>
    <mergeCell ref="P18:P19"/>
    <mergeCell ref="AF16:AF17"/>
    <mergeCell ref="AG16:AG17"/>
    <mergeCell ref="AH16:AH17"/>
    <mergeCell ref="AI16:AI17"/>
    <mergeCell ref="AJ16:AJ17"/>
    <mergeCell ref="B18:B19"/>
    <mergeCell ref="C18:C19"/>
    <mergeCell ref="D18:D19"/>
    <mergeCell ref="E18:E19"/>
    <mergeCell ref="F18:F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I18:AI19"/>
    <mergeCell ref="AJ18:AJ19"/>
    <mergeCell ref="B20:B21"/>
    <mergeCell ref="C20:C21"/>
    <mergeCell ref="D20:D21"/>
    <mergeCell ref="E20:E21"/>
    <mergeCell ref="F20:F21"/>
    <mergeCell ref="G20:G21"/>
    <mergeCell ref="H20:H21"/>
    <mergeCell ref="I20:I21"/>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G18:G19"/>
    <mergeCell ref="H18:H19"/>
    <mergeCell ref="I18:I19"/>
    <mergeCell ref="N18:N19"/>
    <mergeCell ref="AF20:AF21"/>
    <mergeCell ref="AG20:AG21"/>
    <mergeCell ref="AH20:AH21"/>
    <mergeCell ref="AI20:AI21"/>
    <mergeCell ref="AJ20:AJ21"/>
    <mergeCell ref="B22:B25"/>
    <mergeCell ref="C22:C25"/>
    <mergeCell ref="D22:D25"/>
    <mergeCell ref="E22:E25"/>
    <mergeCell ref="F22:F23"/>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AI22:AI25"/>
    <mergeCell ref="AJ22:AJ25"/>
    <mergeCell ref="F24:F25"/>
    <mergeCell ref="H24:H25"/>
    <mergeCell ref="I24:I25"/>
    <mergeCell ref="N24:N25"/>
    <mergeCell ref="O24:O25"/>
    <mergeCell ref="P24:P25"/>
    <mergeCell ref="Q24:Q25"/>
    <mergeCell ref="R24:R25"/>
    <mergeCell ref="AC22:AC23"/>
    <mergeCell ref="AD22:AD23"/>
    <mergeCell ref="AE22:AE23"/>
    <mergeCell ref="AF22:AF23"/>
    <mergeCell ref="AG22:AG23"/>
    <mergeCell ref="AH22:AH25"/>
    <mergeCell ref="AC24:AC25"/>
    <mergeCell ref="AD24:AD25"/>
    <mergeCell ref="AE24:AE25"/>
    <mergeCell ref="AF24:AF25"/>
    <mergeCell ref="W22:W23"/>
    <mergeCell ref="X22:X23"/>
    <mergeCell ref="Y22:Y23"/>
    <mergeCell ref="Z22:Z23"/>
    <mergeCell ref="AA22:AA23"/>
    <mergeCell ref="AB22:AB23"/>
    <mergeCell ref="Q22:Q23"/>
    <mergeCell ref="R22:R23"/>
    <mergeCell ref="S22:S23"/>
    <mergeCell ref="T22:T25"/>
    <mergeCell ref="U22:U23"/>
    <mergeCell ref="V22:V23"/>
    <mergeCell ref="S26:S27"/>
    <mergeCell ref="T26:T27"/>
    <mergeCell ref="AG24:AG25"/>
    <mergeCell ref="B26:B27"/>
    <mergeCell ref="C26:C27"/>
    <mergeCell ref="D26:D27"/>
    <mergeCell ref="E26:E27"/>
    <mergeCell ref="F26:F27"/>
    <mergeCell ref="G26:G27"/>
    <mergeCell ref="H26:H27"/>
    <mergeCell ref="I26:I27"/>
    <mergeCell ref="N26:N27"/>
    <mergeCell ref="W24:W25"/>
    <mergeCell ref="X24:X25"/>
    <mergeCell ref="Y24:Y25"/>
    <mergeCell ref="Z24:Z25"/>
    <mergeCell ref="AA24:AA25"/>
    <mergeCell ref="AB24:AB25"/>
    <mergeCell ref="S24:S25"/>
    <mergeCell ref="U24:U25"/>
    <mergeCell ref="V24:V25"/>
    <mergeCell ref="G22:G25"/>
    <mergeCell ref="H22:H23"/>
    <mergeCell ref="I22:I23"/>
    <mergeCell ref="N22:N23"/>
    <mergeCell ref="O22:O23"/>
    <mergeCell ref="P22:P23"/>
    <mergeCell ref="H28:H29"/>
    <mergeCell ref="I28:I29"/>
    <mergeCell ref="N28:N29"/>
    <mergeCell ref="O28:O29"/>
    <mergeCell ref="P28:P29"/>
    <mergeCell ref="Q28:Q29"/>
    <mergeCell ref="AG26:AG27"/>
    <mergeCell ref="AH26:AH27"/>
    <mergeCell ref="AI26:AI27"/>
    <mergeCell ref="AJ26:AJ27"/>
    <mergeCell ref="B28:B31"/>
    <mergeCell ref="C28:C31"/>
    <mergeCell ref="D28:D31"/>
    <mergeCell ref="E28:E31"/>
    <mergeCell ref="F28:F29"/>
    <mergeCell ref="G28:G31"/>
    <mergeCell ref="AA26:AA27"/>
    <mergeCell ref="AB26:AB27"/>
    <mergeCell ref="AC26:AC27"/>
    <mergeCell ref="AD26:AD27"/>
    <mergeCell ref="AE26:AE27"/>
    <mergeCell ref="AF26:AF27"/>
    <mergeCell ref="U26:U27"/>
    <mergeCell ref="V26:V27"/>
    <mergeCell ref="W26:W27"/>
    <mergeCell ref="X26:X27"/>
    <mergeCell ref="Y26:Y27"/>
    <mergeCell ref="Z26:Z27"/>
    <mergeCell ref="O26:O27"/>
    <mergeCell ref="P26:P27"/>
    <mergeCell ref="Q26:Q27"/>
    <mergeCell ref="R26:R27"/>
    <mergeCell ref="AF30:AF31"/>
    <mergeCell ref="AG30:AG31"/>
    <mergeCell ref="X28:X29"/>
    <mergeCell ref="Y28:Y29"/>
    <mergeCell ref="Z28:Z29"/>
    <mergeCell ref="AA28:AA29"/>
    <mergeCell ref="AB28:AB29"/>
    <mergeCell ref="AC28:AC29"/>
    <mergeCell ref="R28:R29"/>
    <mergeCell ref="S28:S29"/>
    <mergeCell ref="T28:T31"/>
    <mergeCell ref="U28:U29"/>
    <mergeCell ref="V28:V29"/>
    <mergeCell ref="W28:W29"/>
    <mergeCell ref="U30:U31"/>
    <mergeCell ref="V30:V31"/>
    <mergeCell ref="W30:W31"/>
    <mergeCell ref="P32:P33"/>
    <mergeCell ref="Q32:Q33"/>
    <mergeCell ref="B32:B33"/>
    <mergeCell ref="C32:C33"/>
    <mergeCell ref="D32:D33"/>
    <mergeCell ref="E32:E33"/>
    <mergeCell ref="F32:F33"/>
    <mergeCell ref="G32:G33"/>
    <mergeCell ref="X30:X31"/>
    <mergeCell ref="Y30:Y31"/>
    <mergeCell ref="Z30:Z31"/>
    <mergeCell ref="AA30:AA31"/>
    <mergeCell ref="AB30:AB31"/>
    <mergeCell ref="AC30:AC31"/>
    <mergeCell ref="AJ28:AJ31"/>
    <mergeCell ref="F30:F31"/>
    <mergeCell ref="H30:H31"/>
    <mergeCell ref="I30:I31"/>
    <mergeCell ref="N30:N31"/>
    <mergeCell ref="O30:O31"/>
    <mergeCell ref="P30:P31"/>
    <mergeCell ref="Q30:Q31"/>
    <mergeCell ref="R30:R31"/>
    <mergeCell ref="S30:S31"/>
    <mergeCell ref="AD28:AD29"/>
    <mergeCell ref="AE28:AE29"/>
    <mergeCell ref="AF28:AF29"/>
    <mergeCell ref="AG28:AG29"/>
    <mergeCell ref="AH28:AH31"/>
    <mergeCell ref="AI28:AI31"/>
    <mergeCell ref="AD30:AD31"/>
    <mergeCell ref="AE30:AE31"/>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AB32:AB33"/>
    <mergeCell ref="AC32:AC33"/>
    <mergeCell ref="R32:R33"/>
    <mergeCell ref="S32:S33"/>
    <mergeCell ref="T32:T33"/>
    <mergeCell ref="U32:U33"/>
    <mergeCell ref="V32:V33"/>
    <mergeCell ref="W32:W33"/>
    <mergeCell ref="H32:H33"/>
    <mergeCell ref="I32:I33"/>
    <mergeCell ref="N32:N33"/>
    <mergeCell ref="O32:O33"/>
    <mergeCell ref="P36:P37"/>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6:AJ37"/>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S42:S43"/>
    <mergeCell ref="T42:T43"/>
    <mergeCell ref="AJ40:AJ41"/>
    <mergeCell ref="B42:B43"/>
    <mergeCell ref="C42:C43"/>
    <mergeCell ref="D42:D43"/>
    <mergeCell ref="E42:E43"/>
    <mergeCell ref="F42:F43"/>
    <mergeCell ref="G42:G43"/>
    <mergeCell ref="H42:H43"/>
    <mergeCell ref="I42:I43"/>
    <mergeCell ref="N42:N43"/>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H44:H45"/>
    <mergeCell ref="I44:I45"/>
    <mergeCell ref="N44:N45"/>
    <mergeCell ref="O44:O45"/>
    <mergeCell ref="P44:P45"/>
    <mergeCell ref="Q44:Q45"/>
    <mergeCell ref="AG42:AG43"/>
    <mergeCell ref="AH42:AH43"/>
    <mergeCell ref="AI42:AI43"/>
    <mergeCell ref="AJ42:AJ43"/>
    <mergeCell ref="B44:B47"/>
    <mergeCell ref="C44:C47"/>
    <mergeCell ref="D44:D47"/>
    <mergeCell ref="E44:E47"/>
    <mergeCell ref="F44:F45"/>
    <mergeCell ref="G44:G47"/>
    <mergeCell ref="AA42:AA43"/>
    <mergeCell ref="AB42:AB43"/>
    <mergeCell ref="AC42:AC43"/>
    <mergeCell ref="AD42:AD43"/>
    <mergeCell ref="AE42:AE43"/>
    <mergeCell ref="AF42:AF43"/>
    <mergeCell ref="U42:U43"/>
    <mergeCell ref="V42:V43"/>
    <mergeCell ref="W42:W43"/>
    <mergeCell ref="X42:X43"/>
    <mergeCell ref="Y42:Y43"/>
    <mergeCell ref="Z42:Z43"/>
    <mergeCell ref="O42:O43"/>
    <mergeCell ref="P42:P43"/>
    <mergeCell ref="Q42:Q43"/>
    <mergeCell ref="R42:R43"/>
    <mergeCell ref="AD46:AD47"/>
    <mergeCell ref="AE46:AE47"/>
    <mergeCell ref="AF46:AF47"/>
    <mergeCell ref="AG46:AG47"/>
    <mergeCell ref="X44:X45"/>
    <mergeCell ref="Y44:Y45"/>
    <mergeCell ref="Z44:Z45"/>
    <mergeCell ref="AA44:AA45"/>
    <mergeCell ref="AB44:AB45"/>
    <mergeCell ref="AC44:AC45"/>
    <mergeCell ref="R44:R45"/>
    <mergeCell ref="S44:S45"/>
    <mergeCell ref="T44:T47"/>
    <mergeCell ref="U44:U45"/>
    <mergeCell ref="V44:V45"/>
    <mergeCell ref="W44:W45"/>
    <mergeCell ref="U46:U47"/>
    <mergeCell ref="V46:V47"/>
    <mergeCell ref="W46:W47"/>
    <mergeCell ref="N48:N50"/>
    <mergeCell ref="O48:O50"/>
    <mergeCell ref="P48:P50"/>
    <mergeCell ref="Q48:Q50"/>
    <mergeCell ref="B48:B50"/>
    <mergeCell ref="C48:C50"/>
    <mergeCell ref="D48:D50"/>
    <mergeCell ref="E48:E50"/>
    <mergeCell ref="F48:F50"/>
    <mergeCell ref="G48:G50"/>
    <mergeCell ref="X46:X47"/>
    <mergeCell ref="Y46:Y47"/>
    <mergeCell ref="Z46:Z47"/>
    <mergeCell ref="AA46:AA47"/>
    <mergeCell ref="AB46:AB47"/>
    <mergeCell ref="AC46:AC47"/>
    <mergeCell ref="AJ44:AJ47"/>
    <mergeCell ref="F46:F47"/>
    <mergeCell ref="H46:H47"/>
    <mergeCell ref="I46:I47"/>
    <mergeCell ref="N46:N47"/>
    <mergeCell ref="O46:O47"/>
    <mergeCell ref="P46:P47"/>
    <mergeCell ref="Q46:Q47"/>
    <mergeCell ref="R46:R47"/>
    <mergeCell ref="S46:S47"/>
    <mergeCell ref="AD44:AD45"/>
    <mergeCell ref="AE44:AE45"/>
    <mergeCell ref="AF44:AF45"/>
    <mergeCell ref="AG44:AG45"/>
    <mergeCell ref="AH44:AH47"/>
    <mergeCell ref="AI44:AI47"/>
    <mergeCell ref="O51:O52"/>
    <mergeCell ref="P51:P52"/>
    <mergeCell ref="AJ48:AJ50"/>
    <mergeCell ref="J49:J50"/>
    <mergeCell ref="K49:K50"/>
    <mergeCell ref="L49:L50"/>
    <mergeCell ref="M49:M50"/>
    <mergeCell ref="B51:B52"/>
    <mergeCell ref="C51:C52"/>
    <mergeCell ref="D51:D52"/>
    <mergeCell ref="E51:E52"/>
    <mergeCell ref="F51:F52"/>
    <mergeCell ref="AD48:AD50"/>
    <mergeCell ref="AE48:AE50"/>
    <mergeCell ref="AF48:AF50"/>
    <mergeCell ref="AG48:AG50"/>
    <mergeCell ref="AH48:AH50"/>
    <mergeCell ref="AI48:AI50"/>
    <mergeCell ref="X48:X50"/>
    <mergeCell ref="Y48:Y50"/>
    <mergeCell ref="Z48:Z50"/>
    <mergeCell ref="AA48:AA50"/>
    <mergeCell ref="AB48:AB50"/>
    <mergeCell ref="AC48:AC50"/>
    <mergeCell ref="R48:R50"/>
    <mergeCell ref="S48:S50"/>
    <mergeCell ref="T48:T50"/>
    <mergeCell ref="U48:U50"/>
    <mergeCell ref="V48:V50"/>
    <mergeCell ref="W48:W50"/>
    <mergeCell ref="H48:H50"/>
    <mergeCell ref="I48:I50"/>
    <mergeCell ref="AI51:AI52"/>
    <mergeCell ref="AJ51:AJ52"/>
    <mergeCell ref="B53:B58"/>
    <mergeCell ref="C53:C58"/>
    <mergeCell ref="D53:D58"/>
    <mergeCell ref="E53:E58"/>
    <mergeCell ref="F53:F56"/>
    <mergeCell ref="G53:G56"/>
    <mergeCell ref="H53:H56"/>
    <mergeCell ref="I53:I56"/>
    <mergeCell ref="AC51:AC52"/>
    <mergeCell ref="AD51:AD52"/>
    <mergeCell ref="AE51:AE52"/>
    <mergeCell ref="AF51:AF52"/>
    <mergeCell ref="AG51:AG52"/>
    <mergeCell ref="AH51:AH52"/>
    <mergeCell ref="W51:W52"/>
    <mergeCell ref="X51:X52"/>
    <mergeCell ref="Y51:Y52"/>
    <mergeCell ref="Z51:Z52"/>
    <mergeCell ref="AA51:AA52"/>
    <mergeCell ref="AB51:AB52"/>
    <mergeCell ref="Q51:Q52"/>
    <mergeCell ref="R51:R52"/>
    <mergeCell ref="S51:S52"/>
    <mergeCell ref="T51:T52"/>
    <mergeCell ref="U51:U52"/>
    <mergeCell ref="V51:V52"/>
    <mergeCell ref="G51:G52"/>
    <mergeCell ref="H51:H52"/>
    <mergeCell ref="I51:I52"/>
    <mergeCell ref="N51:N52"/>
    <mergeCell ref="AF53:AF56"/>
    <mergeCell ref="AG53:AG56"/>
    <mergeCell ref="AH53:AH58"/>
    <mergeCell ref="AI53:AI58"/>
    <mergeCell ref="AJ53:AJ58"/>
    <mergeCell ref="J54:J56"/>
    <mergeCell ref="K54:K56"/>
    <mergeCell ref="L54:L56"/>
    <mergeCell ref="M54:M56"/>
    <mergeCell ref="P57:P58"/>
    <mergeCell ref="Z53:Z56"/>
    <mergeCell ref="AA53:AA56"/>
    <mergeCell ref="AB53:AB56"/>
    <mergeCell ref="AC53:AC56"/>
    <mergeCell ref="AD53:AD56"/>
    <mergeCell ref="AE53:AE56"/>
    <mergeCell ref="T53:T58"/>
    <mergeCell ref="U53:U56"/>
    <mergeCell ref="V53:V56"/>
    <mergeCell ref="W53:W56"/>
    <mergeCell ref="X53:X56"/>
    <mergeCell ref="Y53:Y56"/>
    <mergeCell ref="X57:X58"/>
    <mergeCell ref="Y57:Y58"/>
    <mergeCell ref="N53:N56"/>
    <mergeCell ref="O53:O56"/>
    <mergeCell ref="P53:P56"/>
    <mergeCell ref="Q53:Q56"/>
    <mergeCell ref="R53:R56"/>
    <mergeCell ref="S53:S56"/>
    <mergeCell ref="AF57:AF58"/>
    <mergeCell ref="AG57:AG58"/>
    <mergeCell ref="B59:B60"/>
    <mergeCell ref="C59:C60"/>
    <mergeCell ref="D59:D60"/>
    <mergeCell ref="E59:E60"/>
    <mergeCell ref="F59:F60"/>
    <mergeCell ref="G59:G60"/>
    <mergeCell ref="H59:H60"/>
    <mergeCell ref="I59:I60"/>
    <mergeCell ref="Z57:Z58"/>
    <mergeCell ref="AA57:AA58"/>
    <mergeCell ref="AB57:AB58"/>
    <mergeCell ref="AC57:AC58"/>
    <mergeCell ref="AD57:AD58"/>
    <mergeCell ref="AE57:AE58"/>
    <mergeCell ref="Q57:Q58"/>
    <mergeCell ref="R57:R58"/>
    <mergeCell ref="S57:S58"/>
    <mergeCell ref="U57:U58"/>
    <mergeCell ref="V57:V58"/>
    <mergeCell ref="W57:W58"/>
    <mergeCell ref="F57:F58"/>
    <mergeCell ref="G57:G58"/>
    <mergeCell ref="H57:H58"/>
    <mergeCell ref="I57:I58"/>
    <mergeCell ref="N57:N58"/>
    <mergeCell ref="O57:O58"/>
    <mergeCell ref="O61:O62"/>
    <mergeCell ref="P61:P62"/>
    <mergeCell ref="AF59:AF60"/>
    <mergeCell ref="AG59:AG60"/>
    <mergeCell ref="AH59:AH60"/>
    <mergeCell ref="AI59:AI60"/>
    <mergeCell ref="AJ59:AJ60"/>
    <mergeCell ref="B61:B62"/>
    <mergeCell ref="C61:C62"/>
    <mergeCell ref="D61:D62"/>
    <mergeCell ref="E61:E62"/>
    <mergeCell ref="F61:F62"/>
    <mergeCell ref="Z59:Z60"/>
    <mergeCell ref="AA59:AA60"/>
    <mergeCell ref="AB59:AB60"/>
    <mergeCell ref="AC59:AC60"/>
    <mergeCell ref="AD59:AD60"/>
    <mergeCell ref="AE59:AE60"/>
    <mergeCell ref="T59:T60"/>
    <mergeCell ref="U59:U60"/>
    <mergeCell ref="V59:V60"/>
    <mergeCell ref="W59:W60"/>
    <mergeCell ref="X59:X60"/>
    <mergeCell ref="Y59:Y60"/>
    <mergeCell ref="N59:N60"/>
    <mergeCell ref="O59:O60"/>
    <mergeCell ref="P59:P60"/>
    <mergeCell ref="Q59:Q60"/>
    <mergeCell ref="R59:R60"/>
    <mergeCell ref="S59:S60"/>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5:AI66"/>
    <mergeCell ref="AJ65:AJ66"/>
    <mergeCell ref="B67:B68"/>
    <mergeCell ref="C67:C68"/>
    <mergeCell ref="D67:D68"/>
    <mergeCell ref="E67:E68"/>
    <mergeCell ref="F67:F68"/>
    <mergeCell ref="G67:G68"/>
    <mergeCell ref="H67:H68"/>
    <mergeCell ref="I67:I68"/>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9:O70"/>
    <mergeCell ref="P69:P70"/>
    <mergeCell ref="AF67:AF68"/>
    <mergeCell ref="AG67:AG68"/>
    <mergeCell ref="AH67:AH68"/>
    <mergeCell ref="AI67:AI68"/>
    <mergeCell ref="AJ67:AJ68"/>
    <mergeCell ref="B69:B70"/>
    <mergeCell ref="C69:C70"/>
    <mergeCell ref="D69:D70"/>
    <mergeCell ref="E69:E70"/>
    <mergeCell ref="F69:F70"/>
    <mergeCell ref="Z67:Z68"/>
    <mergeCell ref="AA67:AA68"/>
    <mergeCell ref="AB67:AB68"/>
    <mergeCell ref="AC67:AC68"/>
    <mergeCell ref="AD67:AD68"/>
    <mergeCell ref="AE67:AE68"/>
    <mergeCell ref="T67:T68"/>
    <mergeCell ref="U67:U68"/>
    <mergeCell ref="V67:V68"/>
    <mergeCell ref="W67:W68"/>
    <mergeCell ref="X67:X68"/>
    <mergeCell ref="Y67:Y68"/>
    <mergeCell ref="N67:N68"/>
    <mergeCell ref="O67:O68"/>
    <mergeCell ref="P67:P68"/>
    <mergeCell ref="Q67:Q68"/>
    <mergeCell ref="R67:R68"/>
    <mergeCell ref="S67:S68"/>
    <mergeCell ref="AI69:AI70"/>
    <mergeCell ref="AJ69:AJ70"/>
    <mergeCell ref="B71:B72"/>
    <mergeCell ref="C71:C72"/>
    <mergeCell ref="D71:D72"/>
    <mergeCell ref="E71:E72"/>
    <mergeCell ref="F71:F72"/>
    <mergeCell ref="G71:G72"/>
    <mergeCell ref="H71:H72"/>
    <mergeCell ref="I71:I72"/>
    <mergeCell ref="AC69:AC70"/>
    <mergeCell ref="AD69:AD70"/>
    <mergeCell ref="AE69:AE70"/>
    <mergeCell ref="AF69:AF70"/>
    <mergeCell ref="AG69:AG70"/>
    <mergeCell ref="AH69:AH70"/>
    <mergeCell ref="W69:W70"/>
    <mergeCell ref="X69:X70"/>
    <mergeCell ref="Y69:Y70"/>
    <mergeCell ref="Z69:Z70"/>
    <mergeCell ref="AA69:AA70"/>
    <mergeCell ref="AB69:AB70"/>
    <mergeCell ref="Q69:Q70"/>
    <mergeCell ref="R69:R70"/>
    <mergeCell ref="S69:S70"/>
    <mergeCell ref="T69:T70"/>
    <mergeCell ref="U69:U70"/>
    <mergeCell ref="V69:V70"/>
    <mergeCell ref="G69:G70"/>
    <mergeCell ref="H69:H70"/>
    <mergeCell ref="I69:I70"/>
    <mergeCell ref="N69:N70"/>
    <mergeCell ref="O73:O74"/>
    <mergeCell ref="P73:P74"/>
    <mergeCell ref="AF71:AF72"/>
    <mergeCell ref="AG71:AG72"/>
    <mergeCell ref="AH71:AH72"/>
    <mergeCell ref="AI71:AI72"/>
    <mergeCell ref="AJ71:AJ72"/>
    <mergeCell ref="B73:B74"/>
    <mergeCell ref="C73:C74"/>
    <mergeCell ref="D73:D74"/>
    <mergeCell ref="E73:E74"/>
    <mergeCell ref="F73:F74"/>
    <mergeCell ref="Z71:Z72"/>
    <mergeCell ref="AA71:AA72"/>
    <mergeCell ref="AB71:AB72"/>
    <mergeCell ref="AC71:AC72"/>
    <mergeCell ref="AD71:AD72"/>
    <mergeCell ref="AE71:AE72"/>
    <mergeCell ref="T71:T72"/>
    <mergeCell ref="U71:U72"/>
    <mergeCell ref="V71:V72"/>
    <mergeCell ref="W71:W72"/>
    <mergeCell ref="X71:X72"/>
    <mergeCell ref="Y71:Y72"/>
    <mergeCell ref="N71:N72"/>
    <mergeCell ref="O71:O72"/>
    <mergeCell ref="P71:P72"/>
    <mergeCell ref="Q71:Q72"/>
    <mergeCell ref="R71:R72"/>
    <mergeCell ref="S71:S72"/>
    <mergeCell ref="AI73:AI74"/>
    <mergeCell ref="AJ73:AJ74"/>
    <mergeCell ref="B75:B76"/>
    <mergeCell ref="C75:C76"/>
    <mergeCell ref="D75:D76"/>
    <mergeCell ref="E75:E76"/>
    <mergeCell ref="F75:F76"/>
    <mergeCell ref="G75:G76"/>
    <mergeCell ref="H75:H76"/>
    <mergeCell ref="I75:I76"/>
    <mergeCell ref="AC73:AC74"/>
    <mergeCell ref="AD73:AD74"/>
    <mergeCell ref="AE73:AE74"/>
    <mergeCell ref="AF73:AF74"/>
    <mergeCell ref="AG73:AG74"/>
    <mergeCell ref="AH73:AH74"/>
    <mergeCell ref="W73:W74"/>
    <mergeCell ref="X73:X74"/>
    <mergeCell ref="Y73:Y74"/>
    <mergeCell ref="Z73:Z74"/>
    <mergeCell ref="AA73:AA74"/>
    <mergeCell ref="AB73:AB74"/>
    <mergeCell ref="Q73:Q74"/>
    <mergeCell ref="R73:R74"/>
    <mergeCell ref="S73:S74"/>
    <mergeCell ref="T73:T74"/>
    <mergeCell ref="U73:U74"/>
    <mergeCell ref="V73:V74"/>
    <mergeCell ref="G73:G74"/>
    <mergeCell ref="H73:H74"/>
    <mergeCell ref="I73:I74"/>
    <mergeCell ref="N73:N74"/>
    <mergeCell ref="O77:O78"/>
    <mergeCell ref="P77:P78"/>
    <mergeCell ref="AF75:AF76"/>
    <mergeCell ref="AG75:AG76"/>
    <mergeCell ref="AH75:AH76"/>
    <mergeCell ref="AI75:AI76"/>
    <mergeCell ref="AJ75:AJ76"/>
    <mergeCell ref="B77:B78"/>
    <mergeCell ref="C77:C78"/>
    <mergeCell ref="D77:D78"/>
    <mergeCell ref="E77:E78"/>
    <mergeCell ref="F77:F78"/>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R75:R76"/>
    <mergeCell ref="S75:S76"/>
    <mergeCell ref="AI77:AI78"/>
    <mergeCell ref="AJ77:AJ78"/>
    <mergeCell ref="B79:B80"/>
    <mergeCell ref="C79:C80"/>
    <mergeCell ref="D79:D80"/>
    <mergeCell ref="E79:E80"/>
    <mergeCell ref="F79:F80"/>
    <mergeCell ref="G79:G80"/>
    <mergeCell ref="H79:H80"/>
    <mergeCell ref="I79:I80"/>
    <mergeCell ref="AC77:AC78"/>
    <mergeCell ref="AD77:AD78"/>
    <mergeCell ref="AE77:AE78"/>
    <mergeCell ref="AF77:AF78"/>
    <mergeCell ref="AG77:AG78"/>
    <mergeCell ref="AH77:AH78"/>
    <mergeCell ref="W77:W78"/>
    <mergeCell ref="X77:X78"/>
    <mergeCell ref="Y77:Y78"/>
    <mergeCell ref="Z77:Z78"/>
    <mergeCell ref="AA77:AA78"/>
    <mergeCell ref="AB77:AB78"/>
    <mergeCell ref="Q77:Q78"/>
    <mergeCell ref="R77:R78"/>
    <mergeCell ref="S77:S78"/>
    <mergeCell ref="T77:T78"/>
    <mergeCell ref="U77:U78"/>
    <mergeCell ref="V77:V78"/>
    <mergeCell ref="G77:G78"/>
    <mergeCell ref="H77:H78"/>
    <mergeCell ref="I77:I78"/>
    <mergeCell ref="N77:N78"/>
    <mergeCell ref="O81:O82"/>
    <mergeCell ref="P81:P82"/>
    <mergeCell ref="AF79:AF80"/>
    <mergeCell ref="AG79:AG80"/>
    <mergeCell ref="AH79:AH80"/>
    <mergeCell ref="AI79:AI80"/>
    <mergeCell ref="AJ79:AJ80"/>
    <mergeCell ref="B81:B82"/>
    <mergeCell ref="C81:C82"/>
    <mergeCell ref="D81:D82"/>
    <mergeCell ref="E81:E82"/>
    <mergeCell ref="F81:F82"/>
    <mergeCell ref="Z79:Z80"/>
    <mergeCell ref="AA79:AA80"/>
    <mergeCell ref="AB79:AB80"/>
    <mergeCell ref="AC79:AC80"/>
    <mergeCell ref="AD79:AD80"/>
    <mergeCell ref="AE79:AE80"/>
    <mergeCell ref="T79:T80"/>
    <mergeCell ref="U79:U80"/>
    <mergeCell ref="V79:V80"/>
    <mergeCell ref="W79:W80"/>
    <mergeCell ref="X79:X80"/>
    <mergeCell ref="Y79:Y80"/>
    <mergeCell ref="N79:N80"/>
    <mergeCell ref="O79:O80"/>
    <mergeCell ref="P79:P80"/>
    <mergeCell ref="Q79:Q80"/>
    <mergeCell ref="R79:R80"/>
    <mergeCell ref="S79:S80"/>
    <mergeCell ref="AI81:AI82"/>
    <mergeCell ref="AJ81:AJ82"/>
    <mergeCell ref="B83:B84"/>
    <mergeCell ref="C83:C84"/>
    <mergeCell ref="D83:D84"/>
    <mergeCell ref="E83:E84"/>
    <mergeCell ref="F83:F84"/>
    <mergeCell ref="G83:G84"/>
    <mergeCell ref="H83:H84"/>
    <mergeCell ref="I83:I84"/>
    <mergeCell ref="AC81:AC82"/>
    <mergeCell ref="AD81:AD82"/>
    <mergeCell ref="AE81:AE82"/>
    <mergeCell ref="AF81:AF82"/>
    <mergeCell ref="AG81:AG82"/>
    <mergeCell ref="AH81:AH82"/>
    <mergeCell ref="W81:W82"/>
    <mergeCell ref="X81:X82"/>
    <mergeCell ref="Y81:Y82"/>
    <mergeCell ref="Z81:Z82"/>
    <mergeCell ref="AA81:AA82"/>
    <mergeCell ref="AB81:AB82"/>
    <mergeCell ref="Q81:Q82"/>
    <mergeCell ref="R81:R82"/>
    <mergeCell ref="S81:S82"/>
    <mergeCell ref="T81:T82"/>
    <mergeCell ref="U81:U82"/>
    <mergeCell ref="V81:V82"/>
    <mergeCell ref="G81:G82"/>
    <mergeCell ref="H81:H82"/>
    <mergeCell ref="I81:I82"/>
    <mergeCell ref="N81:N82"/>
    <mergeCell ref="B91:O91"/>
    <mergeCell ref="B92:Q92"/>
    <mergeCell ref="AF83:AF84"/>
    <mergeCell ref="AG83:AG84"/>
    <mergeCell ref="AH83:AH84"/>
    <mergeCell ref="AI83:AI84"/>
    <mergeCell ref="AJ83:AJ84"/>
    <mergeCell ref="B90:O90"/>
    <mergeCell ref="Z83:Z84"/>
    <mergeCell ref="AA83:AA84"/>
    <mergeCell ref="AB83:AB84"/>
    <mergeCell ref="AC83:AC84"/>
    <mergeCell ref="AD83:AD84"/>
    <mergeCell ref="AE83:AE84"/>
    <mergeCell ref="T83:T84"/>
    <mergeCell ref="U83:U84"/>
    <mergeCell ref="V83:V84"/>
    <mergeCell ref="W83:W84"/>
    <mergeCell ref="X83:X84"/>
    <mergeCell ref="Y83:Y84"/>
    <mergeCell ref="N83:N84"/>
    <mergeCell ref="O83:O84"/>
    <mergeCell ref="P83:P84"/>
    <mergeCell ref="Q83:Q84"/>
    <mergeCell ref="R83:R84"/>
    <mergeCell ref="S83:S8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C511C-5661-49C5-84B2-09259DCDFC8F}">
  <dimension ref="A1:AJ64"/>
  <sheetViews>
    <sheetView topLeftCell="A52" zoomScale="85" zoomScaleNormal="85" workbookViewId="0">
      <selection activeCell="G57" sqref="G57:G60"/>
    </sheetView>
  </sheetViews>
  <sheetFormatPr defaultRowHeight="15" x14ac:dyDescent="0.25"/>
  <cols>
    <col min="1" max="1" width="5" customWidth="1"/>
    <col min="2" max="2" width="21" customWidth="1"/>
    <col min="3" max="3" width="17.85546875" customWidth="1"/>
    <col min="4" max="5" width="13.85546875" customWidth="1"/>
    <col min="6" max="6" width="23.140625" customWidth="1"/>
    <col min="7" max="7" width="50.140625" customWidth="1"/>
    <col min="8" max="8" width="14.85546875" customWidth="1"/>
    <col min="9" max="9" width="13.85546875" customWidth="1"/>
    <col min="10" max="10" width="34.5703125" customWidth="1"/>
    <col min="11" max="11" width="11.140625" customWidth="1"/>
    <col min="12" max="12" width="10.5703125" customWidth="1"/>
    <col min="13" max="13" width="12.42578125" customWidth="1"/>
    <col min="14" max="14" width="10.5703125" customWidth="1"/>
    <col min="15" max="16" width="15.85546875" customWidth="1"/>
    <col min="17" max="17" width="18.5703125" customWidth="1"/>
    <col min="18" max="18" width="15.85546875" customWidth="1"/>
    <col min="19" max="21" width="14" customWidth="1"/>
    <col min="22" max="22" width="12.42578125"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20.140625" style="229" bestFit="1" customWidth="1"/>
  </cols>
  <sheetData>
    <row r="1" spans="1:36"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226"/>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226"/>
    </row>
    <row r="3" spans="1:36" ht="14.85" customHeight="1" thickTop="1" x14ac:dyDescent="0.25">
      <c r="A3" s="1"/>
      <c r="B3" s="730" t="s">
        <v>0</v>
      </c>
      <c r="C3" s="732" t="s">
        <v>1</v>
      </c>
      <c r="D3" s="732" t="s">
        <v>28</v>
      </c>
      <c r="E3" s="732" t="s">
        <v>29</v>
      </c>
      <c r="F3" s="732" t="s">
        <v>30</v>
      </c>
      <c r="G3" s="732" t="s">
        <v>3</v>
      </c>
      <c r="H3" s="732" t="s">
        <v>4</v>
      </c>
      <c r="I3" s="732" t="s">
        <v>5</v>
      </c>
      <c r="J3" s="733" t="s">
        <v>6</v>
      </c>
      <c r="K3" s="733"/>
      <c r="L3" s="733"/>
      <c r="M3" s="733"/>
      <c r="N3" s="734" t="s">
        <v>47</v>
      </c>
      <c r="O3" s="732" t="s">
        <v>31</v>
      </c>
      <c r="P3" s="732" t="s">
        <v>42</v>
      </c>
      <c r="Q3" s="732" t="s">
        <v>32</v>
      </c>
      <c r="R3" s="732" t="s">
        <v>37</v>
      </c>
      <c r="S3" s="732" t="s">
        <v>33</v>
      </c>
      <c r="T3" s="732" t="s">
        <v>55</v>
      </c>
      <c r="U3" s="732" t="s">
        <v>57</v>
      </c>
      <c r="V3" s="733" t="s">
        <v>59</v>
      </c>
      <c r="W3" s="733"/>
      <c r="X3" s="733"/>
      <c r="Y3" s="733"/>
      <c r="Z3" s="733"/>
      <c r="AA3" s="733"/>
      <c r="AB3" s="732" t="s">
        <v>69</v>
      </c>
      <c r="AC3" s="734" t="s">
        <v>75</v>
      </c>
      <c r="AD3" s="744" t="s">
        <v>610</v>
      </c>
      <c r="AE3" s="745"/>
      <c r="AF3" s="746"/>
      <c r="AG3" s="734" t="s">
        <v>27</v>
      </c>
      <c r="AH3" s="734" t="s">
        <v>36</v>
      </c>
      <c r="AI3" s="732" t="s">
        <v>34</v>
      </c>
      <c r="AJ3" s="736" t="s">
        <v>35</v>
      </c>
    </row>
    <row r="4" spans="1:36" ht="169.35" customHeight="1" x14ac:dyDescent="0.25">
      <c r="A4" s="1"/>
      <c r="B4" s="731"/>
      <c r="C4" s="611"/>
      <c r="D4" s="611"/>
      <c r="E4" s="611"/>
      <c r="F4" s="611"/>
      <c r="G4" s="611"/>
      <c r="H4" s="611"/>
      <c r="I4" s="611"/>
      <c r="J4" s="184" t="s">
        <v>7</v>
      </c>
      <c r="K4" s="184" t="s">
        <v>8</v>
      </c>
      <c r="L4" s="184" t="s">
        <v>9</v>
      </c>
      <c r="M4" s="184" t="s">
        <v>10</v>
      </c>
      <c r="N4" s="735"/>
      <c r="O4" s="611"/>
      <c r="P4" s="611"/>
      <c r="Q4" s="611"/>
      <c r="R4" s="611"/>
      <c r="S4" s="611"/>
      <c r="T4" s="611"/>
      <c r="U4" s="611"/>
      <c r="V4" s="184" t="s">
        <v>611</v>
      </c>
      <c r="W4" s="184" t="s">
        <v>62</v>
      </c>
      <c r="X4" s="184" t="s">
        <v>15</v>
      </c>
      <c r="Y4" s="184" t="s">
        <v>63</v>
      </c>
      <c r="Z4" s="184" t="s">
        <v>60</v>
      </c>
      <c r="AA4" s="184" t="s">
        <v>25</v>
      </c>
      <c r="AB4" s="611"/>
      <c r="AC4" s="735"/>
      <c r="AD4" s="184" t="s">
        <v>16</v>
      </c>
      <c r="AE4" s="184" t="s">
        <v>17</v>
      </c>
      <c r="AF4" s="184" t="s">
        <v>26</v>
      </c>
      <c r="AG4" s="735"/>
      <c r="AH4" s="735"/>
      <c r="AI4" s="611"/>
      <c r="AJ4" s="737"/>
    </row>
    <row r="5" spans="1:36" ht="15.75" thickBot="1" x14ac:dyDescent="0.3">
      <c r="A5" s="1"/>
      <c r="B5" s="185">
        <v>1</v>
      </c>
      <c r="C5" s="146">
        <v>2</v>
      </c>
      <c r="D5" s="146">
        <v>3</v>
      </c>
      <c r="E5" s="146">
        <v>4</v>
      </c>
      <c r="F5" s="146">
        <v>5</v>
      </c>
      <c r="G5" s="146">
        <v>6</v>
      </c>
      <c r="H5" s="146">
        <v>7</v>
      </c>
      <c r="I5" s="146">
        <v>8</v>
      </c>
      <c r="J5" s="146">
        <v>9</v>
      </c>
      <c r="K5" s="146">
        <v>10</v>
      </c>
      <c r="L5" s="146">
        <v>11</v>
      </c>
      <c r="M5" s="146">
        <v>12</v>
      </c>
      <c r="N5" s="146">
        <v>13</v>
      </c>
      <c r="O5" s="146">
        <v>14</v>
      </c>
      <c r="P5" s="146">
        <v>15</v>
      </c>
      <c r="Q5" s="146">
        <v>16</v>
      </c>
      <c r="R5" s="146">
        <v>17</v>
      </c>
      <c r="S5" s="146">
        <v>18</v>
      </c>
      <c r="T5" s="146">
        <v>19</v>
      </c>
      <c r="U5" s="146">
        <v>20</v>
      </c>
      <c r="V5" s="146">
        <v>21</v>
      </c>
      <c r="W5" s="146">
        <v>22</v>
      </c>
      <c r="X5" s="146">
        <v>23</v>
      </c>
      <c r="Y5" s="146">
        <v>24</v>
      </c>
      <c r="Z5" s="146">
        <v>25</v>
      </c>
      <c r="AA5" s="146">
        <v>26</v>
      </c>
      <c r="AB5" s="146">
        <v>27</v>
      </c>
      <c r="AC5" s="146">
        <v>28</v>
      </c>
      <c r="AD5" s="146">
        <v>29</v>
      </c>
      <c r="AE5" s="146">
        <v>30</v>
      </c>
      <c r="AF5" s="146">
        <v>31</v>
      </c>
      <c r="AG5" s="146">
        <v>32</v>
      </c>
      <c r="AH5" s="146">
        <v>33</v>
      </c>
      <c r="AI5" s="146">
        <v>34</v>
      </c>
      <c r="AJ5" s="227">
        <v>35</v>
      </c>
    </row>
    <row r="6" spans="1:36" ht="409.5" hidden="1" customHeight="1" x14ac:dyDescent="0.25">
      <c r="A6" s="1"/>
      <c r="B6" s="186" t="s">
        <v>49</v>
      </c>
      <c r="C6" s="187" t="s">
        <v>18</v>
      </c>
      <c r="D6" s="161" t="s">
        <v>50</v>
      </c>
      <c r="E6" s="161" t="s">
        <v>51</v>
      </c>
      <c r="F6" s="187" t="s">
        <v>2</v>
      </c>
      <c r="G6" s="187" t="s">
        <v>612</v>
      </c>
      <c r="H6" s="161" t="s">
        <v>19</v>
      </c>
      <c r="I6" s="161" t="s">
        <v>613</v>
      </c>
      <c r="J6" s="161" t="s">
        <v>12</v>
      </c>
      <c r="K6" s="161" t="s">
        <v>11</v>
      </c>
      <c r="L6" s="161" t="s">
        <v>13</v>
      </c>
      <c r="M6" s="161" t="s">
        <v>14</v>
      </c>
      <c r="N6" s="161" t="s">
        <v>48</v>
      </c>
      <c r="O6" s="161" t="s">
        <v>54</v>
      </c>
      <c r="P6" s="161" t="s">
        <v>43</v>
      </c>
      <c r="Q6" s="161" t="s">
        <v>44</v>
      </c>
      <c r="R6" s="161" t="s">
        <v>45</v>
      </c>
      <c r="S6" s="161" t="s">
        <v>46</v>
      </c>
      <c r="T6" s="161" t="s">
        <v>614</v>
      </c>
      <c r="U6" s="161" t="s">
        <v>58</v>
      </c>
      <c r="V6" s="161" t="s">
        <v>64</v>
      </c>
      <c r="W6" s="161" t="s">
        <v>65</v>
      </c>
      <c r="X6" s="161" t="s">
        <v>615</v>
      </c>
      <c r="Y6" s="161" t="s">
        <v>20</v>
      </c>
      <c r="Z6" s="161" t="s">
        <v>67</v>
      </c>
      <c r="AA6" s="161" t="s">
        <v>68</v>
      </c>
      <c r="AB6" s="161" t="s">
        <v>70</v>
      </c>
      <c r="AC6" s="161" t="s">
        <v>41</v>
      </c>
      <c r="AD6" s="161" t="s">
        <v>71</v>
      </c>
      <c r="AE6" s="161" t="s">
        <v>72</v>
      </c>
      <c r="AF6" s="161" t="s">
        <v>76</v>
      </c>
      <c r="AG6" s="161" t="s">
        <v>38</v>
      </c>
      <c r="AH6" s="161" t="s">
        <v>21</v>
      </c>
      <c r="AI6" s="161" t="s">
        <v>22</v>
      </c>
      <c r="AJ6" s="228" t="s">
        <v>39</v>
      </c>
    </row>
    <row r="7" spans="1:36" s="104" customFormat="1" ht="47.1" customHeight="1" x14ac:dyDescent="0.25">
      <c r="A7" s="9"/>
      <c r="B7" s="738" t="s">
        <v>130</v>
      </c>
      <c r="C7" s="741" t="s">
        <v>165</v>
      </c>
      <c r="D7" s="741" t="s">
        <v>131</v>
      </c>
      <c r="E7" s="550" t="s">
        <v>132</v>
      </c>
      <c r="F7" s="550" t="s">
        <v>308</v>
      </c>
      <c r="G7" s="741" t="s">
        <v>133</v>
      </c>
      <c r="H7" s="747" t="s">
        <v>134</v>
      </c>
      <c r="I7" s="747" t="s">
        <v>134</v>
      </c>
      <c r="J7" s="190" t="s">
        <v>771</v>
      </c>
      <c r="K7" s="191" t="s">
        <v>135</v>
      </c>
      <c r="L7" s="189" t="s">
        <v>142</v>
      </c>
      <c r="M7" s="189" t="s">
        <v>150</v>
      </c>
      <c r="N7" s="550" t="s">
        <v>147</v>
      </c>
      <c r="O7" s="550" t="s">
        <v>309</v>
      </c>
      <c r="P7" s="550" t="s">
        <v>162</v>
      </c>
      <c r="Q7" s="550" t="s">
        <v>89</v>
      </c>
      <c r="R7" s="550" t="s">
        <v>90</v>
      </c>
      <c r="S7" s="550" t="s">
        <v>91</v>
      </c>
      <c r="T7" s="777">
        <f>U7+U11</f>
        <v>0</v>
      </c>
      <c r="U7" s="777">
        <v>0</v>
      </c>
      <c r="V7" s="728">
        <v>0</v>
      </c>
      <c r="W7" s="777">
        <v>0</v>
      </c>
      <c r="X7" s="728">
        <v>0</v>
      </c>
      <c r="Y7" s="777">
        <v>0</v>
      </c>
      <c r="Z7" s="765">
        <v>0</v>
      </c>
      <c r="AA7" s="767">
        <v>0</v>
      </c>
      <c r="AB7" s="765">
        <v>0</v>
      </c>
      <c r="AC7" s="550" t="s">
        <v>148</v>
      </c>
      <c r="AD7" s="752">
        <f>T7</f>
        <v>0</v>
      </c>
      <c r="AE7" s="550"/>
      <c r="AF7" s="753"/>
      <c r="AG7" s="755"/>
      <c r="AH7" s="757" t="s">
        <v>125</v>
      </c>
      <c r="AI7" s="757" t="s">
        <v>126</v>
      </c>
      <c r="AJ7" s="749" t="s">
        <v>502</v>
      </c>
    </row>
    <row r="8" spans="1:36" s="104" customFormat="1" ht="25.5" x14ac:dyDescent="0.25">
      <c r="A8" s="9"/>
      <c r="B8" s="739"/>
      <c r="C8" s="742"/>
      <c r="D8" s="742"/>
      <c r="E8" s="551"/>
      <c r="F8" s="551"/>
      <c r="G8" s="742"/>
      <c r="H8" s="748"/>
      <c r="I8" s="748"/>
      <c r="J8" s="194" t="s">
        <v>137</v>
      </c>
      <c r="K8" s="195" t="s">
        <v>136</v>
      </c>
      <c r="L8" s="193" t="s">
        <v>115</v>
      </c>
      <c r="M8" s="193" t="s">
        <v>310</v>
      </c>
      <c r="N8" s="551"/>
      <c r="O8" s="551"/>
      <c r="P8" s="551"/>
      <c r="Q8" s="551"/>
      <c r="R8" s="551"/>
      <c r="S8" s="551"/>
      <c r="T8" s="752"/>
      <c r="U8" s="752"/>
      <c r="V8" s="729"/>
      <c r="W8" s="752"/>
      <c r="X8" s="729"/>
      <c r="Y8" s="752"/>
      <c r="Z8" s="766"/>
      <c r="AA8" s="768"/>
      <c r="AB8" s="766"/>
      <c r="AC8" s="551"/>
      <c r="AD8" s="551"/>
      <c r="AE8" s="551"/>
      <c r="AF8" s="754"/>
      <c r="AG8" s="756"/>
      <c r="AH8" s="758"/>
      <c r="AI8" s="758"/>
      <c r="AJ8" s="750"/>
    </row>
    <row r="9" spans="1:36" s="104" customFormat="1" ht="38.25" x14ac:dyDescent="0.25">
      <c r="A9" s="9"/>
      <c r="B9" s="739"/>
      <c r="C9" s="742"/>
      <c r="D9" s="742"/>
      <c r="E9" s="551"/>
      <c r="F9" s="551"/>
      <c r="G9" s="742"/>
      <c r="H9" s="748"/>
      <c r="I9" s="748"/>
      <c r="J9" s="194" t="s">
        <v>139</v>
      </c>
      <c r="K9" s="194" t="s">
        <v>138</v>
      </c>
      <c r="L9" s="193" t="s">
        <v>143</v>
      </c>
      <c r="M9" s="193" t="s">
        <v>150</v>
      </c>
      <c r="N9" s="551"/>
      <c r="O9" s="551"/>
      <c r="P9" s="551"/>
      <c r="Q9" s="551"/>
      <c r="R9" s="551"/>
      <c r="S9" s="551"/>
      <c r="T9" s="752"/>
      <c r="U9" s="752"/>
      <c r="V9" s="729"/>
      <c r="W9" s="752"/>
      <c r="X9" s="729"/>
      <c r="Y9" s="752"/>
      <c r="Z9" s="766"/>
      <c r="AA9" s="768"/>
      <c r="AB9" s="766"/>
      <c r="AC9" s="551"/>
      <c r="AD9" s="551"/>
      <c r="AE9" s="551"/>
      <c r="AF9" s="754"/>
      <c r="AG9" s="756"/>
      <c r="AH9" s="758"/>
      <c r="AI9" s="758"/>
      <c r="AJ9" s="750"/>
    </row>
    <row r="10" spans="1:36" s="104" customFormat="1" ht="63.95" customHeight="1" thickBot="1" x14ac:dyDescent="0.3">
      <c r="A10" s="9"/>
      <c r="B10" s="739"/>
      <c r="C10" s="742"/>
      <c r="D10" s="742"/>
      <c r="E10" s="551"/>
      <c r="F10" s="551"/>
      <c r="G10" s="742"/>
      <c r="H10" s="748"/>
      <c r="I10" s="748"/>
      <c r="J10" s="194" t="s">
        <v>141</v>
      </c>
      <c r="K10" s="194" t="s">
        <v>140</v>
      </c>
      <c r="L10" s="196" t="s">
        <v>144</v>
      </c>
      <c r="M10" s="193" t="s">
        <v>151</v>
      </c>
      <c r="N10" s="551"/>
      <c r="O10" s="551"/>
      <c r="P10" s="551"/>
      <c r="Q10" s="551"/>
      <c r="R10" s="551"/>
      <c r="S10" s="551"/>
      <c r="T10" s="752"/>
      <c r="U10" s="752"/>
      <c r="V10" s="729"/>
      <c r="W10" s="752"/>
      <c r="X10" s="729"/>
      <c r="Y10" s="752"/>
      <c r="Z10" s="766"/>
      <c r="AA10" s="768"/>
      <c r="AB10" s="766"/>
      <c r="AC10" s="551"/>
      <c r="AD10" s="552"/>
      <c r="AE10" s="551"/>
      <c r="AF10" s="754"/>
      <c r="AG10" s="756"/>
      <c r="AH10" s="758"/>
      <c r="AI10" s="758"/>
      <c r="AJ10" s="750"/>
    </row>
    <row r="11" spans="1:36" s="104" customFormat="1" ht="48.6" customHeight="1" x14ac:dyDescent="0.25">
      <c r="B11" s="739"/>
      <c r="C11" s="742"/>
      <c r="D11" s="742"/>
      <c r="E11" s="551"/>
      <c r="F11" s="551" t="s">
        <v>311</v>
      </c>
      <c r="G11" s="742"/>
      <c r="H11" s="748" t="s">
        <v>134</v>
      </c>
      <c r="I11" s="748" t="s">
        <v>134</v>
      </c>
      <c r="J11" s="190" t="s">
        <v>771</v>
      </c>
      <c r="K11" s="194" t="s">
        <v>135</v>
      </c>
      <c r="L11" s="193" t="s">
        <v>142</v>
      </c>
      <c r="M11" s="192" t="s">
        <v>160</v>
      </c>
      <c r="N11" s="551" t="s">
        <v>147</v>
      </c>
      <c r="O11" s="551" t="s">
        <v>159</v>
      </c>
      <c r="P11" s="551" t="s">
        <v>162</v>
      </c>
      <c r="Q11" s="551" t="s">
        <v>89</v>
      </c>
      <c r="R11" s="551" t="s">
        <v>90</v>
      </c>
      <c r="S11" s="551" t="s">
        <v>91</v>
      </c>
      <c r="T11" s="752"/>
      <c r="U11" s="752">
        <v>0</v>
      </c>
      <c r="V11" s="729">
        <v>0</v>
      </c>
      <c r="W11" s="752">
        <v>0</v>
      </c>
      <c r="X11" s="729">
        <v>0</v>
      </c>
      <c r="Y11" s="752">
        <v>0</v>
      </c>
      <c r="Z11" s="766">
        <v>0</v>
      </c>
      <c r="AA11" s="768">
        <v>0</v>
      </c>
      <c r="AB11" s="766">
        <v>0</v>
      </c>
      <c r="AC11" s="551" t="s">
        <v>148</v>
      </c>
      <c r="AD11" s="752">
        <f t="shared" ref="AD11" si="0">T11</f>
        <v>0</v>
      </c>
      <c r="AE11" s="551"/>
      <c r="AF11" s="754"/>
      <c r="AG11" s="756"/>
      <c r="AH11" s="758"/>
      <c r="AI11" s="758"/>
      <c r="AJ11" s="750"/>
    </row>
    <row r="12" spans="1:36" s="104" customFormat="1" ht="43.5" customHeight="1" x14ac:dyDescent="0.25">
      <c r="B12" s="739"/>
      <c r="C12" s="742"/>
      <c r="D12" s="742"/>
      <c r="E12" s="551"/>
      <c r="F12" s="551"/>
      <c r="G12" s="742"/>
      <c r="H12" s="748"/>
      <c r="I12" s="748"/>
      <c r="J12" s="194" t="s">
        <v>137</v>
      </c>
      <c r="K12" s="195" t="s">
        <v>136</v>
      </c>
      <c r="L12" s="193" t="s">
        <v>115</v>
      </c>
      <c r="M12" s="193" t="s">
        <v>312</v>
      </c>
      <c r="N12" s="551"/>
      <c r="O12" s="551"/>
      <c r="P12" s="551"/>
      <c r="Q12" s="551"/>
      <c r="R12" s="551"/>
      <c r="S12" s="551"/>
      <c r="T12" s="752"/>
      <c r="U12" s="752"/>
      <c r="V12" s="729"/>
      <c r="W12" s="752"/>
      <c r="X12" s="729"/>
      <c r="Y12" s="752"/>
      <c r="Z12" s="766"/>
      <c r="AA12" s="768"/>
      <c r="AB12" s="766"/>
      <c r="AC12" s="551"/>
      <c r="AD12" s="551"/>
      <c r="AE12" s="551"/>
      <c r="AF12" s="754"/>
      <c r="AG12" s="756"/>
      <c r="AH12" s="758"/>
      <c r="AI12" s="758"/>
      <c r="AJ12" s="750"/>
    </row>
    <row r="13" spans="1:36" s="104" customFormat="1" ht="47.1" customHeight="1" x14ac:dyDescent="0.25">
      <c r="B13" s="739"/>
      <c r="C13" s="742"/>
      <c r="D13" s="742"/>
      <c r="E13" s="551"/>
      <c r="F13" s="551"/>
      <c r="G13" s="742"/>
      <c r="H13" s="748"/>
      <c r="I13" s="748"/>
      <c r="J13" s="194" t="s">
        <v>139</v>
      </c>
      <c r="K13" s="194" t="s">
        <v>138</v>
      </c>
      <c r="L13" s="193" t="s">
        <v>143</v>
      </c>
      <c r="M13" s="193" t="s">
        <v>160</v>
      </c>
      <c r="N13" s="551"/>
      <c r="O13" s="551"/>
      <c r="P13" s="551"/>
      <c r="Q13" s="551"/>
      <c r="R13" s="551"/>
      <c r="S13" s="551"/>
      <c r="T13" s="752"/>
      <c r="U13" s="752"/>
      <c r="V13" s="729"/>
      <c r="W13" s="752"/>
      <c r="X13" s="729"/>
      <c r="Y13" s="752"/>
      <c r="Z13" s="766"/>
      <c r="AA13" s="768"/>
      <c r="AB13" s="766"/>
      <c r="AC13" s="551"/>
      <c r="AD13" s="551"/>
      <c r="AE13" s="551"/>
      <c r="AF13" s="754"/>
      <c r="AG13" s="756"/>
      <c r="AH13" s="758"/>
      <c r="AI13" s="758"/>
      <c r="AJ13" s="750"/>
    </row>
    <row r="14" spans="1:36" s="104" customFormat="1" ht="56.1" customHeight="1" thickBot="1" x14ac:dyDescent="0.3">
      <c r="B14" s="740"/>
      <c r="C14" s="743"/>
      <c r="D14" s="743"/>
      <c r="E14" s="552"/>
      <c r="F14" s="552"/>
      <c r="G14" s="743"/>
      <c r="H14" s="762"/>
      <c r="I14" s="762"/>
      <c r="J14" s="199" t="s">
        <v>141</v>
      </c>
      <c r="K14" s="199" t="s">
        <v>140</v>
      </c>
      <c r="L14" s="200" t="s">
        <v>144</v>
      </c>
      <c r="M14" s="197" t="s">
        <v>161</v>
      </c>
      <c r="N14" s="552"/>
      <c r="O14" s="552"/>
      <c r="P14" s="552"/>
      <c r="Q14" s="552"/>
      <c r="R14" s="552"/>
      <c r="S14" s="552"/>
      <c r="T14" s="775"/>
      <c r="U14" s="775"/>
      <c r="V14" s="776"/>
      <c r="W14" s="775"/>
      <c r="X14" s="776"/>
      <c r="Y14" s="775"/>
      <c r="Z14" s="769"/>
      <c r="AA14" s="770"/>
      <c r="AB14" s="769"/>
      <c r="AC14" s="552"/>
      <c r="AD14" s="552"/>
      <c r="AE14" s="552"/>
      <c r="AF14" s="760"/>
      <c r="AG14" s="761"/>
      <c r="AH14" s="759"/>
      <c r="AI14" s="759"/>
      <c r="AJ14" s="751"/>
    </row>
    <row r="15" spans="1:36" s="104" customFormat="1" ht="44.1" customHeight="1" x14ac:dyDescent="0.25">
      <c r="A15" s="9"/>
      <c r="B15" s="778" t="s">
        <v>149</v>
      </c>
      <c r="C15" s="780" t="s">
        <v>166</v>
      </c>
      <c r="D15" s="780" t="s">
        <v>131</v>
      </c>
      <c r="E15" s="560" t="s">
        <v>132</v>
      </c>
      <c r="F15" s="532" t="s">
        <v>313</v>
      </c>
      <c r="G15" s="780" t="s">
        <v>133</v>
      </c>
      <c r="H15" s="763" t="s">
        <v>134</v>
      </c>
      <c r="I15" s="763" t="s">
        <v>134</v>
      </c>
      <c r="J15" s="190" t="s">
        <v>771</v>
      </c>
      <c r="K15" s="201" t="s">
        <v>135</v>
      </c>
      <c r="L15" s="202" t="s">
        <v>142</v>
      </c>
      <c r="M15" s="203" t="s">
        <v>150</v>
      </c>
      <c r="N15" s="561" t="s">
        <v>147</v>
      </c>
      <c r="O15" s="561" t="s">
        <v>114</v>
      </c>
      <c r="P15" s="532" t="s">
        <v>162</v>
      </c>
      <c r="Q15" s="532" t="s">
        <v>89</v>
      </c>
      <c r="R15" s="532" t="s">
        <v>90</v>
      </c>
      <c r="S15" s="532" t="s">
        <v>91</v>
      </c>
      <c r="T15" s="782">
        <f>U15+U19</f>
        <v>459000</v>
      </c>
      <c r="U15" s="772">
        <f>V15+Y15</f>
        <v>119000</v>
      </c>
      <c r="V15" s="771">
        <v>70000</v>
      </c>
      <c r="W15" s="772">
        <v>0</v>
      </c>
      <c r="X15" s="771">
        <v>0</v>
      </c>
      <c r="Y15" s="772">
        <v>49000</v>
      </c>
      <c r="Z15" s="773">
        <v>0</v>
      </c>
      <c r="AA15" s="774">
        <v>0</v>
      </c>
      <c r="AB15" s="773">
        <v>21000</v>
      </c>
      <c r="AC15" s="561" t="s">
        <v>148</v>
      </c>
      <c r="AD15" s="752">
        <f>U15</f>
        <v>119000</v>
      </c>
      <c r="AE15" s="561"/>
      <c r="AF15" s="791"/>
      <c r="AG15" s="561"/>
      <c r="AH15" s="792" t="s">
        <v>173</v>
      </c>
      <c r="AI15" s="792" t="s">
        <v>174</v>
      </c>
      <c r="AJ15" s="788">
        <v>45488</v>
      </c>
    </row>
    <row r="16" spans="1:36" s="104" customFormat="1" ht="45.95" customHeight="1" x14ac:dyDescent="0.25">
      <c r="A16" s="9"/>
      <c r="B16" s="779"/>
      <c r="C16" s="781"/>
      <c r="D16" s="781"/>
      <c r="E16" s="532"/>
      <c r="F16" s="532"/>
      <c r="G16" s="781"/>
      <c r="H16" s="763"/>
      <c r="I16" s="763"/>
      <c r="J16" s="194" t="s">
        <v>137</v>
      </c>
      <c r="K16" s="195" t="s">
        <v>136</v>
      </c>
      <c r="L16" s="193" t="s">
        <v>115</v>
      </c>
      <c r="M16" s="192" t="s">
        <v>314</v>
      </c>
      <c r="N16" s="551"/>
      <c r="O16" s="551"/>
      <c r="P16" s="532"/>
      <c r="Q16" s="532"/>
      <c r="R16" s="532"/>
      <c r="S16" s="532"/>
      <c r="T16" s="783"/>
      <c r="U16" s="752"/>
      <c r="V16" s="729"/>
      <c r="W16" s="752"/>
      <c r="X16" s="729"/>
      <c r="Y16" s="752"/>
      <c r="Z16" s="766"/>
      <c r="AA16" s="768"/>
      <c r="AB16" s="766"/>
      <c r="AC16" s="551"/>
      <c r="AD16" s="551"/>
      <c r="AE16" s="551"/>
      <c r="AF16" s="754"/>
      <c r="AG16" s="551"/>
      <c r="AH16" s="793"/>
      <c r="AI16" s="793"/>
      <c r="AJ16" s="789"/>
    </row>
    <row r="17" spans="1:36" s="104" customFormat="1" ht="47.1" customHeight="1" x14ac:dyDescent="0.25">
      <c r="A17" s="9"/>
      <c r="B17" s="779"/>
      <c r="C17" s="781"/>
      <c r="D17" s="781"/>
      <c r="E17" s="532"/>
      <c r="F17" s="532"/>
      <c r="G17" s="781"/>
      <c r="H17" s="763"/>
      <c r="I17" s="763"/>
      <c r="J17" s="194" t="s">
        <v>139</v>
      </c>
      <c r="K17" s="194" t="s">
        <v>138</v>
      </c>
      <c r="L17" s="193" t="s">
        <v>143</v>
      </c>
      <c r="M17" s="192" t="s">
        <v>150</v>
      </c>
      <c r="N17" s="551"/>
      <c r="O17" s="551"/>
      <c r="P17" s="532"/>
      <c r="Q17" s="532"/>
      <c r="R17" s="532"/>
      <c r="S17" s="532"/>
      <c r="T17" s="783"/>
      <c r="U17" s="752"/>
      <c r="V17" s="729"/>
      <c r="W17" s="752"/>
      <c r="X17" s="729"/>
      <c r="Y17" s="752"/>
      <c r="Z17" s="766"/>
      <c r="AA17" s="768"/>
      <c r="AB17" s="766"/>
      <c r="AC17" s="551"/>
      <c r="AD17" s="551"/>
      <c r="AE17" s="551"/>
      <c r="AF17" s="754"/>
      <c r="AG17" s="551"/>
      <c r="AH17" s="793"/>
      <c r="AI17" s="793"/>
      <c r="AJ17" s="789"/>
    </row>
    <row r="18" spans="1:36" s="104" customFormat="1" ht="59.45" customHeight="1" thickBot="1" x14ac:dyDescent="0.3">
      <c r="A18" s="9"/>
      <c r="B18" s="779"/>
      <c r="C18" s="781"/>
      <c r="D18" s="781"/>
      <c r="E18" s="532"/>
      <c r="F18" s="561"/>
      <c r="G18" s="781"/>
      <c r="H18" s="764"/>
      <c r="I18" s="764"/>
      <c r="J18" s="194" t="s">
        <v>141</v>
      </c>
      <c r="K18" s="194" t="s">
        <v>140</v>
      </c>
      <c r="L18" s="196" t="s">
        <v>144</v>
      </c>
      <c r="M18" s="192" t="s">
        <v>151</v>
      </c>
      <c r="N18" s="551"/>
      <c r="O18" s="551"/>
      <c r="P18" s="561"/>
      <c r="Q18" s="561"/>
      <c r="R18" s="561"/>
      <c r="S18" s="561"/>
      <c r="T18" s="783"/>
      <c r="U18" s="752"/>
      <c r="V18" s="729"/>
      <c r="W18" s="752"/>
      <c r="X18" s="729"/>
      <c r="Y18" s="752"/>
      <c r="Z18" s="766"/>
      <c r="AA18" s="768"/>
      <c r="AB18" s="766"/>
      <c r="AC18" s="551"/>
      <c r="AD18" s="552"/>
      <c r="AE18" s="551"/>
      <c r="AF18" s="754"/>
      <c r="AG18" s="551"/>
      <c r="AH18" s="793"/>
      <c r="AI18" s="793"/>
      <c r="AJ18" s="789"/>
    </row>
    <row r="19" spans="1:36" s="104" customFormat="1" ht="51.95" customHeight="1" x14ac:dyDescent="0.25">
      <c r="A19" s="9"/>
      <c r="B19" s="779"/>
      <c r="C19" s="781"/>
      <c r="D19" s="781"/>
      <c r="E19" s="532"/>
      <c r="F19" s="531" t="s">
        <v>315</v>
      </c>
      <c r="G19" s="781"/>
      <c r="H19" s="790" t="s">
        <v>134</v>
      </c>
      <c r="I19" s="790" t="s">
        <v>134</v>
      </c>
      <c r="J19" s="190" t="s">
        <v>771</v>
      </c>
      <c r="K19" s="194" t="s">
        <v>135</v>
      </c>
      <c r="L19" s="193" t="s">
        <v>142</v>
      </c>
      <c r="M19" s="192" t="s">
        <v>150</v>
      </c>
      <c r="N19" s="551" t="s">
        <v>147</v>
      </c>
      <c r="O19" s="551" t="s">
        <v>503</v>
      </c>
      <c r="P19" s="531" t="s">
        <v>162</v>
      </c>
      <c r="Q19" s="531" t="s">
        <v>89</v>
      </c>
      <c r="R19" s="531" t="s">
        <v>90</v>
      </c>
      <c r="S19" s="531" t="s">
        <v>91</v>
      </c>
      <c r="T19" s="783"/>
      <c r="U19" s="772">
        <f t="shared" ref="U19" si="1">V19+Y19</f>
        <v>340000</v>
      </c>
      <c r="V19" s="729">
        <v>200000</v>
      </c>
      <c r="W19" s="752">
        <v>0</v>
      </c>
      <c r="X19" s="729">
        <v>0</v>
      </c>
      <c r="Y19" s="752">
        <v>140000</v>
      </c>
      <c r="Z19" s="766">
        <v>0</v>
      </c>
      <c r="AA19" s="768">
        <v>0</v>
      </c>
      <c r="AB19" s="766">
        <v>60000</v>
      </c>
      <c r="AC19" s="551" t="s">
        <v>148</v>
      </c>
      <c r="AD19" s="752">
        <f>U19</f>
        <v>340000</v>
      </c>
      <c r="AE19" s="551"/>
      <c r="AF19" s="754"/>
      <c r="AG19" s="551"/>
      <c r="AH19" s="793"/>
      <c r="AI19" s="793"/>
      <c r="AJ19" s="789"/>
    </row>
    <row r="20" spans="1:36" s="104" customFormat="1" ht="41.1" customHeight="1" x14ac:dyDescent="0.25">
      <c r="A20" s="14"/>
      <c r="B20" s="779"/>
      <c r="C20" s="781"/>
      <c r="D20" s="781"/>
      <c r="E20" s="532"/>
      <c r="F20" s="532"/>
      <c r="G20" s="781"/>
      <c r="H20" s="763"/>
      <c r="I20" s="763"/>
      <c r="J20" s="194" t="s">
        <v>137</v>
      </c>
      <c r="K20" s="195" t="s">
        <v>136</v>
      </c>
      <c r="L20" s="193" t="s">
        <v>115</v>
      </c>
      <c r="M20" s="192" t="s">
        <v>504</v>
      </c>
      <c r="N20" s="551"/>
      <c r="O20" s="551"/>
      <c r="P20" s="532"/>
      <c r="Q20" s="532"/>
      <c r="R20" s="532"/>
      <c r="S20" s="532"/>
      <c r="T20" s="783"/>
      <c r="U20" s="752"/>
      <c r="V20" s="729"/>
      <c r="W20" s="752"/>
      <c r="X20" s="729"/>
      <c r="Y20" s="752"/>
      <c r="Z20" s="766"/>
      <c r="AA20" s="768"/>
      <c r="AB20" s="766"/>
      <c r="AC20" s="551"/>
      <c r="AD20" s="551"/>
      <c r="AE20" s="551"/>
      <c r="AF20" s="754"/>
      <c r="AG20" s="551"/>
      <c r="AH20" s="793"/>
      <c r="AI20" s="793"/>
      <c r="AJ20" s="789"/>
    </row>
    <row r="21" spans="1:36" s="104" customFormat="1" ht="45.95" customHeight="1" x14ac:dyDescent="0.25">
      <c r="A21" s="9"/>
      <c r="B21" s="779"/>
      <c r="C21" s="781"/>
      <c r="D21" s="781"/>
      <c r="E21" s="532"/>
      <c r="F21" s="532"/>
      <c r="G21" s="781"/>
      <c r="H21" s="763"/>
      <c r="I21" s="763"/>
      <c r="J21" s="194" t="s">
        <v>139</v>
      </c>
      <c r="K21" s="194" t="s">
        <v>138</v>
      </c>
      <c r="L21" s="193" t="s">
        <v>143</v>
      </c>
      <c r="M21" s="192" t="s">
        <v>150</v>
      </c>
      <c r="N21" s="551"/>
      <c r="O21" s="551"/>
      <c r="P21" s="532"/>
      <c r="Q21" s="532"/>
      <c r="R21" s="532"/>
      <c r="S21" s="532"/>
      <c r="T21" s="783"/>
      <c r="U21" s="752"/>
      <c r="V21" s="729"/>
      <c r="W21" s="752"/>
      <c r="X21" s="729"/>
      <c r="Y21" s="752"/>
      <c r="Z21" s="766"/>
      <c r="AA21" s="768"/>
      <c r="AB21" s="766"/>
      <c r="AC21" s="551"/>
      <c r="AD21" s="551"/>
      <c r="AE21" s="551"/>
      <c r="AF21" s="754"/>
      <c r="AG21" s="551"/>
      <c r="AH21" s="793"/>
      <c r="AI21" s="793"/>
      <c r="AJ21" s="789"/>
    </row>
    <row r="22" spans="1:36" s="104" customFormat="1" ht="51.75" thickBot="1" x14ac:dyDescent="0.3">
      <c r="A22" s="9"/>
      <c r="B22" s="779"/>
      <c r="C22" s="781"/>
      <c r="D22" s="781"/>
      <c r="E22" s="532"/>
      <c r="F22" s="532"/>
      <c r="G22" s="781"/>
      <c r="H22" s="763"/>
      <c r="I22" s="763"/>
      <c r="J22" s="205" t="s">
        <v>141</v>
      </c>
      <c r="K22" s="205" t="s">
        <v>140</v>
      </c>
      <c r="L22" s="206" t="s">
        <v>144</v>
      </c>
      <c r="M22" s="207" t="s">
        <v>153</v>
      </c>
      <c r="N22" s="531"/>
      <c r="O22" s="531"/>
      <c r="P22" s="532"/>
      <c r="Q22" s="532"/>
      <c r="R22" s="532"/>
      <c r="S22" s="532"/>
      <c r="T22" s="783"/>
      <c r="U22" s="784"/>
      <c r="V22" s="785"/>
      <c r="W22" s="784"/>
      <c r="X22" s="785"/>
      <c r="Y22" s="784"/>
      <c r="Z22" s="786"/>
      <c r="AA22" s="787"/>
      <c r="AB22" s="786"/>
      <c r="AC22" s="531"/>
      <c r="AD22" s="552"/>
      <c r="AE22" s="531"/>
      <c r="AF22" s="794"/>
      <c r="AG22" s="531"/>
      <c r="AH22" s="793"/>
      <c r="AI22" s="793"/>
      <c r="AJ22" s="789"/>
    </row>
    <row r="23" spans="1:36" s="104" customFormat="1" ht="44.1" customHeight="1" x14ac:dyDescent="0.25">
      <c r="A23" s="9"/>
      <c r="B23" s="738" t="s">
        <v>152</v>
      </c>
      <c r="C23" s="741" t="s">
        <v>167</v>
      </c>
      <c r="D23" s="741" t="s">
        <v>131</v>
      </c>
      <c r="E23" s="747" t="s">
        <v>132</v>
      </c>
      <c r="F23" s="741" t="s">
        <v>316</v>
      </c>
      <c r="G23" s="741" t="s">
        <v>133</v>
      </c>
      <c r="H23" s="747" t="s">
        <v>134</v>
      </c>
      <c r="I23" s="747" t="s">
        <v>134</v>
      </c>
      <c r="J23" s="190" t="s">
        <v>771</v>
      </c>
      <c r="K23" s="191" t="s">
        <v>135</v>
      </c>
      <c r="L23" s="189" t="s">
        <v>142</v>
      </c>
      <c r="M23" s="281" t="s">
        <v>836</v>
      </c>
      <c r="N23" s="550" t="s">
        <v>147</v>
      </c>
      <c r="O23" s="741" t="s">
        <v>121</v>
      </c>
      <c r="P23" s="550" t="s">
        <v>162</v>
      </c>
      <c r="Q23" s="550" t="s">
        <v>89</v>
      </c>
      <c r="R23" s="550" t="s">
        <v>90</v>
      </c>
      <c r="S23" s="550" t="s">
        <v>91</v>
      </c>
      <c r="T23" s="728">
        <f>U23+U27</f>
        <v>850000</v>
      </c>
      <c r="U23" s="777">
        <f>V23+Y23</f>
        <v>340000</v>
      </c>
      <c r="V23" s="728">
        <v>200000</v>
      </c>
      <c r="W23" s="777">
        <v>0</v>
      </c>
      <c r="X23" s="728">
        <v>0</v>
      </c>
      <c r="Y23" s="777">
        <v>140000</v>
      </c>
      <c r="Z23" s="765">
        <v>0</v>
      </c>
      <c r="AA23" s="767">
        <v>0</v>
      </c>
      <c r="AB23" s="765">
        <v>60000</v>
      </c>
      <c r="AC23" s="550" t="s">
        <v>148</v>
      </c>
      <c r="AD23" s="752">
        <f>U23</f>
        <v>340000</v>
      </c>
      <c r="AE23" s="550"/>
      <c r="AF23" s="753"/>
      <c r="AG23" s="550"/>
      <c r="AH23" s="757" t="s">
        <v>291</v>
      </c>
      <c r="AI23" s="757" t="s">
        <v>317</v>
      </c>
      <c r="AJ23" s="749">
        <v>45761</v>
      </c>
    </row>
    <row r="24" spans="1:36" s="104" customFormat="1" ht="43.5" customHeight="1" x14ac:dyDescent="0.25">
      <c r="A24" s="9"/>
      <c r="B24" s="739"/>
      <c r="C24" s="742"/>
      <c r="D24" s="742"/>
      <c r="E24" s="748"/>
      <c r="F24" s="551"/>
      <c r="G24" s="742"/>
      <c r="H24" s="748"/>
      <c r="I24" s="748"/>
      <c r="J24" s="194" t="s">
        <v>137</v>
      </c>
      <c r="K24" s="195" t="s">
        <v>136</v>
      </c>
      <c r="L24" s="193" t="s">
        <v>115</v>
      </c>
      <c r="M24" s="282" t="s">
        <v>837</v>
      </c>
      <c r="N24" s="551"/>
      <c r="O24" s="551"/>
      <c r="P24" s="551"/>
      <c r="Q24" s="551"/>
      <c r="R24" s="551"/>
      <c r="S24" s="551"/>
      <c r="T24" s="729"/>
      <c r="U24" s="752"/>
      <c r="V24" s="729"/>
      <c r="W24" s="752"/>
      <c r="X24" s="729"/>
      <c r="Y24" s="752"/>
      <c r="Z24" s="766"/>
      <c r="AA24" s="768"/>
      <c r="AB24" s="766"/>
      <c r="AC24" s="551"/>
      <c r="AD24" s="551"/>
      <c r="AE24" s="551"/>
      <c r="AF24" s="754"/>
      <c r="AG24" s="551"/>
      <c r="AH24" s="758"/>
      <c r="AI24" s="758"/>
      <c r="AJ24" s="750"/>
    </row>
    <row r="25" spans="1:36" s="104" customFormat="1" ht="48.6" customHeight="1" x14ac:dyDescent="0.25">
      <c r="B25" s="739"/>
      <c r="C25" s="742"/>
      <c r="D25" s="742"/>
      <c r="E25" s="748"/>
      <c r="F25" s="551"/>
      <c r="G25" s="742"/>
      <c r="H25" s="748"/>
      <c r="I25" s="748"/>
      <c r="J25" s="194" t="s">
        <v>139</v>
      </c>
      <c r="K25" s="194" t="s">
        <v>138</v>
      </c>
      <c r="L25" s="193" t="s">
        <v>143</v>
      </c>
      <c r="M25" s="283" t="s">
        <v>838</v>
      </c>
      <c r="N25" s="551"/>
      <c r="O25" s="551"/>
      <c r="P25" s="551"/>
      <c r="Q25" s="551"/>
      <c r="R25" s="551"/>
      <c r="S25" s="551"/>
      <c r="T25" s="729"/>
      <c r="U25" s="752"/>
      <c r="V25" s="729"/>
      <c r="W25" s="752"/>
      <c r="X25" s="729"/>
      <c r="Y25" s="752"/>
      <c r="Z25" s="766"/>
      <c r="AA25" s="768"/>
      <c r="AB25" s="766"/>
      <c r="AC25" s="551"/>
      <c r="AD25" s="551"/>
      <c r="AE25" s="551"/>
      <c r="AF25" s="754"/>
      <c r="AG25" s="551"/>
      <c r="AH25" s="758"/>
      <c r="AI25" s="758"/>
      <c r="AJ25" s="750"/>
    </row>
    <row r="26" spans="1:36" s="104" customFormat="1" ht="51.75" thickBot="1" x14ac:dyDescent="0.3">
      <c r="B26" s="739"/>
      <c r="C26" s="742"/>
      <c r="D26" s="742"/>
      <c r="E26" s="748"/>
      <c r="F26" s="551"/>
      <c r="G26" s="742"/>
      <c r="H26" s="748"/>
      <c r="I26" s="748"/>
      <c r="J26" s="194" t="s">
        <v>141</v>
      </c>
      <c r="K26" s="194" t="s">
        <v>140</v>
      </c>
      <c r="L26" s="196" t="s">
        <v>144</v>
      </c>
      <c r="M26" s="283" t="s">
        <v>839</v>
      </c>
      <c r="N26" s="551"/>
      <c r="O26" s="551"/>
      <c r="P26" s="551"/>
      <c r="Q26" s="551"/>
      <c r="R26" s="551"/>
      <c r="S26" s="551"/>
      <c r="T26" s="729"/>
      <c r="U26" s="752"/>
      <c r="V26" s="729"/>
      <c r="W26" s="752"/>
      <c r="X26" s="729"/>
      <c r="Y26" s="752"/>
      <c r="Z26" s="766"/>
      <c r="AA26" s="768"/>
      <c r="AB26" s="766"/>
      <c r="AC26" s="551"/>
      <c r="AD26" s="552"/>
      <c r="AE26" s="551"/>
      <c r="AF26" s="754"/>
      <c r="AG26" s="551"/>
      <c r="AH26" s="758"/>
      <c r="AI26" s="758"/>
      <c r="AJ26" s="750"/>
    </row>
    <row r="27" spans="1:36" s="104" customFormat="1" ht="54.6" customHeight="1" x14ac:dyDescent="0.25">
      <c r="A27" s="9"/>
      <c r="B27" s="739"/>
      <c r="C27" s="742"/>
      <c r="D27" s="742"/>
      <c r="E27" s="748"/>
      <c r="F27" s="742" t="s">
        <v>318</v>
      </c>
      <c r="G27" s="742"/>
      <c r="H27" s="748" t="s">
        <v>134</v>
      </c>
      <c r="I27" s="748" t="s">
        <v>134</v>
      </c>
      <c r="J27" s="190" t="s">
        <v>771</v>
      </c>
      <c r="K27" s="194" t="s">
        <v>135</v>
      </c>
      <c r="L27" s="193" t="s">
        <v>142</v>
      </c>
      <c r="M27" s="192" t="s">
        <v>156</v>
      </c>
      <c r="N27" s="551" t="s">
        <v>147</v>
      </c>
      <c r="O27" s="551" t="s">
        <v>155</v>
      </c>
      <c r="P27" s="551" t="s">
        <v>162</v>
      </c>
      <c r="Q27" s="551" t="s">
        <v>89</v>
      </c>
      <c r="R27" s="551" t="s">
        <v>90</v>
      </c>
      <c r="S27" s="551" t="s">
        <v>91</v>
      </c>
      <c r="T27" s="729"/>
      <c r="U27" s="752">
        <f>V27+Y27</f>
        <v>510000</v>
      </c>
      <c r="V27" s="729">
        <v>300000</v>
      </c>
      <c r="W27" s="752">
        <v>0</v>
      </c>
      <c r="X27" s="729">
        <v>0</v>
      </c>
      <c r="Y27" s="752">
        <v>210000</v>
      </c>
      <c r="Z27" s="766">
        <v>0</v>
      </c>
      <c r="AA27" s="768">
        <v>0</v>
      </c>
      <c r="AB27" s="766">
        <v>60000</v>
      </c>
      <c r="AC27" s="551" t="s">
        <v>148</v>
      </c>
      <c r="AD27" s="752">
        <f>U27</f>
        <v>510000</v>
      </c>
      <c r="AE27" s="551"/>
      <c r="AF27" s="754"/>
      <c r="AG27" s="551"/>
      <c r="AH27" s="758"/>
      <c r="AI27" s="758"/>
      <c r="AJ27" s="750"/>
    </row>
    <row r="28" spans="1:36" s="104" customFormat="1" ht="43.5" customHeight="1" x14ac:dyDescent="0.25">
      <c r="A28" s="9"/>
      <c r="B28" s="739"/>
      <c r="C28" s="742"/>
      <c r="D28" s="742"/>
      <c r="E28" s="748"/>
      <c r="F28" s="551"/>
      <c r="G28" s="742"/>
      <c r="H28" s="748"/>
      <c r="I28" s="748"/>
      <c r="J28" s="194" t="s">
        <v>168</v>
      </c>
      <c r="K28" s="195" t="s">
        <v>136</v>
      </c>
      <c r="L28" s="193" t="s">
        <v>115</v>
      </c>
      <c r="M28" s="192" t="s">
        <v>157</v>
      </c>
      <c r="N28" s="551"/>
      <c r="O28" s="551"/>
      <c r="P28" s="551"/>
      <c r="Q28" s="551"/>
      <c r="R28" s="551"/>
      <c r="S28" s="551"/>
      <c r="T28" s="729"/>
      <c r="U28" s="752"/>
      <c r="V28" s="729"/>
      <c r="W28" s="752"/>
      <c r="X28" s="729"/>
      <c r="Y28" s="752"/>
      <c r="Z28" s="766"/>
      <c r="AA28" s="768"/>
      <c r="AB28" s="766"/>
      <c r="AC28" s="551"/>
      <c r="AD28" s="551"/>
      <c r="AE28" s="551"/>
      <c r="AF28" s="754"/>
      <c r="AG28" s="551"/>
      <c r="AH28" s="758"/>
      <c r="AI28" s="758"/>
      <c r="AJ28" s="750"/>
    </row>
    <row r="29" spans="1:36" s="104" customFormat="1" ht="53.1" customHeight="1" x14ac:dyDescent="0.25">
      <c r="A29" s="9"/>
      <c r="B29" s="739"/>
      <c r="C29" s="742"/>
      <c r="D29" s="742"/>
      <c r="E29" s="748"/>
      <c r="F29" s="551"/>
      <c r="G29" s="742"/>
      <c r="H29" s="748"/>
      <c r="I29" s="748"/>
      <c r="J29" s="194" t="s">
        <v>139</v>
      </c>
      <c r="K29" s="194" t="s">
        <v>138</v>
      </c>
      <c r="L29" s="193" t="s">
        <v>143</v>
      </c>
      <c r="M29" s="193" t="s">
        <v>156</v>
      </c>
      <c r="N29" s="551"/>
      <c r="O29" s="551"/>
      <c r="P29" s="551"/>
      <c r="Q29" s="551"/>
      <c r="R29" s="551"/>
      <c r="S29" s="551"/>
      <c r="T29" s="729"/>
      <c r="U29" s="752"/>
      <c r="V29" s="729"/>
      <c r="W29" s="752"/>
      <c r="X29" s="729"/>
      <c r="Y29" s="752"/>
      <c r="Z29" s="766"/>
      <c r="AA29" s="768"/>
      <c r="AB29" s="766"/>
      <c r="AC29" s="551"/>
      <c r="AD29" s="551"/>
      <c r="AE29" s="551"/>
      <c r="AF29" s="754"/>
      <c r="AG29" s="551"/>
      <c r="AH29" s="758"/>
      <c r="AI29" s="758"/>
      <c r="AJ29" s="750"/>
    </row>
    <row r="30" spans="1:36" s="104" customFormat="1" ht="61.5" customHeight="1" thickBot="1" x14ac:dyDescent="0.3">
      <c r="A30" s="9"/>
      <c r="B30" s="795"/>
      <c r="C30" s="796"/>
      <c r="D30" s="796"/>
      <c r="E30" s="790"/>
      <c r="F30" s="531"/>
      <c r="G30" s="796"/>
      <c r="H30" s="790"/>
      <c r="I30" s="790"/>
      <c r="J30" s="205" t="s">
        <v>141</v>
      </c>
      <c r="K30" s="205" t="s">
        <v>140</v>
      </c>
      <c r="L30" s="206" t="s">
        <v>144</v>
      </c>
      <c r="M30" s="204" t="s">
        <v>158</v>
      </c>
      <c r="N30" s="531"/>
      <c r="O30" s="531"/>
      <c r="P30" s="531"/>
      <c r="Q30" s="531"/>
      <c r="R30" s="531"/>
      <c r="S30" s="531"/>
      <c r="T30" s="785"/>
      <c r="U30" s="784"/>
      <c r="V30" s="785"/>
      <c r="W30" s="784"/>
      <c r="X30" s="785"/>
      <c r="Y30" s="784"/>
      <c r="Z30" s="786"/>
      <c r="AA30" s="787"/>
      <c r="AB30" s="786"/>
      <c r="AC30" s="531"/>
      <c r="AD30" s="552"/>
      <c r="AE30" s="531"/>
      <c r="AF30" s="794"/>
      <c r="AG30" s="531"/>
      <c r="AH30" s="798"/>
      <c r="AI30" s="798"/>
      <c r="AJ30" s="797"/>
    </row>
    <row r="31" spans="1:36" s="104" customFormat="1" ht="47.1" customHeight="1" x14ac:dyDescent="0.25">
      <c r="A31" s="9"/>
      <c r="B31" s="799" t="s">
        <v>505</v>
      </c>
      <c r="C31" s="780" t="s">
        <v>320</v>
      </c>
      <c r="D31" s="780" t="s">
        <v>131</v>
      </c>
      <c r="E31" s="560" t="s">
        <v>132</v>
      </c>
      <c r="F31" s="550" t="s">
        <v>308</v>
      </c>
      <c r="G31" s="780" t="s">
        <v>133</v>
      </c>
      <c r="H31" s="747" t="s">
        <v>134</v>
      </c>
      <c r="I31" s="747" t="s">
        <v>134</v>
      </c>
      <c r="J31" s="190" t="s">
        <v>771</v>
      </c>
      <c r="K31" s="191" t="s">
        <v>135</v>
      </c>
      <c r="L31" s="189" t="s">
        <v>142</v>
      </c>
      <c r="M31" s="189" t="s">
        <v>150</v>
      </c>
      <c r="N31" s="550" t="s">
        <v>147</v>
      </c>
      <c r="O31" s="550" t="s">
        <v>309</v>
      </c>
      <c r="P31" s="550" t="s">
        <v>162</v>
      </c>
      <c r="Q31" s="550" t="s">
        <v>89</v>
      </c>
      <c r="R31" s="550" t="s">
        <v>90</v>
      </c>
      <c r="S31" s="550" t="s">
        <v>91</v>
      </c>
      <c r="T31" s="803">
        <f>U31</f>
        <v>272000</v>
      </c>
      <c r="U31" s="777">
        <f>V31+Y31</f>
        <v>272000</v>
      </c>
      <c r="V31" s="728">
        <v>160000</v>
      </c>
      <c r="W31" s="777">
        <v>0</v>
      </c>
      <c r="X31" s="728">
        <v>0</v>
      </c>
      <c r="Y31" s="777">
        <v>112000</v>
      </c>
      <c r="Z31" s="765">
        <v>0</v>
      </c>
      <c r="AA31" s="767">
        <v>0</v>
      </c>
      <c r="AB31" s="765">
        <v>48000</v>
      </c>
      <c r="AC31" s="550" t="s">
        <v>148</v>
      </c>
      <c r="AD31" s="752">
        <f>U31</f>
        <v>272000</v>
      </c>
      <c r="AE31" s="550"/>
      <c r="AF31" s="753"/>
      <c r="AG31" s="550"/>
      <c r="AH31" s="808" t="s">
        <v>820</v>
      </c>
      <c r="AI31" s="808" t="s">
        <v>821</v>
      </c>
      <c r="AJ31" s="805">
        <v>45614</v>
      </c>
    </row>
    <row r="32" spans="1:36" s="104" customFormat="1" ht="25.5" x14ac:dyDescent="0.25">
      <c r="A32" s="9"/>
      <c r="B32" s="800"/>
      <c r="C32" s="781"/>
      <c r="D32" s="781"/>
      <c r="E32" s="532"/>
      <c r="F32" s="551"/>
      <c r="G32" s="781"/>
      <c r="H32" s="748"/>
      <c r="I32" s="748"/>
      <c r="J32" s="194" t="s">
        <v>137</v>
      </c>
      <c r="K32" s="195" t="s">
        <v>136</v>
      </c>
      <c r="L32" s="193" t="s">
        <v>115</v>
      </c>
      <c r="M32" s="193" t="s">
        <v>616</v>
      </c>
      <c r="N32" s="551"/>
      <c r="O32" s="551"/>
      <c r="P32" s="551"/>
      <c r="Q32" s="551"/>
      <c r="R32" s="551"/>
      <c r="S32" s="551"/>
      <c r="T32" s="804"/>
      <c r="U32" s="752"/>
      <c r="V32" s="729"/>
      <c r="W32" s="752"/>
      <c r="X32" s="729"/>
      <c r="Y32" s="752"/>
      <c r="Z32" s="766"/>
      <c r="AA32" s="768"/>
      <c r="AB32" s="766"/>
      <c r="AC32" s="551"/>
      <c r="AD32" s="551"/>
      <c r="AE32" s="551"/>
      <c r="AF32" s="754"/>
      <c r="AG32" s="551"/>
      <c r="AH32" s="793"/>
      <c r="AI32" s="793"/>
      <c r="AJ32" s="806"/>
    </row>
    <row r="33" spans="1:36" s="104" customFormat="1" ht="38.25" x14ac:dyDescent="0.25">
      <c r="A33" s="9"/>
      <c r="B33" s="800"/>
      <c r="C33" s="781"/>
      <c r="D33" s="781"/>
      <c r="E33" s="532"/>
      <c r="F33" s="551"/>
      <c r="G33" s="781"/>
      <c r="H33" s="748"/>
      <c r="I33" s="748"/>
      <c r="J33" s="194" t="s">
        <v>139</v>
      </c>
      <c r="K33" s="194" t="s">
        <v>138</v>
      </c>
      <c r="L33" s="193" t="s">
        <v>143</v>
      </c>
      <c r="M33" s="193" t="s">
        <v>150</v>
      </c>
      <c r="N33" s="551"/>
      <c r="O33" s="551"/>
      <c r="P33" s="551"/>
      <c r="Q33" s="551"/>
      <c r="R33" s="551"/>
      <c r="S33" s="551"/>
      <c r="T33" s="804"/>
      <c r="U33" s="752"/>
      <c r="V33" s="729"/>
      <c r="W33" s="752"/>
      <c r="X33" s="729"/>
      <c r="Y33" s="752"/>
      <c r="Z33" s="766"/>
      <c r="AA33" s="768"/>
      <c r="AB33" s="766"/>
      <c r="AC33" s="551"/>
      <c r="AD33" s="551"/>
      <c r="AE33" s="551"/>
      <c r="AF33" s="754"/>
      <c r="AG33" s="551"/>
      <c r="AH33" s="793"/>
      <c r="AI33" s="793"/>
      <c r="AJ33" s="806"/>
    </row>
    <row r="34" spans="1:36" s="104" customFormat="1" ht="63.95" customHeight="1" thickBot="1" x14ac:dyDescent="0.3">
      <c r="A34" s="9"/>
      <c r="B34" s="801"/>
      <c r="C34" s="802"/>
      <c r="D34" s="802"/>
      <c r="E34" s="561"/>
      <c r="F34" s="551"/>
      <c r="G34" s="802"/>
      <c r="H34" s="748"/>
      <c r="I34" s="748"/>
      <c r="J34" s="194" t="s">
        <v>141</v>
      </c>
      <c r="K34" s="194" t="s">
        <v>140</v>
      </c>
      <c r="L34" s="196" t="s">
        <v>144</v>
      </c>
      <c r="M34" s="193" t="s">
        <v>151</v>
      </c>
      <c r="N34" s="551"/>
      <c r="O34" s="551"/>
      <c r="P34" s="551"/>
      <c r="Q34" s="551"/>
      <c r="R34" s="551"/>
      <c r="S34" s="551"/>
      <c r="T34" s="772"/>
      <c r="U34" s="752"/>
      <c r="V34" s="729"/>
      <c r="W34" s="752"/>
      <c r="X34" s="729"/>
      <c r="Y34" s="752"/>
      <c r="Z34" s="766"/>
      <c r="AA34" s="768"/>
      <c r="AB34" s="766"/>
      <c r="AC34" s="551"/>
      <c r="AD34" s="552"/>
      <c r="AE34" s="551"/>
      <c r="AF34" s="754"/>
      <c r="AG34" s="551"/>
      <c r="AH34" s="809"/>
      <c r="AI34" s="809"/>
      <c r="AJ34" s="807"/>
    </row>
    <row r="35" spans="1:36" s="104" customFormat="1" ht="48.6" customHeight="1" x14ac:dyDescent="0.25">
      <c r="B35" s="799" t="s">
        <v>506</v>
      </c>
      <c r="C35" s="780" t="s">
        <v>507</v>
      </c>
      <c r="D35" s="780" t="s">
        <v>131</v>
      </c>
      <c r="E35" s="560" t="s">
        <v>132</v>
      </c>
      <c r="F35" s="551" t="s">
        <v>311</v>
      </c>
      <c r="G35" s="780" t="s">
        <v>133</v>
      </c>
      <c r="H35" s="748" t="s">
        <v>134</v>
      </c>
      <c r="I35" s="748" t="s">
        <v>134</v>
      </c>
      <c r="J35" s="190" t="s">
        <v>771</v>
      </c>
      <c r="K35" s="194" t="s">
        <v>135</v>
      </c>
      <c r="L35" s="193" t="s">
        <v>142</v>
      </c>
      <c r="M35" s="192" t="s">
        <v>156</v>
      </c>
      <c r="N35" s="551" t="s">
        <v>147</v>
      </c>
      <c r="O35" s="551" t="s">
        <v>159</v>
      </c>
      <c r="P35" s="551" t="s">
        <v>162</v>
      </c>
      <c r="Q35" s="551" t="s">
        <v>89</v>
      </c>
      <c r="R35" s="551" t="s">
        <v>90</v>
      </c>
      <c r="S35" s="551" t="s">
        <v>91</v>
      </c>
      <c r="T35" s="803">
        <f>U35</f>
        <v>1194783.3700000001</v>
      </c>
      <c r="U35" s="752">
        <f>V35+Y35</f>
        <v>1194783.3700000001</v>
      </c>
      <c r="V35" s="729">
        <v>796522.25</v>
      </c>
      <c r="W35" s="752">
        <v>0</v>
      </c>
      <c r="X35" s="729">
        <v>0</v>
      </c>
      <c r="Y35" s="752">
        <v>398261.12</v>
      </c>
      <c r="Z35" s="766">
        <v>0</v>
      </c>
      <c r="AA35" s="768">
        <v>0</v>
      </c>
      <c r="AB35" s="766">
        <v>398261.13</v>
      </c>
      <c r="AC35" s="551" t="s">
        <v>148</v>
      </c>
      <c r="AD35" s="752">
        <f>U35</f>
        <v>1194783.3700000001</v>
      </c>
      <c r="AE35" s="551"/>
      <c r="AF35" s="754"/>
      <c r="AG35" s="551"/>
      <c r="AH35" s="810" t="s">
        <v>821</v>
      </c>
      <c r="AI35" s="810" t="s">
        <v>822</v>
      </c>
      <c r="AJ35" s="797">
        <v>45670</v>
      </c>
    </row>
    <row r="36" spans="1:36" s="104" customFormat="1" ht="43.5" customHeight="1" x14ac:dyDescent="0.25">
      <c r="B36" s="800"/>
      <c r="C36" s="781"/>
      <c r="D36" s="781"/>
      <c r="E36" s="532"/>
      <c r="F36" s="551"/>
      <c r="G36" s="781"/>
      <c r="H36" s="748"/>
      <c r="I36" s="748"/>
      <c r="J36" s="194" t="s">
        <v>137</v>
      </c>
      <c r="K36" s="195" t="s">
        <v>136</v>
      </c>
      <c r="L36" s="193" t="s">
        <v>115</v>
      </c>
      <c r="M36" s="193" t="s">
        <v>823</v>
      </c>
      <c r="N36" s="551"/>
      <c r="O36" s="551"/>
      <c r="P36" s="551"/>
      <c r="Q36" s="551"/>
      <c r="R36" s="551"/>
      <c r="S36" s="551"/>
      <c r="T36" s="804"/>
      <c r="U36" s="752"/>
      <c r="V36" s="729"/>
      <c r="W36" s="752"/>
      <c r="X36" s="729"/>
      <c r="Y36" s="752"/>
      <c r="Z36" s="766"/>
      <c r="AA36" s="768"/>
      <c r="AB36" s="766"/>
      <c r="AC36" s="551"/>
      <c r="AD36" s="551"/>
      <c r="AE36" s="551"/>
      <c r="AF36" s="754"/>
      <c r="AG36" s="551"/>
      <c r="AH36" s="793"/>
      <c r="AI36" s="793"/>
      <c r="AJ36" s="806"/>
    </row>
    <row r="37" spans="1:36" s="104" customFormat="1" ht="47.1" customHeight="1" x14ac:dyDescent="0.25">
      <c r="B37" s="800"/>
      <c r="C37" s="781"/>
      <c r="D37" s="781"/>
      <c r="E37" s="532"/>
      <c r="F37" s="551"/>
      <c r="G37" s="781"/>
      <c r="H37" s="748"/>
      <c r="I37" s="748"/>
      <c r="J37" s="194" t="s">
        <v>139</v>
      </c>
      <c r="K37" s="194" t="s">
        <v>138</v>
      </c>
      <c r="L37" s="193" t="s">
        <v>143</v>
      </c>
      <c r="M37" s="193" t="s">
        <v>156</v>
      </c>
      <c r="N37" s="551"/>
      <c r="O37" s="551"/>
      <c r="P37" s="551"/>
      <c r="Q37" s="551"/>
      <c r="R37" s="551"/>
      <c r="S37" s="551"/>
      <c r="T37" s="804"/>
      <c r="U37" s="752"/>
      <c r="V37" s="729"/>
      <c r="W37" s="752"/>
      <c r="X37" s="729"/>
      <c r="Y37" s="752"/>
      <c r="Z37" s="766"/>
      <c r="AA37" s="768"/>
      <c r="AB37" s="766"/>
      <c r="AC37" s="551"/>
      <c r="AD37" s="551"/>
      <c r="AE37" s="551"/>
      <c r="AF37" s="754"/>
      <c r="AG37" s="551"/>
      <c r="AH37" s="793"/>
      <c r="AI37" s="793"/>
      <c r="AJ37" s="806"/>
    </row>
    <row r="38" spans="1:36" s="104" customFormat="1" ht="56.1" customHeight="1" thickBot="1" x14ac:dyDescent="0.3">
      <c r="B38" s="801"/>
      <c r="C38" s="802"/>
      <c r="D38" s="802"/>
      <c r="E38" s="561"/>
      <c r="F38" s="552"/>
      <c r="G38" s="802"/>
      <c r="H38" s="762"/>
      <c r="I38" s="762"/>
      <c r="J38" s="199" t="s">
        <v>141</v>
      </c>
      <c r="K38" s="199" t="s">
        <v>140</v>
      </c>
      <c r="L38" s="200" t="s">
        <v>144</v>
      </c>
      <c r="M38" s="197" t="s">
        <v>617</v>
      </c>
      <c r="N38" s="552"/>
      <c r="O38" s="552"/>
      <c r="P38" s="552"/>
      <c r="Q38" s="552"/>
      <c r="R38" s="552"/>
      <c r="S38" s="552"/>
      <c r="T38" s="772"/>
      <c r="U38" s="775"/>
      <c r="V38" s="776"/>
      <c r="W38" s="775"/>
      <c r="X38" s="776"/>
      <c r="Y38" s="775"/>
      <c r="Z38" s="769"/>
      <c r="AA38" s="770"/>
      <c r="AB38" s="769"/>
      <c r="AC38" s="552"/>
      <c r="AD38" s="552"/>
      <c r="AE38" s="552"/>
      <c r="AF38" s="760"/>
      <c r="AG38" s="552"/>
      <c r="AH38" s="811"/>
      <c r="AI38" s="811"/>
      <c r="AJ38" s="812"/>
    </row>
    <row r="39" spans="1:36" s="208" customFormat="1" ht="38.25" x14ac:dyDescent="0.25">
      <c r="B39" s="813" t="s">
        <v>618</v>
      </c>
      <c r="C39" s="815" t="s">
        <v>619</v>
      </c>
      <c r="D39" s="815" t="s">
        <v>620</v>
      </c>
      <c r="E39" s="815" t="s">
        <v>621</v>
      </c>
      <c r="F39" s="550" t="s">
        <v>622</v>
      </c>
      <c r="G39" s="550" t="s">
        <v>623</v>
      </c>
      <c r="H39" s="550" t="s">
        <v>83</v>
      </c>
      <c r="I39" s="550" t="s">
        <v>83</v>
      </c>
      <c r="J39" s="190" t="s">
        <v>624</v>
      </c>
      <c r="K39" s="190" t="s">
        <v>625</v>
      </c>
      <c r="L39" s="189" t="s">
        <v>531</v>
      </c>
      <c r="M39" s="188" t="s">
        <v>626</v>
      </c>
      <c r="N39" s="550" t="s">
        <v>147</v>
      </c>
      <c r="O39" s="741" t="s">
        <v>114</v>
      </c>
      <c r="P39" s="550" t="s">
        <v>162</v>
      </c>
      <c r="Q39" s="550" t="s">
        <v>89</v>
      </c>
      <c r="R39" s="550" t="s">
        <v>90</v>
      </c>
      <c r="S39" s="550" t="s">
        <v>170</v>
      </c>
      <c r="T39" s="777">
        <f>U39</f>
        <v>2134649.2000000002</v>
      </c>
      <c r="U39" s="777">
        <f>+V39+Y39</f>
        <v>2134649.2000000002</v>
      </c>
      <c r="V39" s="777">
        <v>1255676</v>
      </c>
      <c r="W39" s="777">
        <v>0</v>
      </c>
      <c r="X39" s="777">
        <v>0</v>
      </c>
      <c r="Y39" s="777">
        <v>878973.2</v>
      </c>
      <c r="Z39" s="777">
        <v>0</v>
      </c>
      <c r="AA39" s="777">
        <v>0</v>
      </c>
      <c r="AB39" s="728">
        <v>376702.8</v>
      </c>
      <c r="AC39" s="777" t="s">
        <v>92</v>
      </c>
      <c r="AD39" s="777">
        <f>U39</f>
        <v>2134649.2000000002</v>
      </c>
      <c r="AE39" s="777"/>
      <c r="AF39" s="777"/>
      <c r="AG39" s="777"/>
      <c r="AH39" s="803" t="s">
        <v>422</v>
      </c>
      <c r="AI39" s="803" t="s">
        <v>466</v>
      </c>
      <c r="AJ39" s="749"/>
    </row>
    <row r="40" spans="1:36" s="208" customFormat="1" ht="58.5" customHeight="1" thickBot="1" x14ac:dyDescent="0.3">
      <c r="B40" s="814"/>
      <c r="C40" s="816"/>
      <c r="D40" s="816"/>
      <c r="E40" s="816"/>
      <c r="F40" s="552"/>
      <c r="G40" s="552"/>
      <c r="H40" s="552"/>
      <c r="I40" s="552"/>
      <c r="J40" s="209" t="s">
        <v>627</v>
      </c>
      <c r="K40" s="209" t="s">
        <v>628</v>
      </c>
      <c r="L40" s="197" t="s">
        <v>243</v>
      </c>
      <c r="M40" s="198" t="s">
        <v>629</v>
      </c>
      <c r="N40" s="552"/>
      <c r="O40" s="743"/>
      <c r="P40" s="552"/>
      <c r="Q40" s="552"/>
      <c r="R40" s="552"/>
      <c r="S40" s="552"/>
      <c r="T40" s="775"/>
      <c r="U40" s="775"/>
      <c r="V40" s="775"/>
      <c r="W40" s="775"/>
      <c r="X40" s="775"/>
      <c r="Y40" s="775"/>
      <c r="Z40" s="775"/>
      <c r="AA40" s="775"/>
      <c r="AB40" s="776"/>
      <c r="AC40" s="775"/>
      <c r="AD40" s="775"/>
      <c r="AE40" s="775"/>
      <c r="AF40" s="775"/>
      <c r="AG40" s="775"/>
      <c r="AH40" s="817"/>
      <c r="AI40" s="817"/>
      <c r="AJ40" s="751"/>
    </row>
    <row r="41" spans="1:36" s="208" customFormat="1" ht="39" thickBot="1" x14ac:dyDescent="0.3">
      <c r="B41" s="813" t="s">
        <v>630</v>
      </c>
      <c r="C41" s="815" t="s">
        <v>619</v>
      </c>
      <c r="D41" s="815" t="s">
        <v>620</v>
      </c>
      <c r="E41" s="815" t="s">
        <v>621</v>
      </c>
      <c r="F41" s="550" t="s">
        <v>631</v>
      </c>
      <c r="G41" s="550" t="s">
        <v>623</v>
      </c>
      <c r="H41" s="550" t="s">
        <v>83</v>
      </c>
      <c r="I41" s="550" t="s">
        <v>83</v>
      </c>
      <c r="J41" s="190" t="s">
        <v>624</v>
      </c>
      <c r="K41" s="190" t="s">
        <v>625</v>
      </c>
      <c r="L41" s="189" t="s">
        <v>531</v>
      </c>
      <c r="M41" s="188" t="s">
        <v>632</v>
      </c>
      <c r="N41" s="550" t="s">
        <v>147</v>
      </c>
      <c r="O41" s="741" t="s">
        <v>121</v>
      </c>
      <c r="P41" s="550" t="s">
        <v>162</v>
      </c>
      <c r="Q41" s="550" t="s">
        <v>89</v>
      </c>
      <c r="R41" s="550" t="s">
        <v>90</v>
      </c>
      <c r="S41" s="550" t="s">
        <v>170</v>
      </c>
      <c r="T41" s="777">
        <f>U41</f>
        <v>340000</v>
      </c>
      <c r="U41" s="777">
        <f>+V41+Y41</f>
        <v>340000</v>
      </c>
      <c r="V41" s="777">
        <v>200000</v>
      </c>
      <c r="W41" s="777">
        <v>0</v>
      </c>
      <c r="X41" s="777">
        <v>0</v>
      </c>
      <c r="Y41" s="777">
        <v>140000</v>
      </c>
      <c r="Z41" s="777">
        <v>0</v>
      </c>
      <c r="AA41" s="777">
        <v>0</v>
      </c>
      <c r="AB41" s="728">
        <v>60000</v>
      </c>
      <c r="AC41" s="777" t="s">
        <v>92</v>
      </c>
      <c r="AD41" s="777">
        <f>U41</f>
        <v>340000</v>
      </c>
      <c r="AE41" s="777"/>
      <c r="AF41" s="777"/>
      <c r="AG41" s="777"/>
      <c r="AH41" s="803" t="s">
        <v>772</v>
      </c>
      <c r="AI41" s="803" t="s">
        <v>773</v>
      </c>
      <c r="AJ41" s="818"/>
    </row>
    <row r="42" spans="1:36" s="208" customFormat="1" ht="58.5" customHeight="1" thickBot="1" x14ac:dyDescent="0.3">
      <c r="B42" s="814"/>
      <c r="C42" s="816"/>
      <c r="D42" s="816"/>
      <c r="E42" s="816"/>
      <c r="F42" s="552"/>
      <c r="G42" s="552"/>
      <c r="H42" s="552"/>
      <c r="I42" s="552"/>
      <c r="J42" s="209" t="s">
        <v>627</v>
      </c>
      <c r="K42" s="209" t="s">
        <v>628</v>
      </c>
      <c r="L42" s="197" t="s">
        <v>243</v>
      </c>
      <c r="M42" s="188" t="s">
        <v>632</v>
      </c>
      <c r="N42" s="552"/>
      <c r="O42" s="743"/>
      <c r="P42" s="552"/>
      <c r="Q42" s="552"/>
      <c r="R42" s="552"/>
      <c r="S42" s="552"/>
      <c r="T42" s="775"/>
      <c r="U42" s="775"/>
      <c r="V42" s="775"/>
      <c r="W42" s="775"/>
      <c r="X42" s="775"/>
      <c r="Y42" s="775"/>
      <c r="Z42" s="775"/>
      <c r="AA42" s="775"/>
      <c r="AB42" s="776"/>
      <c r="AC42" s="775"/>
      <c r="AD42" s="775"/>
      <c r="AE42" s="775"/>
      <c r="AF42" s="775"/>
      <c r="AG42" s="775"/>
      <c r="AH42" s="817"/>
      <c r="AI42" s="817"/>
      <c r="AJ42" s="819"/>
    </row>
    <row r="43" spans="1:36" s="210" customFormat="1" ht="39" thickBot="1" x14ac:dyDescent="0.3">
      <c r="B43" s="820" t="s">
        <v>633</v>
      </c>
      <c r="C43" s="815" t="s">
        <v>619</v>
      </c>
      <c r="D43" s="815" t="s">
        <v>620</v>
      </c>
      <c r="E43" s="815" t="s">
        <v>621</v>
      </c>
      <c r="F43" s="550" t="s">
        <v>634</v>
      </c>
      <c r="G43" s="550" t="s">
        <v>623</v>
      </c>
      <c r="H43" s="550" t="s">
        <v>83</v>
      </c>
      <c r="I43" s="550" t="s">
        <v>83</v>
      </c>
      <c r="J43" s="190" t="s">
        <v>624</v>
      </c>
      <c r="K43" s="190" t="s">
        <v>625</v>
      </c>
      <c r="L43" s="189" t="s">
        <v>531</v>
      </c>
      <c r="M43" s="188" t="s">
        <v>635</v>
      </c>
      <c r="N43" s="550" t="s">
        <v>147</v>
      </c>
      <c r="O43" s="741" t="s">
        <v>118</v>
      </c>
      <c r="P43" s="550" t="s">
        <v>162</v>
      </c>
      <c r="Q43" s="550" t="s">
        <v>89</v>
      </c>
      <c r="R43" s="550" t="s">
        <v>90</v>
      </c>
      <c r="S43" s="550" t="s">
        <v>170</v>
      </c>
      <c r="T43" s="777">
        <f>U43</f>
        <v>164900</v>
      </c>
      <c r="U43" s="777">
        <f>+V43+Y43</f>
        <v>164900</v>
      </c>
      <c r="V43" s="777">
        <v>97000</v>
      </c>
      <c r="W43" s="777">
        <v>0</v>
      </c>
      <c r="X43" s="777">
        <v>0</v>
      </c>
      <c r="Y43" s="777">
        <v>67900</v>
      </c>
      <c r="Z43" s="777">
        <v>0</v>
      </c>
      <c r="AA43" s="777">
        <v>0</v>
      </c>
      <c r="AB43" s="728">
        <v>29100</v>
      </c>
      <c r="AC43" s="777" t="s">
        <v>92</v>
      </c>
      <c r="AD43" s="777">
        <f>U43</f>
        <v>164900</v>
      </c>
      <c r="AE43" s="777"/>
      <c r="AF43" s="777"/>
      <c r="AG43" s="777"/>
      <c r="AH43" s="803" t="s">
        <v>636</v>
      </c>
      <c r="AI43" s="803" t="s">
        <v>637</v>
      </c>
      <c r="AJ43" s="818">
        <v>45761</v>
      </c>
    </row>
    <row r="44" spans="1:36" s="210" customFormat="1" ht="58.5" customHeight="1" thickBot="1" x14ac:dyDescent="0.3">
      <c r="B44" s="821"/>
      <c r="C44" s="816"/>
      <c r="D44" s="816"/>
      <c r="E44" s="816"/>
      <c r="F44" s="552"/>
      <c r="G44" s="552"/>
      <c r="H44" s="552"/>
      <c r="I44" s="552"/>
      <c r="J44" s="209" t="s">
        <v>627</v>
      </c>
      <c r="K44" s="209" t="s">
        <v>628</v>
      </c>
      <c r="L44" s="197" t="s">
        <v>243</v>
      </c>
      <c r="M44" s="188" t="s">
        <v>635</v>
      </c>
      <c r="N44" s="552"/>
      <c r="O44" s="743"/>
      <c r="P44" s="552"/>
      <c r="Q44" s="552"/>
      <c r="R44" s="552"/>
      <c r="S44" s="552"/>
      <c r="T44" s="775"/>
      <c r="U44" s="775"/>
      <c r="V44" s="775"/>
      <c r="W44" s="775"/>
      <c r="X44" s="775"/>
      <c r="Y44" s="775"/>
      <c r="Z44" s="775"/>
      <c r="AA44" s="775"/>
      <c r="AB44" s="776"/>
      <c r="AC44" s="775"/>
      <c r="AD44" s="775"/>
      <c r="AE44" s="775"/>
      <c r="AF44" s="775"/>
      <c r="AG44" s="775"/>
      <c r="AH44" s="817"/>
      <c r="AI44" s="817"/>
      <c r="AJ44" s="819"/>
    </row>
    <row r="45" spans="1:36" s="208" customFormat="1" ht="51.75" thickBot="1" x14ac:dyDescent="0.3">
      <c r="B45" s="820" t="s">
        <v>638</v>
      </c>
      <c r="C45" s="815" t="s">
        <v>619</v>
      </c>
      <c r="D45" s="815" t="s">
        <v>620</v>
      </c>
      <c r="E45" s="815" t="s">
        <v>621</v>
      </c>
      <c r="F45" s="550" t="s">
        <v>639</v>
      </c>
      <c r="G45" s="550" t="s">
        <v>623</v>
      </c>
      <c r="H45" s="550" t="s">
        <v>83</v>
      </c>
      <c r="I45" s="550" t="s">
        <v>83</v>
      </c>
      <c r="J45" s="190" t="s">
        <v>624</v>
      </c>
      <c r="K45" s="190" t="s">
        <v>625</v>
      </c>
      <c r="L45" s="189" t="s">
        <v>531</v>
      </c>
      <c r="M45" s="188" t="s">
        <v>824</v>
      </c>
      <c r="N45" s="550" t="s">
        <v>147</v>
      </c>
      <c r="O45" s="741" t="s">
        <v>102</v>
      </c>
      <c r="P45" s="550" t="s">
        <v>162</v>
      </c>
      <c r="Q45" s="550" t="s">
        <v>89</v>
      </c>
      <c r="R45" s="550" t="s">
        <v>90</v>
      </c>
      <c r="S45" s="550" t="s">
        <v>170</v>
      </c>
      <c r="T45" s="777">
        <f>U45</f>
        <v>884000.85</v>
      </c>
      <c r="U45" s="777">
        <f>+V45+Y45</f>
        <v>884000.85</v>
      </c>
      <c r="V45" s="777">
        <v>520000.5</v>
      </c>
      <c r="W45" s="777">
        <v>0</v>
      </c>
      <c r="X45" s="777">
        <v>0</v>
      </c>
      <c r="Y45" s="777">
        <v>364000.35</v>
      </c>
      <c r="Z45" s="777">
        <v>0</v>
      </c>
      <c r="AA45" s="777">
        <v>0</v>
      </c>
      <c r="AB45" s="728">
        <v>156000.15</v>
      </c>
      <c r="AC45" s="777" t="s">
        <v>92</v>
      </c>
      <c r="AD45" s="777">
        <f>U45</f>
        <v>884000.85</v>
      </c>
      <c r="AE45" s="777"/>
      <c r="AF45" s="777"/>
      <c r="AG45" s="777"/>
      <c r="AH45" s="803" t="s">
        <v>840</v>
      </c>
      <c r="AI45" s="803" t="s">
        <v>491</v>
      </c>
      <c r="AJ45" s="818"/>
    </row>
    <row r="46" spans="1:36" s="208" customFormat="1" ht="58.5" customHeight="1" thickBot="1" x14ac:dyDescent="0.3">
      <c r="B46" s="821"/>
      <c r="C46" s="816"/>
      <c r="D46" s="816"/>
      <c r="E46" s="816"/>
      <c r="F46" s="552"/>
      <c r="G46" s="552"/>
      <c r="H46" s="552"/>
      <c r="I46" s="552"/>
      <c r="J46" s="209" t="s">
        <v>627</v>
      </c>
      <c r="K46" s="209" t="s">
        <v>628</v>
      </c>
      <c r="L46" s="197" t="s">
        <v>243</v>
      </c>
      <c r="M46" s="188" t="s">
        <v>824</v>
      </c>
      <c r="N46" s="552"/>
      <c r="O46" s="743"/>
      <c r="P46" s="552"/>
      <c r="Q46" s="552"/>
      <c r="R46" s="552"/>
      <c r="S46" s="552"/>
      <c r="T46" s="775"/>
      <c r="U46" s="775"/>
      <c r="V46" s="775"/>
      <c r="W46" s="775"/>
      <c r="X46" s="775"/>
      <c r="Y46" s="775"/>
      <c r="Z46" s="775"/>
      <c r="AA46" s="775"/>
      <c r="AB46" s="776"/>
      <c r="AC46" s="775"/>
      <c r="AD46" s="775"/>
      <c r="AE46" s="775"/>
      <c r="AF46" s="775"/>
      <c r="AG46" s="775"/>
      <c r="AH46" s="817"/>
      <c r="AI46" s="817"/>
      <c r="AJ46" s="819"/>
    </row>
    <row r="47" spans="1:36" s="210" customFormat="1" ht="38.25" x14ac:dyDescent="0.25">
      <c r="B47" s="820" t="s">
        <v>640</v>
      </c>
      <c r="C47" s="815" t="s">
        <v>619</v>
      </c>
      <c r="D47" s="815" t="s">
        <v>620</v>
      </c>
      <c r="E47" s="815" t="s">
        <v>621</v>
      </c>
      <c r="F47" s="550" t="s">
        <v>641</v>
      </c>
      <c r="G47" s="550" t="s">
        <v>623</v>
      </c>
      <c r="H47" s="550" t="s">
        <v>83</v>
      </c>
      <c r="I47" s="550" t="s">
        <v>83</v>
      </c>
      <c r="J47" s="190" t="s">
        <v>624</v>
      </c>
      <c r="K47" s="190" t="s">
        <v>625</v>
      </c>
      <c r="L47" s="189" t="s">
        <v>531</v>
      </c>
      <c r="M47" s="188" t="s">
        <v>642</v>
      </c>
      <c r="N47" s="550" t="s">
        <v>147</v>
      </c>
      <c r="O47" s="741" t="s">
        <v>118</v>
      </c>
      <c r="P47" s="550" t="s">
        <v>162</v>
      </c>
      <c r="Q47" s="550" t="s">
        <v>89</v>
      </c>
      <c r="R47" s="550" t="s">
        <v>90</v>
      </c>
      <c r="S47" s="550" t="s">
        <v>170</v>
      </c>
      <c r="T47" s="777">
        <f>U47</f>
        <v>1020000</v>
      </c>
      <c r="U47" s="777">
        <f>+V47+Y47</f>
        <v>1020000</v>
      </c>
      <c r="V47" s="777">
        <v>600000</v>
      </c>
      <c r="W47" s="777">
        <v>0</v>
      </c>
      <c r="X47" s="777">
        <v>0</v>
      </c>
      <c r="Y47" s="777">
        <v>420000</v>
      </c>
      <c r="Z47" s="777">
        <v>0</v>
      </c>
      <c r="AA47" s="777">
        <v>0</v>
      </c>
      <c r="AB47" s="728">
        <v>180000</v>
      </c>
      <c r="AC47" s="777" t="s">
        <v>92</v>
      </c>
      <c r="AD47" s="777">
        <f>U47</f>
        <v>1020000</v>
      </c>
      <c r="AE47" s="777"/>
      <c r="AF47" s="777"/>
      <c r="AG47" s="777"/>
      <c r="AH47" s="803" t="s">
        <v>643</v>
      </c>
      <c r="AI47" s="803" t="s">
        <v>644</v>
      </c>
      <c r="AJ47" s="818"/>
    </row>
    <row r="48" spans="1:36" s="210" customFormat="1" ht="58.5" customHeight="1" thickBot="1" x14ac:dyDescent="0.3">
      <c r="B48" s="821"/>
      <c r="C48" s="816"/>
      <c r="D48" s="816"/>
      <c r="E48" s="816"/>
      <c r="F48" s="552"/>
      <c r="G48" s="552"/>
      <c r="H48" s="552"/>
      <c r="I48" s="552"/>
      <c r="J48" s="209" t="s">
        <v>627</v>
      </c>
      <c r="K48" s="209" t="s">
        <v>628</v>
      </c>
      <c r="L48" s="197" t="s">
        <v>243</v>
      </c>
      <c r="M48" s="198" t="s">
        <v>645</v>
      </c>
      <c r="N48" s="552"/>
      <c r="O48" s="743"/>
      <c r="P48" s="552"/>
      <c r="Q48" s="552"/>
      <c r="R48" s="552"/>
      <c r="S48" s="552"/>
      <c r="T48" s="775"/>
      <c r="U48" s="775"/>
      <c r="V48" s="775"/>
      <c r="W48" s="775"/>
      <c r="X48" s="775"/>
      <c r="Y48" s="775"/>
      <c r="Z48" s="775"/>
      <c r="AA48" s="775"/>
      <c r="AB48" s="776"/>
      <c r="AC48" s="775"/>
      <c r="AD48" s="775"/>
      <c r="AE48" s="775"/>
      <c r="AF48" s="775"/>
      <c r="AG48" s="775"/>
      <c r="AH48" s="817"/>
      <c r="AI48" s="817"/>
      <c r="AJ48" s="819"/>
    </row>
    <row r="49" spans="2:36" s="208" customFormat="1" ht="38.25" x14ac:dyDescent="0.25">
      <c r="B49" s="820" t="s">
        <v>646</v>
      </c>
      <c r="C49" s="815" t="s">
        <v>619</v>
      </c>
      <c r="D49" s="815" t="s">
        <v>620</v>
      </c>
      <c r="E49" s="815" t="s">
        <v>621</v>
      </c>
      <c r="F49" s="550" t="s">
        <v>647</v>
      </c>
      <c r="G49" s="550" t="s">
        <v>623</v>
      </c>
      <c r="H49" s="550" t="s">
        <v>83</v>
      </c>
      <c r="I49" s="550" t="s">
        <v>83</v>
      </c>
      <c r="J49" s="190" t="s">
        <v>624</v>
      </c>
      <c r="K49" s="190" t="s">
        <v>625</v>
      </c>
      <c r="L49" s="189" t="s">
        <v>531</v>
      </c>
      <c r="M49" s="188" t="s">
        <v>648</v>
      </c>
      <c r="N49" s="550" t="s">
        <v>147</v>
      </c>
      <c r="O49" s="741" t="s">
        <v>111</v>
      </c>
      <c r="P49" s="550" t="s">
        <v>162</v>
      </c>
      <c r="Q49" s="550" t="s">
        <v>89</v>
      </c>
      <c r="R49" s="550" t="s">
        <v>90</v>
      </c>
      <c r="S49" s="550" t="s">
        <v>170</v>
      </c>
      <c r="T49" s="777">
        <f>U49</f>
        <v>850000</v>
      </c>
      <c r="U49" s="777">
        <f>+V49+Y49</f>
        <v>850000</v>
      </c>
      <c r="V49" s="777">
        <v>500000</v>
      </c>
      <c r="W49" s="777">
        <v>0</v>
      </c>
      <c r="X49" s="777">
        <v>0</v>
      </c>
      <c r="Y49" s="777">
        <v>350000</v>
      </c>
      <c r="Z49" s="777">
        <v>0</v>
      </c>
      <c r="AA49" s="777">
        <v>0</v>
      </c>
      <c r="AB49" s="728">
        <v>602000</v>
      </c>
      <c r="AC49" s="777" t="s">
        <v>92</v>
      </c>
      <c r="AD49" s="777">
        <f>U49</f>
        <v>850000</v>
      </c>
      <c r="AE49" s="777"/>
      <c r="AF49" s="777"/>
      <c r="AG49" s="777"/>
      <c r="AH49" s="803" t="s">
        <v>649</v>
      </c>
      <c r="AI49" s="803" t="s">
        <v>650</v>
      </c>
      <c r="AJ49" s="818"/>
    </row>
    <row r="50" spans="2:36" s="208" customFormat="1" ht="58.5" customHeight="1" thickBot="1" x14ac:dyDescent="0.3">
      <c r="B50" s="821"/>
      <c r="C50" s="816"/>
      <c r="D50" s="816"/>
      <c r="E50" s="816"/>
      <c r="F50" s="552"/>
      <c r="G50" s="552"/>
      <c r="H50" s="552"/>
      <c r="I50" s="552"/>
      <c r="J50" s="209" t="s">
        <v>627</v>
      </c>
      <c r="K50" s="209" t="s">
        <v>628</v>
      </c>
      <c r="L50" s="197" t="s">
        <v>243</v>
      </c>
      <c r="M50" s="198" t="s">
        <v>648</v>
      </c>
      <c r="N50" s="552"/>
      <c r="O50" s="743"/>
      <c r="P50" s="552"/>
      <c r="Q50" s="552"/>
      <c r="R50" s="552"/>
      <c r="S50" s="552"/>
      <c r="T50" s="775"/>
      <c r="U50" s="775"/>
      <c r="V50" s="775"/>
      <c r="W50" s="775"/>
      <c r="X50" s="775"/>
      <c r="Y50" s="775"/>
      <c r="Z50" s="775"/>
      <c r="AA50" s="775"/>
      <c r="AB50" s="776"/>
      <c r="AC50" s="775"/>
      <c r="AD50" s="775"/>
      <c r="AE50" s="775"/>
      <c r="AF50" s="775"/>
      <c r="AG50" s="775"/>
      <c r="AH50" s="817"/>
      <c r="AI50" s="817"/>
      <c r="AJ50" s="819"/>
    </row>
    <row r="51" spans="2:36" s="210" customFormat="1" ht="38.25" x14ac:dyDescent="0.25">
      <c r="B51" s="820" t="s">
        <v>651</v>
      </c>
      <c r="C51" s="815" t="s">
        <v>619</v>
      </c>
      <c r="D51" s="815" t="s">
        <v>620</v>
      </c>
      <c r="E51" s="815" t="s">
        <v>621</v>
      </c>
      <c r="F51" s="550" t="s">
        <v>652</v>
      </c>
      <c r="G51" s="550" t="s">
        <v>623</v>
      </c>
      <c r="H51" s="550" t="s">
        <v>83</v>
      </c>
      <c r="I51" s="550" t="s">
        <v>83</v>
      </c>
      <c r="J51" s="190" t="s">
        <v>624</v>
      </c>
      <c r="K51" s="190" t="s">
        <v>625</v>
      </c>
      <c r="L51" s="189" t="s">
        <v>531</v>
      </c>
      <c r="M51" s="188" t="s">
        <v>653</v>
      </c>
      <c r="N51" s="550" t="s">
        <v>147</v>
      </c>
      <c r="O51" s="741" t="s">
        <v>118</v>
      </c>
      <c r="P51" s="550" t="s">
        <v>162</v>
      </c>
      <c r="Q51" s="550" t="s">
        <v>89</v>
      </c>
      <c r="R51" s="550" t="s">
        <v>90</v>
      </c>
      <c r="S51" s="550" t="s">
        <v>170</v>
      </c>
      <c r="T51" s="777">
        <f>U51</f>
        <v>1147500</v>
      </c>
      <c r="U51" s="777">
        <f>+V51+Y51</f>
        <v>1147500</v>
      </c>
      <c r="V51" s="777">
        <v>675000</v>
      </c>
      <c r="W51" s="777">
        <v>0</v>
      </c>
      <c r="X51" s="777">
        <v>0</v>
      </c>
      <c r="Y51" s="777">
        <v>472500</v>
      </c>
      <c r="Z51" s="777">
        <v>0</v>
      </c>
      <c r="AA51" s="777">
        <v>0</v>
      </c>
      <c r="AB51" s="728">
        <v>202500</v>
      </c>
      <c r="AC51" s="777" t="s">
        <v>92</v>
      </c>
      <c r="AD51" s="777">
        <f>U51</f>
        <v>1147500</v>
      </c>
      <c r="AE51" s="777"/>
      <c r="AF51" s="777"/>
      <c r="AG51" s="777"/>
      <c r="AH51" s="803" t="s">
        <v>649</v>
      </c>
      <c r="AI51" s="803" t="s">
        <v>650</v>
      </c>
      <c r="AJ51" s="818"/>
    </row>
    <row r="52" spans="2:36" s="210" customFormat="1" ht="58.5" customHeight="1" thickBot="1" x14ac:dyDescent="0.3">
      <c r="B52" s="821"/>
      <c r="C52" s="816"/>
      <c r="D52" s="816"/>
      <c r="E52" s="816"/>
      <c r="F52" s="552"/>
      <c r="G52" s="552"/>
      <c r="H52" s="552"/>
      <c r="I52" s="552"/>
      <c r="J52" s="209" t="s">
        <v>627</v>
      </c>
      <c r="K52" s="209" t="s">
        <v>628</v>
      </c>
      <c r="L52" s="197" t="s">
        <v>243</v>
      </c>
      <c r="M52" s="198" t="s">
        <v>654</v>
      </c>
      <c r="N52" s="552"/>
      <c r="O52" s="743"/>
      <c r="P52" s="552"/>
      <c r="Q52" s="552"/>
      <c r="R52" s="552"/>
      <c r="S52" s="552"/>
      <c r="T52" s="775"/>
      <c r="U52" s="775"/>
      <c r="V52" s="775"/>
      <c r="W52" s="775"/>
      <c r="X52" s="775"/>
      <c r="Y52" s="775"/>
      <c r="Z52" s="775"/>
      <c r="AA52" s="775"/>
      <c r="AB52" s="776"/>
      <c r="AC52" s="775"/>
      <c r="AD52" s="775"/>
      <c r="AE52" s="775"/>
      <c r="AF52" s="775"/>
      <c r="AG52" s="775"/>
      <c r="AH52" s="817"/>
      <c r="AI52" s="817"/>
      <c r="AJ52" s="819"/>
    </row>
    <row r="53" spans="2:36" s="210" customFormat="1" ht="38.25" x14ac:dyDescent="0.25">
      <c r="B53" s="820" t="s">
        <v>655</v>
      </c>
      <c r="C53" s="815" t="s">
        <v>619</v>
      </c>
      <c r="D53" s="815" t="s">
        <v>620</v>
      </c>
      <c r="E53" s="815" t="s">
        <v>621</v>
      </c>
      <c r="F53" s="550" t="s">
        <v>656</v>
      </c>
      <c r="G53" s="550" t="s">
        <v>623</v>
      </c>
      <c r="H53" s="550" t="s">
        <v>83</v>
      </c>
      <c r="I53" s="550" t="s">
        <v>83</v>
      </c>
      <c r="J53" s="190" t="s">
        <v>624</v>
      </c>
      <c r="K53" s="190" t="s">
        <v>625</v>
      </c>
      <c r="L53" s="189" t="s">
        <v>531</v>
      </c>
      <c r="M53" s="188" t="s">
        <v>657</v>
      </c>
      <c r="N53" s="550" t="s">
        <v>147</v>
      </c>
      <c r="O53" s="741" t="s">
        <v>123</v>
      </c>
      <c r="P53" s="550" t="s">
        <v>162</v>
      </c>
      <c r="Q53" s="550" t="s">
        <v>89</v>
      </c>
      <c r="R53" s="550" t="s">
        <v>90</v>
      </c>
      <c r="S53" s="550" t="s">
        <v>170</v>
      </c>
      <c r="T53" s="777">
        <f>U53</f>
        <v>2566818.58</v>
      </c>
      <c r="U53" s="777">
        <f>+V53+Y53</f>
        <v>2566818.58</v>
      </c>
      <c r="V53" s="777">
        <v>1509893.28</v>
      </c>
      <c r="W53" s="777">
        <v>0</v>
      </c>
      <c r="X53" s="777">
        <v>0</v>
      </c>
      <c r="Y53" s="777">
        <v>1056925.3</v>
      </c>
      <c r="Z53" s="777">
        <v>0</v>
      </c>
      <c r="AA53" s="777">
        <v>0</v>
      </c>
      <c r="AB53" s="728">
        <v>452967.99</v>
      </c>
      <c r="AC53" s="777" t="s">
        <v>92</v>
      </c>
      <c r="AD53" s="777">
        <f>U53</f>
        <v>2566818.58</v>
      </c>
      <c r="AE53" s="777"/>
      <c r="AF53" s="777"/>
      <c r="AG53" s="777"/>
      <c r="AH53" s="803" t="s">
        <v>649</v>
      </c>
      <c r="AI53" s="803" t="s">
        <v>650</v>
      </c>
      <c r="AJ53" s="818"/>
    </row>
    <row r="54" spans="2:36" s="210" customFormat="1" ht="58.5" customHeight="1" thickBot="1" x14ac:dyDescent="0.3">
      <c r="B54" s="821"/>
      <c r="C54" s="816"/>
      <c r="D54" s="816"/>
      <c r="E54" s="816"/>
      <c r="F54" s="552"/>
      <c r="G54" s="552"/>
      <c r="H54" s="552"/>
      <c r="I54" s="552"/>
      <c r="J54" s="209" t="s">
        <v>627</v>
      </c>
      <c r="K54" s="209" t="s">
        <v>628</v>
      </c>
      <c r="L54" s="197" t="s">
        <v>243</v>
      </c>
      <c r="M54" s="198" t="s">
        <v>658</v>
      </c>
      <c r="N54" s="552"/>
      <c r="O54" s="743"/>
      <c r="P54" s="552"/>
      <c r="Q54" s="552"/>
      <c r="R54" s="552"/>
      <c r="S54" s="552"/>
      <c r="T54" s="775"/>
      <c r="U54" s="775"/>
      <c r="V54" s="775"/>
      <c r="W54" s="775"/>
      <c r="X54" s="775"/>
      <c r="Y54" s="775"/>
      <c r="Z54" s="775"/>
      <c r="AA54" s="775"/>
      <c r="AB54" s="776"/>
      <c r="AC54" s="775"/>
      <c r="AD54" s="775"/>
      <c r="AE54" s="775"/>
      <c r="AF54" s="775"/>
      <c r="AG54" s="775"/>
      <c r="AH54" s="817"/>
      <c r="AI54" s="817"/>
      <c r="AJ54" s="819"/>
    </row>
    <row r="55" spans="2:36" s="208" customFormat="1" ht="38.25" x14ac:dyDescent="0.25">
      <c r="B55" s="820" t="s">
        <v>659</v>
      </c>
      <c r="C55" s="815" t="s">
        <v>619</v>
      </c>
      <c r="D55" s="815" t="s">
        <v>620</v>
      </c>
      <c r="E55" s="815" t="s">
        <v>621</v>
      </c>
      <c r="F55" s="550" t="s">
        <v>660</v>
      </c>
      <c r="G55" s="550" t="s">
        <v>623</v>
      </c>
      <c r="H55" s="550" t="s">
        <v>83</v>
      </c>
      <c r="I55" s="550" t="s">
        <v>83</v>
      </c>
      <c r="J55" s="190" t="s">
        <v>624</v>
      </c>
      <c r="K55" s="190" t="s">
        <v>625</v>
      </c>
      <c r="L55" s="189" t="s">
        <v>531</v>
      </c>
      <c r="M55" s="188" t="s">
        <v>661</v>
      </c>
      <c r="N55" s="550" t="s">
        <v>147</v>
      </c>
      <c r="O55" s="741" t="s">
        <v>105</v>
      </c>
      <c r="P55" s="550" t="s">
        <v>162</v>
      </c>
      <c r="Q55" s="550" t="s">
        <v>89</v>
      </c>
      <c r="R55" s="550" t="s">
        <v>90</v>
      </c>
      <c r="S55" s="550" t="s">
        <v>170</v>
      </c>
      <c r="T55" s="777">
        <f>U55</f>
        <v>3391500</v>
      </c>
      <c r="U55" s="777">
        <f>+V55+Y55</f>
        <v>3391500</v>
      </c>
      <c r="V55" s="777">
        <v>1995000</v>
      </c>
      <c r="W55" s="777">
        <v>0</v>
      </c>
      <c r="X55" s="777">
        <v>0</v>
      </c>
      <c r="Y55" s="777">
        <v>1396500</v>
      </c>
      <c r="Z55" s="777">
        <v>0</v>
      </c>
      <c r="AA55" s="777">
        <v>0</v>
      </c>
      <c r="AB55" s="728">
        <v>598500</v>
      </c>
      <c r="AC55" s="777" t="s">
        <v>92</v>
      </c>
      <c r="AD55" s="777">
        <f>U55</f>
        <v>3391500</v>
      </c>
      <c r="AE55" s="777"/>
      <c r="AF55" s="777"/>
      <c r="AG55" s="777"/>
      <c r="AH55" s="803" t="s">
        <v>662</v>
      </c>
      <c r="AI55" s="803" t="s">
        <v>663</v>
      </c>
      <c r="AJ55" s="818"/>
    </row>
    <row r="56" spans="2:36" s="208" customFormat="1" ht="58.5" customHeight="1" thickBot="1" x14ac:dyDescent="0.3">
      <c r="B56" s="821"/>
      <c r="C56" s="816"/>
      <c r="D56" s="816"/>
      <c r="E56" s="816"/>
      <c r="F56" s="552"/>
      <c r="G56" s="552"/>
      <c r="H56" s="552"/>
      <c r="I56" s="552"/>
      <c r="J56" s="209" t="s">
        <v>627</v>
      </c>
      <c r="K56" s="209" t="s">
        <v>628</v>
      </c>
      <c r="L56" s="197" t="s">
        <v>243</v>
      </c>
      <c r="M56" s="198" t="s">
        <v>661</v>
      </c>
      <c r="N56" s="552"/>
      <c r="O56" s="743"/>
      <c r="P56" s="552"/>
      <c r="Q56" s="552"/>
      <c r="R56" s="552"/>
      <c r="S56" s="552"/>
      <c r="T56" s="775"/>
      <c r="U56" s="775"/>
      <c r="V56" s="775"/>
      <c r="W56" s="775"/>
      <c r="X56" s="775"/>
      <c r="Y56" s="775"/>
      <c r="Z56" s="775"/>
      <c r="AA56" s="775"/>
      <c r="AB56" s="776"/>
      <c r="AC56" s="775"/>
      <c r="AD56" s="775"/>
      <c r="AE56" s="775"/>
      <c r="AF56" s="775"/>
      <c r="AG56" s="775"/>
      <c r="AH56" s="817"/>
      <c r="AI56" s="817"/>
      <c r="AJ56" s="819"/>
    </row>
    <row r="57" spans="2:36" s="104" customFormat="1" ht="50.45" customHeight="1" x14ac:dyDescent="0.25">
      <c r="B57" s="799" t="s">
        <v>319</v>
      </c>
      <c r="C57" s="780" t="s">
        <v>508</v>
      </c>
      <c r="D57" s="780" t="s">
        <v>131</v>
      </c>
      <c r="E57" s="560" t="s">
        <v>132</v>
      </c>
      <c r="F57" s="551" t="s">
        <v>323</v>
      </c>
      <c r="G57" s="780" t="s">
        <v>133</v>
      </c>
      <c r="H57" s="748" t="s">
        <v>134</v>
      </c>
      <c r="I57" s="748" t="s">
        <v>134</v>
      </c>
      <c r="J57" s="190" t="s">
        <v>771</v>
      </c>
      <c r="K57" s="194" t="s">
        <v>135</v>
      </c>
      <c r="L57" s="193" t="s">
        <v>142</v>
      </c>
      <c r="M57" s="192" t="s">
        <v>841</v>
      </c>
      <c r="N57" s="551" t="s">
        <v>147</v>
      </c>
      <c r="O57" s="551" t="s">
        <v>324</v>
      </c>
      <c r="P57" s="551" t="s">
        <v>162</v>
      </c>
      <c r="Q57" s="551" t="s">
        <v>89</v>
      </c>
      <c r="R57" s="551" t="s">
        <v>90</v>
      </c>
      <c r="S57" s="551" t="s">
        <v>91</v>
      </c>
      <c r="T57" s="729">
        <f>U57</f>
        <v>1276938</v>
      </c>
      <c r="U57" s="752">
        <f>V57+Y57</f>
        <v>1276938</v>
      </c>
      <c r="V57" s="729">
        <v>751140</v>
      </c>
      <c r="W57" s="752">
        <v>0</v>
      </c>
      <c r="X57" s="729">
        <v>0</v>
      </c>
      <c r="Y57" s="752">
        <v>525798</v>
      </c>
      <c r="Z57" s="766">
        <v>0</v>
      </c>
      <c r="AA57" s="768">
        <v>0</v>
      </c>
      <c r="AB57" s="766">
        <v>225342</v>
      </c>
      <c r="AC57" s="551" t="s">
        <v>148</v>
      </c>
      <c r="AD57" s="551" t="s">
        <v>16</v>
      </c>
      <c r="AE57" s="551"/>
      <c r="AF57" s="754"/>
      <c r="AG57" s="551"/>
      <c r="AH57" s="758" t="s">
        <v>350</v>
      </c>
      <c r="AI57" s="758" t="s">
        <v>825</v>
      </c>
      <c r="AJ57" s="822"/>
    </row>
    <row r="58" spans="2:36" s="104" customFormat="1" ht="41.45" customHeight="1" x14ac:dyDescent="0.25">
      <c r="B58" s="800"/>
      <c r="C58" s="781"/>
      <c r="D58" s="781"/>
      <c r="E58" s="532"/>
      <c r="F58" s="551"/>
      <c r="G58" s="781"/>
      <c r="H58" s="748"/>
      <c r="I58" s="748"/>
      <c r="J58" s="194" t="s">
        <v>137</v>
      </c>
      <c r="K58" s="195" t="s">
        <v>136</v>
      </c>
      <c r="L58" s="193" t="s">
        <v>115</v>
      </c>
      <c r="M58" s="193" t="s">
        <v>842</v>
      </c>
      <c r="N58" s="551"/>
      <c r="O58" s="551"/>
      <c r="P58" s="551"/>
      <c r="Q58" s="551"/>
      <c r="R58" s="551"/>
      <c r="S58" s="551"/>
      <c r="T58" s="729"/>
      <c r="U58" s="752"/>
      <c r="V58" s="729"/>
      <c r="W58" s="752"/>
      <c r="X58" s="729"/>
      <c r="Y58" s="752"/>
      <c r="Z58" s="766"/>
      <c r="AA58" s="768"/>
      <c r="AB58" s="766"/>
      <c r="AC58" s="551"/>
      <c r="AD58" s="551"/>
      <c r="AE58" s="551"/>
      <c r="AF58" s="754"/>
      <c r="AG58" s="551"/>
      <c r="AH58" s="758"/>
      <c r="AI58" s="758"/>
      <c r="AJ58" s="822"/>
    </row>
    <row r="59" spans="2:36" s="104" customFormat="1" ht="45.95" customHeight="1" x14ac:dyDescent="0.25">
      <c r="B59" s="800"/>
      <c r="C59" s="781"/>
      <c r="D59" s="781"/>
      <c r="E59" s="532"/>
      <c r="F59" s="551"/>
      <c r="G59" s="781"/>
      <c r="H59" s="748"/>
      <c r="I59" s="748"/>
      <c r="J59" s="194" t="s">
        <v>139</v>
      </c>
      <c r="K59" s="194" t="s">
        <v>138</v>
      </c>
      <c r="L59" s="193" t="s">
        <v>143</v>
      </c>
      <c r="M59" s="193" t="s">
        <v>841</v>
      </c>
      <c r="N59" s="551"/>
      <c r="O59" s="551"/>
      <c r="P59" s="551"/>
      <c r="Q59" s="551"/>
      <c r="R59" s="551"/>
      <c r="S59" s="551"/>
      <c r="T59" s="729"/>
      <c r="U59" s="752"/>
      <c r="V59" s="729"/>
      <c r="W59" s="752"/>
      <c r="X59" s="729"/>
      <c r="Y59" s="752"/>
      <c r="Z59" s="766"/>
      <c r="AA59" s="768"/>
      <c r="AB59" s="766"/>
      <c r="AC59" s="551"/>
      <c r="AD59" s="551"/>
      <c r="AE59" s="551"/>
      <c r="AF59" s="754"/>
      <c r="AG59" s="551"/>
      <c r="AH59" s="758"/>
      <c r="AI59" s="758"/>
      <c r="AJ59" s="822"/>
    </row>
    <row r="60" spans="2:36" s="104" customFormat="1" ht="51.75" thickBot="1" x14ac:dyDescent="0.3">
      <c r="B60" s="801"/>
      <c r="C60" s="802"/>
      <c r="D60" s="802"/>
      <c r="E60" s="561"/>
      <c r="F60" s="552"/>
      <c r="G60" s="802"/>
      <c r="H60" s="762"/>
      <c r="I60" s="762"/>
      <c r="J60" s="199" t="s">
        <v>141</v>
      </c>
      <c r="K60" s="199" t="s">
        <v>140</v>
      </c>
      <c r="L60" s="200" t="s">
        <v>144</v>
      </c>
      <c r="M60" s="198" t="s">
        <v>843</v>
      </c>
      <c r="N60" s="552"/>
      <c r="O60" s="552"/>
      <c r="P60" s="552"/>
      <c r="Q60" s="552"/>
      <c r="R60" s="552"/>
      <c r="S60" s="552"/>
      <c r="T60" s="776"/>
      <c r="U60" s="775"/>
      <c r="V60" s="776"/>
      <c r="W60" s="775"/>
      <c r="X60" s="776"/>
      <c r="Y60" s="775"/>
      <c r="Z60" s="769"/>
      <c r="AA60" s="770"/>
      <c r="AB60" s="769"/>
      <c r="AC60" s="552"/>
      <c r="AD60" s="552"/>
      <c r="AE60" s="552"/>
      <c r="AF60" s="760"/>
      <c r="AG60" s="552"/>
      <c r="AH60" s="759"/>
      <c r="AI60" s="759"/>
      <c r="AJ60" s="823"/>
    </row>
    <row r="61" spans="2:36" s="104" customFormat="1" ht="43.5" customHeight="1" x14ac:dyDescent="0.25">
      <c r="B61" s="799" t="s">
        <v>510</v>
      </c>
      <c r="C61" s="780" t="s">
        <v>511</v>
      </c>
      <c r="D61" s="780" t="s">
        <v>131</v>
      </c>
      <c r="E61" s="560" t="s">
        <v>132</v>
      </c>
      <c r="F61" s="550" t="s">
        <v>321</v>
      </c>
      <c r="G61" s="780" t="s">
        <v>133</v>
      </c>
      <c r="H61" s="747" t="s">
        <v>134</v>
      </c>
      <c r="I61" s="747" t="s">
        <v>134</v>
      </c>
      <c r="J61" s="190" t="s">
        <v>771</v>
      </c>
      <c r="K61" s="191" t="s">
        <v>135</v>
      </c>
      <c r="L61" s="189" t="s">
        <v>142</v>
      </c>
      <c r="M61" s="188" t="s">
        <v>145</v>
      </c>
      <c r="N61" s="550" t="s">
        <v>147</v>
      </c>
      <c r="O61" s="550" t="s">
        <v>175</v>
      </c>
      <c r="P61" s="550" t="s">
        <v>162</v>
      </c>
      <c r="Q61" s="550" t="s">
        <v>89</v>
      </c>
      <c r="R61" s="550" t="s">
        <v>90</v>
      </c>
      <c r="S61" s="550" t="s">
        <v>91</v>
      </c>
      <c r="T61" s="729">
        <f>U61</f>
        <v>167092.15</v>
      </c>
      <c r="U61" s="777">
        <f>V61+Y61</f>
        <v>167092.15</v>
      </c>
      <c r="V61" s="728">
        <v>98289.5</v>
      </c>
      <c r="W61" s="777">
        <v>0</v>
      </c>
      <c r="X61" s="728">
        <v>0</v>
      </c>
      <c r="Y61" s="777">
        <v>68802.649999999994</v>
      </c>
      <c r="Z61" s="765">
        <v>0</v>
      </c>
      <c r="AA61" s="767">
        <v>0</v>
      </c>
      <c r="AB61" s="765">
        <v>29486.85</v>
      </c>
      <c r="AC61" s="550" t="s">
        <v>148</v>
      </c>
      <c r="AD61" s="550" t="s">
        <v>16</v>
      </c>
      <c r="AE61" s="550"/>
      <c r="AF61" s="753"/>
      <c r="AG61" s="550"/>
      <c r="AH61" s="826" t="s">
        <v>512</v>
      </c>
      <c r="AI61" s="826" t="s">
        <v>513</v>
      </c>
      <c r="AJ61" s="824"/>
    </row>
    <row r="62" spans="2:36" s="104" customFormat="1" ht="44.45" customHeight="1" x14ac:dyDescent="0.25">
      <c r="B62" s="800"/>
      <c r="C62" s="781"/>
      <c r="D62" s="781"/>
      <c r="E62" s="532"/>
      <c r="F62" s="551"/>
      <c r="G62" s="781"/>
      <c r="H62" s="748"/>
      <c r="I62" s="748"/>
      <c r="J62" s="194" t="s">
        <v>137</v>
      </c>
      <c r="K62" s="195" t="s">
        <v>136</v>
      </c>
      <c r="L62" s="193" t="s">
        <v>115</v>
      </c>
      <c r="M62" s="192" t="s">
        <v>146</v>
      </c>
      <c r="N62" s="551"/>
      <c r="O62" s="551"/>
      <c r="P62" s="551"/>
      <c r="Q62" s="551"/>
      <c r="R62" s="551"/>
      <c r="S62" s="551"/>
      <c r="T62" s="729"/>
      <c r="U62" s="752"/>
      <c r="V62" s="729"/>
      <c r="W62" s="752"/>
      <c r="X62" s="729"/>
      <c r="Y62" s="752"/>
      <c r="Z62" s="766"/>
      <c r="AA62" s="768"/>
      <c r="AB62" s="766"/>
      <c r="AC62" s="551"/>
      <c r="AD62" s="551"/>
      <c r="AE62" s="551"/>
      <c r="AF62" s="754"/>
      <c r="AG62" s="551"/>
      <c r="AH62" s="551"/>
      <c r="AI62" s="551"/>
      <c r="AJ62" s="825"/>
    </row>
    <row r="63" spans="2:36" s="104" customFormat="1" ht="47.45" customHeight="1" x14ac:dyDescent="0.25">
      <c r="B63" s="800"/>
      <c r="C63" s="781"/>
      <c r="D63" s="781"/>
      <c r="E63" s="532"/>
      <c r="F63" s="551"/>
      <c r="G63" s="781"/>
      <c r="H63" s="748"/>
      <c r="I63" s="748"/>
      <c r="J63" s="194" t="s">
        <v>139</v>
      </c>
      <c r="K63" s="194" t="s">
        <v>138</v>
      </c>
      <c r="L63" s="193" t="s">
        <v>143</v>
      </c>
      <c r="M63" s="193" t="s">
        <v>145</v>
      </c>
      <c r="N63" s="551"/>
      <c r="O63" s="551"/>
      <c r="P63" s="551"/>
      <c r="Q63" s="551"/>
      <c r="R63" s="551"/>
      <c r="S63" s="551"/>
      <c r="T63" s="729"/>
      <c r="U63" s="752"/>
      <c r="V63" s="729"/>
      <c r="W63" s="752"/>
      <c r="X63" s="729"/>
      <c r="Y63" s="752"/>
      <c r="Z63" s="766"/>
      <c r="AA63" s="768"/>
      <c r="AB63" s="766"/>
      <c r="AC63" s="551"/>
      <c r="AD63" s="551"/>
      <c r="AE63" s="551"/>
      <c r="AF63" s="754"/>
      <c r="AG63" s="551"/>
      <c r="AH63" s="551"/>
      <c r="AI63" s="551"/>
      <c r="AJ63" s="825"/>
    </row>
    <row r="64" spans="2:36" s="104" customFormat="1" ht="51.75" thickBot="1" x14ac:dyDescent="0.3">
      <c r="B64" s="801"/>
      <c r="C64" s="802"/>
      <c r="D64" s="802"/>
      <c r="E64" s="561"/>
      <c r="F64" s="551"/>
      <c r="G64" s="802"/>
      <c r="H64" s="748"/>
      <c r="I64" s="748"/>
      <c r="J64" s="194" t="s">
        <v>141</v>
      </c>
      <c r="K64" s="194" t="s">
        <v>140</v>
      </c>
      <c r="L64" s="196" t="s">
        <v>144</v>
      </c>
      <c r="M64" s="193" t="s">
        <v>151</v>
      </c>
      <c r="N64" s="551"/>
      <c r="O64" s="551"/>
      <c r="P64" s="551"/>
      <c r="Q64" s="551"/>
      <c r="R64" s="551"/>
      <c r="S64" s="551"/>
      <c r="T64" s="776"/>
      <c r="U64" s="752"/>
      <c r="V64" s="729"/>
      <c r="W64" s="752"/>
      <c r="X64" s="729"/>
      <c r="Y64" s="752"/>
      <c r="Z64" s="766"/>
      <c r="AA64" s="768"/>
      <c r="AB64" s="766"/>
      <c r="AC64" s="551"/>
      <c r="AD64" s="551"/>
      <c r="AE64" s="551"/>
      <c r="AF64" s="754"/>
      <c r="AG64" s="551"/>
      <c r="AH64" s="551"/>
      <c r="AI64" s="551"/>
      <c r="AJ64" s="825"/>
    </row>
  </sheetData>
  <autoFilter ref="A5:AJ6" xr:uid="{00000000-0009-0000-0000-000005000000}"/>
  <mergeCells count="588">
    <mergeCell ref="AJ61:AJ64"/>
    <mergeCell ref="AD61:AD64"/>
    <mergeCell ref="AE61:AE64"/>
    <mergeCell ref="AF61:AF64"/>
    <mergeCell ref="AG61:AG64"/>
    <mergeCell ref="AH61:AH64"/>
    <mergeCell ref="AI61:AI64"/>
    <mergeCell ref="X61:X64"/>
    <mergeCell ref="Y61:Y64"/>
    <mergeCell ref="Z61:Z64"/>
    <mergeCell ref="AA61:AA64"/>
    <mergeCell ref="AB61:AB64"/>
    <mergeCell ref="AC61:AC64"/>
    <mergeCell ref="R61:R64"/>
    <mergeCell ref="S61:S64"/>
    <mergeCell ref="T61:T64"/>
    <mergeCell ref="U61:U64"/>
    <mergeCell ref="V61:V64"/>
    <mergeCell ref="W61:W64"/>
    <mergeCell ref="H61:H64"/>
    <mergeCell ref="I61:I64"/>
    <mergeCell ref="N61:N64"/>
    <mergeCell ref="O61:O64"/>
    <mergeCell ref="P61:P64"/>
    <mergeCell ref="Q61:Q64"/>
    <mergeCell ref="AG57:AG60"/>
    <mergeCell ref="AH57:AH60"/>
    <mergeCell ref="AI57:AI60"/>
    <mergeCell ref="AJ57:AJ60"/>
    <mergeCell ref="B61:B64"/>
    <mergeCell ref="C61:C64"/>
    <mergeCell ref="D61:D64"/>
    <mergeCell ref="E61:E64"/>
    <mergeCell ref="F61:F64"/>
    <mergeCell ref="G61:G64"/>
    <mergeCell ref="AA57:AA60"/>
    <mergeCell ref="AB57:AB60"/>
    <mergeCell ref="AC57:AC60"/>
    <mergeCell ref="AD57:AD60"/>
    <mergeCell ref="AE57:AE60"/>
    <mergeCell ref="AF57:AF60"/>
    <mergeCell ref="U57:U60"/>
    <mergeCell ref="V57:V60"/>
    <mergeCell ref="W57:W60"/>
    <mergeCell ref="X57:X60"/>
    <mergeCell ref="Y57:Y60"/>
    <mergeCell ref="Z57:Z60"/>
    <mergeCell ref="O57:O60"/>
    <mergeCell ref="P57:P60"/>
    <mergeCell ref="Q57:Q60"/>
    <mergeCell ref="R57:R60"/>
    <mergeCell ref="S57:S60"/>
    <mergeCell ref="T57:T60"/>
    <mergeCell ref="AJ55:AJ56"/>
    <mergeCell ref="B57:B60"/>
    <mergeCell ref="C57:C60"/>
    <mergeCell ref="D57:D60"/>
    <mergeCell ref="E57:E60"/>
    <mergeCell ref="F57:F60"/>
    <mergeCell ref="G57:G60"/>
    <mergeCell ref="H57:H60"/>
    <mergeCell ref="I57:I60"/>
    <mergeCell ref="N57:N60"/>
    <mergeCell ref="AD55:AD56"/>
    <mergeCell ref="AE55:AE56"/>
    <mergeCell ref="AF55:AF56"/>
    <mergeCell ref="AG55:AG56"/>
    <mergeCell ref="AH55:AH56"/>
    <mergeCell ref="AI55:AI56"/>
    <mergeCell ref="X55:X56"/>
    <mergeCell ref="Y55:Y56"/>
    <mergeCell ref="Z55:Z56"/>
    <mergeCell ref="AA55:AA56"/>
    <mergeCell ref="AB55:AB56"/>
    <mergeCell ref="AC55:AC56"/>
    <mergeCell ref="R55:R56"/>
    <mergeCell ref="S55:S56"/>
    <mergeCell ref="T55:T56"/>
    <mergeCell ref="U55:U56"/>
    <mergeCell ref="V55:V56"/>
    <mergeCell ref="W55:W56"/>
    <mergeCell ref="H55:H56"/>
    <mergeCell ref="I55:I56"/>
    <mergeCell ref="N55:N56"/>
    <mergeCell ref="O55:O56"/>
    <mergeCell ref="P55:P56"/>
    <mergeCell ref="Q55:Q56"/>
    <mergeCell ref="AG53:AG54"/>
    <mergeCell ref="AH53:AH54"/>
    <mergeCell ref="AI53:AI54"/>
    <mergeCell ref="AJ53:AJ54"/>
    <mergeCell ref="B55:B56"/>
    <mergeCell ref="C55:C56"/>
    <mergeCell ref="D55:D56"/>
    <mergeCell ref="E55:E56"/>
    <mergeCell ref="F55:F56"/>
    <mergeCell ref="G55:G56"/>
    <mergeCell ref="AA53:AA54"/>
    <mergeCell ref="AB53:AB54"/>
    <mergeCell ref="AC53:AC54"/>
    <mergeCell ref="AD53:AD54"/>
    <mergeCell ref="AE53:AE54"/>
    <mergeCell ref="AF53:AF54"/>
    <mergeCell ref="U53:U54"/>
    <mergeCell ref="V53:V54"/>
    <mergeCell ref="W53:W54"/>
    <mergeCell ref="X53:X54"/>
    <mergeCell ref="Y53:Y54"/>
    <mergeCell ref="Z53:Z54"/>
    <mergeCell ref="O53:O54"/>
    <mergeCell ref="P53:P54"/>
    <mergeCell ref="Q53:Q54"/>
    <mergeCell ref="R53:R54"/>
    <mergeCell ref="S53:S54"/>
    <mergeCell ref="T53:T54"/>
    <mergeCell ref="AJ51:AJ52"/>
    <mergeCell ref="B53:B54"/>
    <mergeCell ref="C53:C54"/>
    <mergeCell ref="D53:D54"/>
    <mergeCell ref="E53:E54"/>
    <mergeCell ref="F53:F54"/>
    <mergeCell ref="G53:G54"/>
    <mergeCell ref="H53:H54"/>
    <mergeCell ref="I53:I54"/>
    <mergeCell ref="N53:N54"/>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9:AG50"/>
    <mergeCell ref="AH49:AH50"/>
    <mergeCell ref="AI49:AI50"/>
    <mergeCell ref="AJ49:AJ50"/>
    <mergeCell ref="B51:B52"/>
    <mergeCell ref="C51:C52"/>
    <mergeCell ref="D51:D52"/>
    <mergeCell ref="E51:E52"/>
    <mergeCell ref="F51:F52"/>
    <mergeCell ref="G51:G52"/>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Q49:Q50"/>
    <mergeCell ref="R49:R50"/>
    <mergeCell ref="S49:S50"/>
    <mergeCell ref="T49:T50"/>
    <mergeCell ref="AJ47:AJ48"/>
    <mergeCell ref="B49:B50"/>
    <mergeCell ref="C49:C50"/>
    <mergeCell ref="D49:D50"/>
    <mergeCell ref="E49:E50"/>
    <mergeCell ref="F49:F50"/>
    <mergeCell ref="G49:G50"/>
    <mergeCell ref="H49:H50"/>
    <mergeCell ref="I49:I50"/>
    <mergeCell ref="N49:N50"/>
    <mergeCell ref="AD47:AD48"/>
    <mergeCell ref="AE47:AE48"/>
    <mergeCell ref="AF47:AF48"/>
    <mergeCell ref="AG47:AG48"/>
    <mergeCell ref="AH47:AH48"/>
    <mergeCell ref="AI47:AI48"/>
    <mergeCell ref="X47:X48"/>
    <mergeCell ref="Y47:Y48"/>
    <mergeCell ref="Z47:Z48"/>
    <mergeCell ref="AA47:AA48"/>
    <mergeCell ref="AB47:AB48"/>
    <mergeCell ref="AC47:AC48"/>
    <mergeCell ref="R47:R48"/>
    <mergeCell ref="S47:S48"/>
    <mergeCell ref="T47:T48"/>
    <mergeCell ref="U47:U48"/>
    <mergeCell ref="V47:V48"/>
    <mergeCell ref="W47:W48"/>
    <mergeCell ref="H47:H48"/>
    <mergeCell ref="I47:I48"/>
    <mergeCell ref="N47:N48"/>
    <mergeCell ref="O47:O48"/>
    <mergeCell ref="P47:P48"/>
    <mergeCell ref="Q47:Q48"/>
    <mergeCell ref="AG45:AG46"/>
    <mergeCell ref="AH45:AH46"/>
    <mergeCell ref="AI45:AI46"/>
    <mergeCell ref="AJ45:AJ46"/>
    <mergeCell ref="B47:B48"/>
    <mergeCell ref="C47:C48"/>
    <mergeCell ref="D47:D48"/>
    <mergeCell ref="E47:E48"/>
    <mergeCell ref="F47:F48"/>
    <mergeCell ref="G47:G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Q45:Q46"/>
    <mergeCell ref="R45:R46"/>
    <mergeCell ref="S45:S46"/>
    <mergeCell ref="T45:T46"/>
    <mergeCell ref="AJ43:AJ44"/>
    <mergeCell ref="B45:B46"/>
    <mergeCell ref="C45:C46"/>
    <mergeCell ref="D45:D46"/>
    <mergeCell ref="E45:E46"/>
    <mergeCell ref="F45:F46"/>
    <mergeCell ref="G45:G46"/>
    <mergeCell ref="H45:H46"/>
    <mergeCell ref="I45:I46"/>
    <mergeCell ref="N45:N46"/>
    <mergeCell ref="AD43:AD44"/>
    <mergeCell ref="AE43:AE44"/>
    <mergeCell ref="AF43:AF44"/>
    <mergeCell ref="AG43:AG44"/>
    <mergeCell ref="AH43:AH44"/>
    <mergeCell ref="AI43:AI44"/>
    <mergeCell ref="X43:X44"/>
    <mergeCell ref="Y43:Y44"/>
    <mergeCell ref="Z43:Z44"/>
    <mergeCell ref="AA43:AA44"/>
    <mergeCell ref="AB43:AB44"/>
    <mergeCell ref="AC43:AC44"/>
    <mergeCell ref="R43:R44"/>
    <mergeCell ref="S43:S44"/>
    <mergeCell ref="T43:T44"/>
    <mergeCell ref="U43:U44"/>
    <mergeCell ref="V43:V44"/>
    <mergeCell ref="W43:W44"/>
    <mergeCell ref="H43:H44"/>
    <mergeCell ref="I43:I44"/>
    <mergeCell ref="N43:N44"/>
    <mergeCell ref="O43:O44"/>
    <mergeCell ref="P43:P44"/>
    <mergeCell ref="Q43:Q44"/>
    <mergeCell ref="AG41:AG42"/>
    <mergeCell ref="AH41:AH42"/>
    <mergeCell ref="AI41:AI42"/>
    <mergeCell ref="AJ41:AJ42"/>
    <mergeCell ref="B43:B44"/>
    <mergeCell ref="C43:C44"/>
    <mergeCell ref="D43:D44"/>
    <mergeCell ref="E43:E44"/>
    <mergeCell ref="F43:F44"/>
    <mergeCell ref="G43:G44"/>
    <mergeCell ref="AA41:AA42"/>
    <mergeCell ref="AB41:AB42"/>
    <mergeCell ref="AC41:AC42"/>
    <mergeCell ref="AD41:AD42"/>
    <mergeCell ref="AE41:AE42"/>
    <mergeCell ref="AF41:AF42"/>
    <mergeCell ref="U41:U42"/>
    <mergeCell ref="V41:V42"/>
    <mergeCell ref="W41:W42"/>
    <mergeCell ref="X41:X42"/>
    <mergeCell ref="Y41:Y42"/>
    <mergeCell ref="Z41:Z42"/>
    <mergeCell ref="O41:O42"/>
    <mergeCell ref="P41:P42"/>
    <mergeCell ref="Q41:Q42"/>
    <mergeCell ref="R41:R42"/>
    <mergeCell ref="S41:S42"/>
    <mergeCell ref="T41:T42"/>
    <mergeCell ref="AJ39:AJ40"/>
    <mergeCell ref="B41:B42"/>
    <mergeCell ref="C41:C42"/>
    <mergeCell ref="D41:D42"/>
    <mergeCell ref="E41:E42"/>
    <mergeCell ref="F41:F42"/>
    <mergeCell ref="G41:G42"/>
    <mergeCell ref="H41:H42"/>
    <mergeCell ref="I41:I42"/>
    <mergeCell ref="N41:N42"/>
    <mergeCell ref="AD39:AD40"/>
    <mergeCell ref="AE39:AE40"/>
    <mergeCell ref="AF39:AF40"/>
    <mergeCell ref="AG39:AG40"/>
    <mergeCell ref="AH39:AH40"/>
    <mergeCell ref="AI39:AI40"/>
    <mergeCell ref="X39:X40"/>
    <mergeCell ref="Y39:Y40"/>
    <mergeCell ref="Z39:Z40"/>
    <mergeCell ref="AA39:AA40"/>
    <mergeCell ref="AB39:AB40"/>
    <mergeCell ref="AC39:AC40"/>
    <mergeCell ref="R39:R40"/>
    <mergeCell ref="S39:S40"/>
    <mergeCell ref="T39:T40"/>
    <mergeCell ref="U39:U40"/>
    <mergeCell ref="V39:V40"/>
    <mergeCell ref="W39:W40"/>
    <mergeCell ref="H39:H40"/>
    <mergeCell ref="I39:I40"/>
    <mergeCell ref="N39:N40"/>
    <mergeCell ref="O39:O40"/>
    <mergeCell ref="P39:P40"/>
    <mergeCell ref="Q39:Q40"/>
    <mergeCell ref="AG35:AG38"/>
    <mergeCell ref="AH35:AH38"/>
    <mergeCell ref="AI35:AI38"/>
    <mergeCell ref="AJ35:AJ38"/>
    <mergeCell ref="B39:B40"/>
    <mergeCell ref="C39:C40"/>
    <mergeCell ref="D39:D40"/>
    <mergeCell ref="E39:E40"/>
    <mergeCell ref="F39:F40"/>
    <mergeCell ref="G39:G40"/>
    <mergeCell ref="AA35:AA38"/>
    <mergeCell ref="AB35:AB38"/>
    <mergeCell ref="AC35:AC38"/>
    <mergeCell ref="AD35:AD38"/>
    <mergeCell ref="AE35:AE38"/>
    <mergeCell ref="AF35:AF38"/>
    <mergeCell ref="U35:U38"/>
    <mergeCell ref="V35:V38"/>
    <mergeCell ref="W35:W38"/>
    <mergeCell ref="X35:X38"/>
    <mergeCell ref="Y35:Y38"/>
    <mergeCell ref="Z35:Z38"/>
    <mergeCell ref="O35:O38"/>
    <mergeCell ref="P35:P38"/>
    <mergeCell ref="Q35:Q38"/>
    <mergeCell ref="R35:R38"/>
    <mergeCell ref="S35:S38"/>
    <mergeCell ref="T35:T38"/>
    <mergeCell ref="AJ31:AJ34"/>
    <mergeCell ref="B35:B38"/>
    <mergeCell ref="C35:C38"/>
    <mergeCell ref="D35:D38"/>
    <mergeCell ref="E35:E38"/>
    <mergeCell ref="F35:F38"/>
    <mergeCell ref="G35:G38"/>
    <mergeCell ref="H35:H38"/>
    <mergeCell ref="I35:I38"/>
    <mergeCell ref="N35:N38"/>
    <mergeCell ref="AD31:AD34"/>
    <mergeCell ref="AE31:AE34"/>
    <mergeCell ref="AF31:AF34"/>
    <mergeCell ref="AG31:AG34"/>
    <mergeCell ref="AH31:AH34"/>
    <mergeCell ref="AI31:AI34"/>
    <mergeCell ref="X31:X34"/>
    <mergeCell ref="Y31:Y34"/>
    <mergeCell ref="Z31:Z34"/>
    <mergeCell ref="AA31:AA34"/>
    <mergeCell ref="AB31:AB34"/>
    <mergeCell ref="AC31:AC34"/>
    <mergeCell ref="R31:R34"/>
    <mergeCell ref="S31:S34"/>
    <mergeCell ref="T31:T34"/>
    <mergeCell ref="U31:U34"/>
    <mergeCell ref="V31:V34"/>
    <mergeCell ref="W31:W34"/>
    <mergeCell ref="H31:H34"/>
    <mergeCell ref="I31:I34"/>
    <mergeCell ref="N31:N34"/>
    <mergeCell ref="O31:O34"/>
    <mergeCell ref="P31:P34"/>
    <mergeCell ref="Q31:Q34"/>
    <mergeCell ref="B31:B34"/>
    <mergeCell ref="C31:C34"/>
    <mergeCell ref="D31:D34"/>
    <mergeCell ref="E31:E34"/>
    <mergeCell ref="F31:F34"/>
    <mergeCell ref="G31:G34"/>
    <mergeCell ref="X27:X30"/>
    <mergeCell ref="Y27:Y30"/>
    <mergeCell ref="Z27:Z30"/>
    <mergeCell ref="AJ23:AJ30"/>
    <mergeCell ref="F27:F30"/>
    <mergeCell ref="H27:H30"/>
    <mergeCell ref="I27:I30"/>
    <mergeCell ref="N27:N30"/>
    <mergeCell ref="O27:O30"/>
    <mergeCell ref="P27:P30"/>
    <mergeCell ref="Q27:Q30"/>
    <mergeCell ref="R27:R30"/>
    <mergeCell ref="S27:S30"/>
    <mergeCell ref="AD23:AD26"/>
    <mergeCell ref="AE23:AE26"/>
    <mergeCell ref="AF23:AF26"/>
    <mergeCell ref="AG23:AG26"/>
    <mergeCell ref="AH23:AH30"/>
    <mergeCell ref="AI23:AI30"/>
    <mergeCell ref="AD27:AD30"/>
    <mergeCell ref="AE27:AE30"/>
    <mergeCell ref="AF27:AF30"/>
    <mergeCell ref="AG27:AG30"/>
    <mergeCell ref="X23:X26"/>
    <mergeCell ref="Y23:Y26"/>
    <mergeCell ref="Z23:Z26"/>
    <mergeCell ref="AA23:AA26"/>
    <mergeCell ref="AB23:AB26"/>
    <mergeCell ref="AC23:AC26"/>
    <mergeCell ref="R23:R26"/>
    <mergeCell ref="S23:S26"/>
    <mergeCell ref="T23:T30"/>
    <mergeCell ref="U23:U26"/>
    <mergeCell ref="V23:V26"/>
    <mergeCell ref="W23:W26"/>
    <mergeCell ref="U27:U30"/>
    <mergeCell ref="V27:V30"/>
    <mergeCell ref="W27:W30"/>
    <mergeCell ref="AA27:AA30"/>
    <mergeCell ref="AB27:AB30"/>
    <mergeCell ref="AC27:AC30"/>
    <mergeCell ref="H23:H26"/>
    <mergeCell ref="I23:I26"/>
    <mergeCell ref="N23:N26"/>
    <mergeCell ref="O23:O26"/>
    <mergeCell ref="P23:P26"/>
    <mergeCell ref="Q23:Q26"/>
    <mergeCell ref="B23:B30"/>
    <mergeCell ref="C23:C30"/>
    <mergeCell ref="D23:D30"/>
    <mergeCell ref="E23:E30"/>
    <mergeCell ref="F23:F26"/>
    <mergeCell ref="G23:G30"/>
    <mergeCell ref="Z19:Z22"/>
    <mergeCell ref="AA19:AA22"/>
    <mergeCell ref="AB19:AB22"/>
    <mergeCell ref="AC19:AC22"/>
    <mergeCell ref="AJ15:AJ22"/>
    <mergeCell ref="F19:F22"/>
    <mergeCell ref="H19:H22"/>
    <mergeCell ref="I19:I22"/>
    <mergeCell ref="N19:N22"/>
    <mergeCell ref="O19:O22"/>
    <mergeCell ref="P19:P22"/>
    <mergeCell ref="Q19:Q22"/>
    <mergeCell ref="R19:R22"/>
    <mergeCell ref="S19:S22"/>
    <mergeCell ref="AD15:AD18"/>
    <mergeCell ref="AE15:AE18"/>
    <mergeCell ref="AF15:AF18"/>
    <mergeCell ref="AG15:AG18"/>
    <mergeCell ref="AH15:AH22"/>
    <mergeCell ref="AI15:AI22"/>
    <mergeCell ref="AD19:AD22"/>
    <mergeCell ref="AE19:AE22"/>
    <mergeCell ref="AF19:AF22"/>
    <mergeCell ref="AG19:AG22"/>
    <mergeCell ref="AC11:AC14"/>
    <mergeCell ref="T7:T14"/>
    <mergeCell ref="U7:U10"/>
    <mergeCell ref="V7:V10"/>
    <mergeCell ref="W7:W10"/>
    <mergeCell ref="B15:B22"/>
    <mergeCell ref="C15:C22"/>
    <mergeCell ref="D15:D22"/>
    <mergeCell ref="E15:E22"/>
    <mergeCell ref="F15:F18"/>
    <mergeCell ref="G15:G22"/>
    <mergeCell ref="AB15:AB18"/>
    <mergeCell ref="AC15:AC18"/>
    <mergeCell ref="R15:R18"/>
    <mergeCell ref="S15:S18"/>
    <mergeCell ref="T15:T22"/>
    <mergeCell ref="U15:U18"/>
    <mergeCell ref="V15:V18"/>
    <mergeCell ref="W15:W18"/>
    <mergeCell ref="U19:U22"/>
    <mergeCell ref="V19:V22"/>
    <mergeCell ref="W19:W22"/>
    <mergeCell ref="X19:X22"/>
    <mergeCell ref="Y19:Y22"/>
    <mergeCell ref="H15:H18"/>
    <mergeCell ref="I15:I18"/>
    <mergeCell ref="N15:N18"/>
    <mergeCell ref="O15:O18"/>
    <mergeCell ref="P15:P18"/>
    <mergeCell ref="Q15:Q18"/>
    <mergeCell ref="Z7:Z10"/>
    <mergeCell ref="AA7:AA10"/>
    <mergeCell ref="AB7:AB10"/>
    <mergeCell ref="Z11:Z14"/>
    <mergeCell ref="AA11:AA14"/>
    <mergeCell ref="AB11:AB14"/>
    <mergeCell ref="X15:X18"/>
    <mergeCell ref="Y15:Y18"/>
    <mergeCell ref="Z15:Z18"/>
    <mergeCell ref="AA15:AA18"/>
    <mergeCell ref="U11:U14"/>
    <mergeCell ref="V11:V14"/>
    <mergeCell ref="W11:W14"/>
    <mergeCell ref="X11:X14"/>
    <mergeCell ref="Y11:Y14"/>
    <mergeCell ref="Y7:Y10"/>
    <mergeCell ref="Q7:Q10"/>
    <mergeCell ref="R7:R10"/>
    <mergeCell ref="F11:F14"/>
    <mergeCell ref="H11:H14"/>
    <mergeCell ref="I11:I14"/>
    <mergeCell ref="N11:N14"/>
    <mergeCell ref="O11:O14"/>
    <mergeCell ref="P11:P14"/>
    <mergeCell ref="Q11:Q14"/>
    <mergeCell ref="R11:R14"/>
    <mergeCell ref="S11:S14"/>
    <mergeCell ref="AJ7:AJ14"/>
    <mergeCell ref="AD7:AD10"/>
    <mergeCell ref="AE7:AE10"/>
    <mergeCell ref="AF7:AF10"/>
    <mergeCell ref="AG7:AG10"/>
    <mergeCell ref="AH7:AH14"/>
    <mergeCell ref="AI7:AI14"/>
    <mergeCell ref="AD11:AD14"/>
    <mergeCell ref="AE11:AE14"/>
    <mergeCell ref="AF11:AF14"/>
    <mergeCell ref="AG11:AG14"/>
    <mergeCell ref="AJ3:AJ4"/>
    <mergeCell ref="B7:B14"/>
    <mergeCell ref="C7:C14"/>
    <mergeCell ref="D7:D14"/>
    <mergeCell ref="E7:E14"/>
    <mergeCell ref="F7:F10"/>
    <mergeCell ref="G7:G14"/>
    <mergeCell ref="T3:T4"/>
    <mergeCell ref="U3:U4"/>
    <mergeCell ref="V3:AA3"/>
    <mergeCell ref="AB3:AB4"/>
    <mergeCell ref="AC3:AC4"/>
    <mergeCell ref="AD3:AF3"/>
    <mergeCell ref="N3:N4"/>
    <mergeCell ref="O3:O4"/>
    <mergeCell ref="P3:P4"/>
    <mergeCell ref="Q3:Q4"/>
    <mergeCell ref="R3:R4"/>
    <mergeCell ref="S3:S4"/>
    <mergeCell ref="H7:H10"/>
    <mergeCell ref="I7:I10"/>
    <mergeCell ref="N7:N10"/>
    <mergeCell ref="O7:O10"/>
    <mergeCell ref="P7:P10"/>
    <mergeCell ref="S7:S10"/>
    <mergeCell ref="X7:X10"/>
    <mergeCell ref="AC7:AC10"/>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85546875" customWidth="1"/>
    <col min="4" max="5" width="13.85546875" customWidth="1"/>
    <col min="6" max="6" width="18.140625" customWidth="1"/>
    <col min="7" max="7" width="50.140625" customWidth="1"/>
    <col min="8" max="8" width="14.85546875" customWidth="1"/>
    <col min="9" max="9" width="13.85546875" customWidth="1"/>
    <col min="10" max="10" width="12.85546875" customWidth="1"/>
    <col min="11" max="14" width="10.5703125" customWidth="1"/>
    <col min="15" max="16" width="15.85546875" customWidth="1"/>
    <col min="17" max="17" width="18.5703125" customWidth="1"/>
    <col min="18" max="18" width="15.85546875" customWidth="1"/>
    <col min="19" max="21" width="14" customWidth="1"/>
    <col min="22" max="22" width="10"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10.42578125" customWidth="1"/>
  </cols>
  <sheetData>
    <row r="1" spans="1:36"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341" t="s">
        <v>0</v>
      </c>
      <c r="C3" s="341" t="s">
        <v>1</v>
      </c>
      <c r="D3" s="341" t="s">
        <v>28</v>
      </c>
      <c r="E3" s="341" t="s">
        <v>29</v>
      </c>
      <c r="F3" s="341" t="s">
        <v>30</v>
      </c>
      <c r="G3" s="341" t="s">
        <v>3</v>
      </c>
      <c r="H3" s="341" t="s">
        <v>4</v>
      </c>
      <c r="I3" s="341" t="s">
        <v>5</v>
      </c>
      <c r="J3" s="342" t="s">
        <v>6</v>
      </c>
      <c r="K3" s="342"/>
      <c r="L3" s="342"/>
      <c r="M3" s="342"/>
      <c r="N3" s="343" t="s">
        <v>47</v>
      </c>
      <c r="O3" s="341" t="s">
        <v>31</v>
      </c>
      <c r="P3" s="351" t="s">
        <v>42</v>
      </c>
      <c r="Q3" s="351" t="s">
        <v>32</v>
      </c>
      <c r="R3" s="351" t="s">
        <v>37</v>
      </c>
      <c r="S3" s="351" t="s">
        <v>33</v>
      </c>
      <c r="T3" s="341" t="s">
        <v>55</v>
      </c>
      <c r="U3" s="341" t="s">
        <v>57</v>
      </c>
      <c r="V3" s="342" t="s">
        <v>59</v>
      </c>
      <c r="W3" s="342"/>
      <c r="X3" s="342"/>
      <c r="Y3" s="342"/>
      <c r="Z3" s="342"/>
      <c r="AA3" s="342"/>
      <c r="AB3" s="341" t="s">
        <v>69</v>
      </c>
      <c r="AC3" s="346" t="s">
        <v>75</v>
      </c>
      <c r="AD3" s="348" t="s">
        <v>77</v>
      </c>
      <c r="AE3" s="349"/>
      <c r="AF3" s="350"/>
      <c r="AG3" s="343" t="s">
        <v>27</v>
      </c>
      <c r="AH3" s="343" t="s">
        <v>36</v>
      </c>
      <c r="AI3" s="341" t="s">
        <v>34</v>
      </c>
      <c r="AJ3" s="343" t="s">
        <v>35</v>
      </c>
    </row>
    <row r="4" spans="1:36" ht="140.25" x14ac:dyDescent="0.25">
      <c r="A4" s="1"/>
      <c r="B4" s="341"/>
      <c r="C4" s="341"/>
      <c r="D4" s="341"/>
      <c r="E4" s="341"/>
      <c r="F4" s="341"/>
      <c r="G4" s="341"/>
      <c r="H4" s="341"/>
      <c r="I4" s="341"/>
      <c r="J4" s="3" t="s">
        <v>7</v>
      </c>
      <c r="K4" s="3" t="s">
        <v>8</v>
      </c>
      <c r="L4" s="3" t="s">
        <v>9</v>
      </c>
      <c r="M4" s="11" t="s">
        <v>10</v>
      </c>
      <c r="N4" s="344"/>
      <c r="O4" s="341"/>
      <c r="P4" s="351"/>
      <c r="Q4" s="351"/>
      <c r="R4" s="351"/>
      <c r="S4" s="351"/>
      <c r="T4" s="341"/>
      <c r="U4" s="341"/>
      <c r="V4" s="3" t="s">
        <v>61</v>
      </c>
      <c r="W4" s="3" t="s">
        <v>62</v>
      </c>
      <c r="X4" s="3" t="s">
        <v>15</v>
      </c>
      <c r="Y4" s="3" t="s">
        <v>63</v>
      </c>
      <c r="Z4" s="3" t="s">
        <v>60</v>
      </c>
      <c r="AA4" s="3" t="s">
        <v>25</v>
      </c>
      <c r="AB4" s="341"/>
      <c r="AC4" s="347"/>
      <c r="AD4" s="3" t="s">
        <v>16</v>
      </c>
      <c r="AE4" s="3" t="s">
        <v>17</v>
      </c>
      <c r="AF4" s="3" t="s">
        <v>26</v>
      </c>
      <c r="AG4" s="344"/>
      <c r="AH4" s="344"/>
      <c r="AI4" s="341"/>
      <c r="AJ4" s="34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827" t="s">
        <v>24</v>
      </c>
      <c r="C14" s="827"/>
      <c r="D14" s="827"/>
      <c r="E14" s="827"/>
      <c r="F14" s="827"/>
      <c r="G14" s="827"/>
      <c r="H14" s="827"/>
      <c r="I14" s="827"/>
      <c r="J14" s="827"/>
      <c r="K14" s="827"/>
      <c r="L14" s="827"/>
      <c r="M14" s="827"/>
      <c r="N14" s="827"/>
      <c r="O14" s="827"/>
      <c r="P14" s="827"/>
      <c r="Q14" s="827"/>
      <c r="R14" s="827"/>
      <c r="S14" s="827"/>
      <c r="T14" s="827"/>
      <c r="U14" s="827"/>
      <c r="V14" s="827"/>
      <c r="W14" s="827"/>
      <c r="X14" s="827"/>
      <c r="Y14" s="827"/>
      <c r="Z14" s="827"/>
      <c r="AA14" s="827"/>
      <c r="AB14" s="827"/>
      <c r="AC14" s="827"/>
      <c r="AD14" s="827"/>
      <c r="AE14" s="827"/>
      <c r="AF14" s="827"/>
      <c r="AG14" s="827"/>
      <c r="AH14" s="827"/>
      <c r="AI14" s="827"/>
      <c r="AJ14" s="827"/>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2026-01-22T11:16:52Z</dcterms:modified>
</cp:coreProperties>
</file>