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7FEB3945-CDAF-48FD-BF21-FF7879AC3B3E}" xr6:coauthVersionLast="47" xr6:coauthVersionMax="47" xr10:uidLastSave="{00000000-0000-0000-0000-000000000000}"/>
  <bookViews>
    <workbookView xWindow="28680" yWindow="-120" windowWidth="29040" windowHeight="15720" activeTab="1" xr2:uid="{00000000-000D-0000-FFFF-FFFF00000000}"/>
  </bookViews>
  <sheets>
    <sheet name="ŠMSM" sheetId="57" r:id="rId1"/>
    <sheet name="SM" sheetId="59" r:id="rId2"/>
    <sheet name="AM" sheetId="54" r:id="rId3"/>
    <sheet name="VRM" sheetId="58" r:id="rId4"/>
    <sheet name="SADM" sheetId="56"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3"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99" i="58" l="1"/>
  <c r="U199" i="58"/>
  <c r="U196" i="58"/>
  <c r="AD196" i="58" s="1"/>
  <c r="U193" i="58"/>
  <c r="AD193" i="58" s="1"/>
  <c r="AD190" i="58"/>
  <c r="U190" i="58"/>
  <c r="AD187" i="58"/>
  <c r="U187" i="58"/>
  <c r="AD184" i="58"/>
  <c r="U184" i="58"/>
  <c r="T184" i="58"/>
  <c r="AD181" i="58"/>
  <c r="U181" i="58"/>
  <c r="T181" i="58" s="1"/>
  <c r="AD178" i="58"/>
  <c r="U178" i="58"/>
  <c r="T178" i="58"/>
  <c r="U175" i="58"/>
  <c r="AD175" i="58" s="1"/>
  <c r="AD172" i="58"/>
  <c r="U172" i="58"/>
  <c r="AD169" i="58"/>
  <c r="U169" i="58"/>
  <c r="U166" i="58"/>
  <c r="AD166" i="58" s="1"/>
  <c r="T166" i="58"/>
  <c r="AD164" i="58"/>
  <c r="U164" i="58"/>
  <c r="T164" i="58" s="1"/>
  <c r="AD162" i="58"/>
  <c r="U162" i="58"/>
  <c r="T162" i="58"/>
  <c r="U156" i="58"/>
  <c r="AD153" i="58"/>
  <c r="U153" i="58"/>
  <c r="T153" i="58" s="1"/>
  <c r="U150" i="58"/>
  <c r="T150" i="58" s="1"/>
  <c r="AD147" i="58"/>
  <c r="U147" i="58"/>
  <c r="T147" i="58"/>
  <c r="AD144" i="58"/>
  <c r="U144" i="58"/>
  <c r="T144" i="58"/>
  <c r="AD141" i="58"/>
  <c r="U141" i="58"/>
  <c r="T141" i="58"/>
  <c r="U138" i="58"/>
  <c r="AD138" i="58" s="1"/>
  <c r="U133" i="58"/>
  <c r="AD133" i="58" s="1"/>
  <c r="T133" i="58"/>
  <c r="U130" i="58"/>
  <c r="AD130" i="58" s="1"/>
  <c r="AD127" i="58"/>
  <c r="U127" i="58"/>
  <c r="U124" i="58"/>
  <c r="AD124" i="58" s="1"/>
  <c r="U116" i="58"/>
  <c r="AD116" i="58" s="1"/>
  <c r="U114" i="58"/>
  <c r="AD114" i="58" s="1"/>
  <c r="U112" i="58"/>
  <c r="AD112" i="58" s="1"/>
  <c r="U110" i="58"/>
  <c r="AD110" i="58" s="1"/>
  <c r="AD107" i="58"/>
  <c r="U107" i="58"/>
  <c r="T107" i="58" s="1"/>
  <c r="U104" i="58"/>
  <c r="AD104" i="58" s="1"/>
  <c r="T104" i="58"/>
  <c r="AD101" i="58"/>
  <c r="U101" i="58"/>
  <c r="T101" i="58"/>
  <c r="U98" i="58"/>
  <c r="AD98" i="58" s="1"/>
  <c r="U95" i="58"/>
  <c r="AD95" i="58" s="1"/>
  <c r="T95" i="58"/>
  <c r="U92" i="58"/>
  <c r="AD92" i="58" s="1"/>
  <c r="U89" i="58"/>
  <c r="AD89" i="58" s="1"/>
  <c r="U86" i="58"/>
  <c r="AD86" i="58" s="1"/>
  <c r="U83" i="58"/>
  <c r="AD83" i="58" s="1"/>
  <c r="U80" i="58"/>
  <c r="AD80" i="58" s="1"/>
  <c r="U77" i="58"/>
  <c r="AD77" i="58" s="1"/>
  <c r="U74" i="58"/>
  <c r="T74" i="58" s="1"/>
  <c r="AD68" i="58"/>
  <c r="U68" i="58"/>
  <c r="T68" i="58"/>
  <c r="U62" i="58"/>
  <c r="AD62" i="58" s="1"/>
  <c r="T62" i="58"/>
  <c r="U59" i="58"/>
  <c r="AD59" i="58" s="1"/>
  <c r="V58" i="58"/>
  <c r="AD56" i="58"/>
  <c r="U56" i="58"/>
  <c r="T56" i="58" s="1"/>
  <c r="U53" i="58"/>
  <c r="AD53" i="58" s="1"/>
  <c r="V49" i="58"/>
  <c r="AD47" i="58"/>
  <c r="U47" i="58"/>
  <c r="T47" i="58"/>
  <c r="U41" i="58"/>
  <c r="AD41" i="58" s="1"/>
  <c r="AD36" i="58"/>
  <c r="U36" i="58"/>
  <c r="T36" i="58"/>
  <c r="AD33" i="58"/>
  <c r="U33" i="58"/>
  <c r="AD30" i="58"/>
  <c r="U30" i="58"/>
  <c r="U27" i="58"/>
  <c r="AD27" i="58" s="1"/>
  <c r="U22" i="58"/>
  <c r="AD22" i="58" s="1"/>
  <c r="U19" i="58"/>
  <c r="AD19" i="58" s="1"/>
  <c r="U14" i="58"/>
  <c r="AD14" i="58" s="1"/>
  <c r="U11" i="58"/>
  <c r="AD11" i="58" s="1"/>
  <c r="AD6" i="58"/>
  <c r="U6" i="58"/>
  <c r="T6" i="58"/>
  <c r="AD88" i="57"/>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U83" i="56"/>
  <c r="AD83" i="56" s="1"/>
  <c r="U81" i="56"/>
  <c r="AD81" i="56" s="1"/>
  <c r="U79" i="56"/>
  <c r="AD79" i="56" s="1"/>
  <c r="T79" i="56"/>
  <c r="U77" i="56"/>
  <c r="AD77" i="56" s="1"/>
  <c r="U75" i="56"/>
  <c r="AD75" i="56" s="1"/>
  <c r="T75" i="56"/>
  <c r="U73" i="56"/>
  <c r="AD73" i="56" s="1"/>
  <c r="T73" i="56"/>
  <c r="AD71" i="56"/>
  <c r="U71" i="56"/>
  <c r="T71" i="56"/>
  <c r="U69" i="56"/>
  <c r="AD69" i="56" s="1"/>
  <c r="U67" i="56"/>
  <c r="AD67" i="56" s="1"/>
  <c r="T67" i="56"/>
  <c r="U65" i="56"/>
  <c r="AD65" i="56" s="1"/>
  <c r="AD63" i="56"/>
  <c r="U63" i="56"/>
  <c r="T63" i="56" s="1"/>
  <c r="U61" i="56"/>
  <c r="AD61" i="56" s="1"/>
  <c r="AD59" i="56"/>
  <c r="U59" i="56"/>
  <c r="T59" i="56"/>
  <c r="AD57" i="56"/>
  <c r="U57" i="56"/>
  <c r="U53" i="56"/>
  <c r="T53" i="56" s="1"/>
  <c r="AD51" i="56"/>
  <c r="U51" i="56"/>
  <c r="T51" i="56"/>
  <c r="AD48" i="56"/>
  <c r="U48" i="56"/>
  <c r="T48" i="56"/>
  <c r="AD46" i="56"/>
  <c r="U46" i="56"/>
  <c r="AD44" i="56"/>
  <c r="U44" i="56"/>
  <c r="T44" i="56"/>
  <c r="AD42" i="56"/>
  <c r="U42" i="56"/>
  <c r="T42" i="56"/>
  <c r="AD40" i="56"/>
  <c r="U40" i="56"/>
  <c r="T40" i="56"/>
  <c r="U38" i="56"/>
  <c r="AD38" i="56" s="1"/>
  <c r="U36" i="56"/>
  <c r="AD36" i="56" s="1"/>
  <c r="T36" i="56"/>
  <c r="U34" i="56"/>
  <c r="AD34" i="56" s="1"/>
  <c r="AD32" i="56"/>
  <c r="U32" i="56"/>
  <c r="T32" i="56" s="1"/>
  <c r="U30" i="56"/>
  <c r="AD30" i="56" s="1"/>
  <c r="U28" i="56"/>
  <c r="AD28" i="56" s="1"/>
  <c r="AD26" i="56"/>
  <c r="U26" i="56"/>
  <c r="T26" i="56" s="1"/>
  <c r="U24" i="56"/>
  <c r="AD24" i="56" s="1"/>
  <c r="U22" i="56"/>
  <c r="AD22" i="56" s="1"/>
  <c r="AD20" i="56"/>
  <c r="U20" i="56"/>
  <c r="T20" i="56" s="1"/>
  <c r="U18" i="56"/>
  <c r="AD18" i="56" s="1"/>
  <c r="AD16" i="56"/>
  <c r="U16" i="56"/>
  <c r="T16" i="56"/>
  <c r="AD14" i="56"/>
  <c r="U14" i="56"/>
  <c r="T14" i="56"/>
  <c r="AD12" i="56"/>
  <c r="U12" i="56"/>
  <c r="T12" i="56"/>
  <c r="U10" i="56"/>
  <c r="AD10" i="56" s="1"/>
  <c r="AD8" i="56"/>
  <c r="U8" i="56"/>
  <c r="T6" i="56"/>
  <c r="U6" i="56" s="1"/>
  <c r="AD6" i="56" s="1"/>
  <c r="T35" i="54"/>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T27" i="58" l="1"/>
  <c r="T50" i="58"/>
  <c r="T112" i="58"/>
  <c r="T124" i="58"/>
  <c r="T14" i="58"/>
  <c r="AD74" i="58"/>
  <c r="T98" i="58"/>
  <c r="AD150" i="58"/>
  <c r="T114" i="58"/>
  <c r="T138" i="58"/>
  <c r="T110" i="58"/>
  <c r="T130" i="58"/>
  <c r="T21" i="57"/>
  <c r="T37" i="57"/>
  <c r="T57" i="57"/>
  <c r="AD68" i="57"/>
  <c r="AD79" i="57"/>
  <c r="T51" i="57"/>
  <c r="T11" i="57"/>
  <c r="T8" i="56"/>
  <c r="AD53" i="56"/>
  <c r="T38" i="56"/>
  <c r="T69" i="56"/>
  <c r="T22" i="56"/>
  <c r="T28" i="56"/>
  <c r="T34" i="56"/>
  <c r="T65" i="56"/>
  <c r="T81" i="56"/>
  <c r="T18" i="56"/>
  <c r="T61" i="56"/>
  <c r="T77" i="56"/>
  <c r="T83" i="56"/>
  <c r="T23" i="51"/>
  <c r="T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tc={387D6875-4383-4B32-9D19-C2B3A1A6458C}</author>
    <author>tc={1EE21FAA-20E0-4570-8535-AE48119F0BDE}</author>
  </authors>
  <commentList>
    <comment ref="M19" authorId="0" shapeId="0" xr:uid="{387D6875-4383-4B32-9D19-C2B3A1A6458C}">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0" authorId="1" shapeId="0" xr:uid="{1EE21FAA-20E0-4570-8535-AE48119F0BDE}">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<sst xmlns="http://schemas.openxmlformats.org/spreadsheetml/2006/main" count="4854" uniqueCount="898">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</sst>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29">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46" fillId="7" borderId="30" xfId="0" quotePrefix="1" applyFont="1" applyFill="1" applyBorder="1" applyAlignment="1">
      <alignment horizontal="center" vertical="center" wrapText="1"/>
    </xf>
    <xf numFmtId="0" fontId="46" fillId="7" borderId="1" xfId="0" quotePrefix="1" applyFont="1" applyFill="1" applyBorder="1" applyAlignment="1">
      <alignment horizontal="center" vertical="center" wrapText="1"/>
    </xf>
    <xf numFmtId="0" fontId="46" fillId="7"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53" fillId="0" borderId="1" xfId="0" applyFont="1" applyBorder="1" applyAlignment="1">
      <alignment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5" fillId="0" borderId="0" xfId="0" applyFont="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14" fontId="50"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0" fontId="9" fillId="2" borderId="7"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1" fillId="2" borderId="7" xfId="0" applyFont="1" applyFill="1" applyBorder="1" applyAlignment="1">
      <alignment horizontal="center" vertical="top" wrapText="1"/>
    </xf>
    <xf numFmtId="0" fontId="29" fillId="2" borderId="7"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0" fontId="30" fillId="2" borderId="3" xfId="0" applyFont="1" applyFill="1" applyBorder="1" applyAlignment="1">
      <alignment horizontal="center" vertical="top"/>
    </xf>
    <xf numFmtId="0" fontId="28" fillId="0" borderId="1" xfId="0" applyFont="1" applyBorder="1" applyAlignment="1">
      <alignment horizontal="center" vertical="top"/>
    </xf>
    <xf numFmtId="2" fontId="2" fillId="0" borderId="2" xfId="0" applyNumberFormat="1" applyFont="1" applyBorder="1" applyAlignment="1">
      <alignment horizontal="center" vertical="top" wrapText="1"/>
    </xf>
    <xf numFmtId="2" fontId="2" fillId="0" borderId="7"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7"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7" xfId="0" applyFont="1" applyFill="1" applyBorder="1" applyAlignment="1">
      <alignment horizontal="center" vertical="top" wrapText="1"/>
    </xf>
    <xf numFmtId="0" fontId="11" fillId="2" borderId="3" xfId="0" applyFont="1" applyFill="1" applyBorder="1" applyAlignment="1">
      <alignment horizontal="center" vertical="top" wrapText="1"/>
    </xf>
    <xf numFmtId="14" fontId="30" fillId="0" borderId="1" xfId="0" applyNumberFormat="1" applyFont="1" applyBorder="1" applyAlignment="1">
      <alignment horizontal="center" vertical="top"/>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30" fillId="0" borderId="2" xfId="0" applyFont="1" applyBorder="1" applyAlignment="1">
      <alignment horizontal="center" vertical="top"/>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14" fontId="30" fillId="2" borderId="1" xfId="0" applyNumberFormat="1" applyFont="1" applyFill="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53" fillId="0" borderId="40"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5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0" fontId="53" fillId="0" borderId="30" xfId="0"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6" xfId="0"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44" xfId="0" applyFont="1" applyBorder="1" applyAlignment="1">
      <alignment horizontal="center" vertical="center" wrapText="1"/>
    </xf>
    <xf numFmtId="0" fontId="53" fillId="0" borderId="47" xfId="0" applyFont="1" applyBorder="1" applyAlignment="1">
      <alignment horizontal="center" vertical="center" wrapText="1"/>
    </xf>
    <xf numFmtId="0" fontId="53" fillId="0" borderId="2" xfId="0" applyFont="1" applyBorder="1" applyAlignment="1">
      <alignment horizontal="center" vertical="center" wrapText="1"/>
    </xf>
    <xf numFmtId="164" fontId="53" fillId="0" borderId="59" xfId="0" applyNumberFormat="1"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2" fillId="0" borderId="49" xfId="0" applyFont="1" applyBorder="1" applyAlignment="1">
      <alignment horizontal="center" vertical="center"/>
    </xf>
    <xf numFmtId="4" fontId="53" fillId="0" borderId="3" xfId="0" quotePrefix="1"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4" fontId="53" fillId="0" borderId="7" xfId="0" applyNumberFormat="1" applyFont="1" applyBorder="1" applyAlignment="1">
      <alignment horizontal="center" vertical="center" wrapText="1"/>
    </xf>
    <xf numFmtId="0" fontId="53" fillId="0" borderId="53" xfId="0" applyFont="1" applyBorder="1" applyAlignment="1">
      <alignment horizontal="center" vertical="center" wrapText="1"/>
    </xf>
    <xf numFmtId="0" fontId="53" fillId="0" borderId="0" xfId="0" applyFont="1" applyAlignment="1">
      <alignment horizontal="center" vertical="center" wrapText="1"/>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4" fontId="53" fillId="0" borderId="40" xfId="0" applyNumberFormat="1" applyFont="1" applyBorder="1" applyAlignment="1">
      <alignment horizontal="center" vertical="center"/>
    </xf>
    <xf numFmtId="4" fontId="53" fillId="0" borderId="31" xfId="0" applyNumberFormat="1" applyFont="1" applyBorder="1" applyAlignment="1">
      <alignment horizontal="center" vertical="center"/>
    </xf>
    <xf numFmtId="4" fontId="53" fillId="0" borderId="31" xfId="0" applyNumberFormat="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37" xfId="0" applyNumberFormat="1" applyFont="1" applyBorder="1" applyAlignment="1">
      <alignment horizontal="center" vertical="center"/>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4" fontId="53" fillId="0" borderId="1" xfId="0" applyNumberFormat="1"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3" xfId="0" applyFont="1" applyBorder="1" applyAlignment="1">
      <alignment horizontal="center" vertical="center" wrapText="1"/>
    </xf>
    <xf numFmtId="0" fontId="53" fillId="0" borderId="49" xfId="0"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5" xfId="0" applyNumberFormat="1" applyFont="1" applyBorder="1" applyAlignment="1">
      <alignment horizontal="center" vertical="center" wrapText="1"/>
    </xf>
    <xf numFmtId="4" fontId="53" fillId="0" borderId="2" xfId="0" applyNumberFormat="1" applyFont="1" applyBorder="1" applyAlignment="1">
      <alignment horizontal="center" vertical="center"/>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49" fontId="53" fillId="0" borderId="1" xfId="0" applyNumberFormat="1" applyFont="1" applyBorder="1" applyAlignment="1">
      <alignment horizontal="center" vertical="center" wrapText="1"/>
    </xf>
    <xf numFmtId="0" fontId="53" fillId="0" borderId="42" xfId="0" applyFont="1" applyBorder="1" applyAlignment="1">
      <alignment horizontal="center" vertical="center" wrapText="1"/>
    </xf>
    <xf numFmtId="4" fontId="53" fillId="0" borderId="3" xfId="0" applyNumberFormat="1" applyFont="1" applyBorder="1" applyAlignment="1">
      <alignment horizontal="center" vertical="center"/>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7"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50" xfId="0"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0" fontId="53" fillId="0" borderId="31" xfId="0" quotePrefix="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30" xfId="0" applyFont="1" applyBorder="1" applyAlignment="1">
      <alignment horizontal="center" vertical="center"/>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36" fillId="0" borderId="0" xfId="0" applyFont="1"/>
    <xf numFmtId="0" fontId="0" fillId="0" borderId="0" xfId="0"/>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1" fillId="0" borderId="37" xfId="0" applyFont="1" applyBorder="1" applyAlignment="1">
      <alignment horizontal="center" vertical="center" wrapText="1"/>
    </xf>
    <xf numFmtId="164" fontId="4" fillId="0" borderId="37" xfId="0" applyNumberFormat="1"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28" fillId="0" borderId="63" xfId="0" applyFont="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0" fontId="57" fillId="0" borderId="1" xfId="0" applyFont="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1" fillId="0" borderId="28" xfId="0" applyNumberFormat="1" applyFont="1" applyBorder="1" applyAlignment="1">
      <alignment horizontal="center" vertical="center" wrapText="1"/>
    </xf>
    <xf numFmtId="164" fontId="4"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0" fontId="4" fillId="0" borderId="27"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0" fontId="9" fillId="0" borderId="1"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wrapText="1"/>
    </xf>
    <xf numFmtId="0" fontId="45" fillId="0" borderId="9"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4"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wrapText="1"/>
    </xf>
    <xf numFmtId="4" fontId="46" fillId="0" borderId="1" xfId="0" applyNumberFormat="1" applyFont="1" applyBorder="1" applyAlignment="1">
      <alignment horizontal="center" vertical="center"/>
    </xf>
    <xf numFmtId="4" fontId="46" fillId="0" borderId="37"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36" xfId="0" quotePrefix="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5"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0" fontId="38" fillId="0" borderId="37" xfId="0" applyFont="1" applyBorder="1" applyAlignment="1">
      <alignment horizontal="center" vertical="center" wrapText="1"/>
    </xf>
    <xf numFmtId="0" fontId="46" fillId="0" borderId="37" xfId="0" applyFont="1" applyBorder="1" applyAlignment="1">
      <alignment horizontal="center" vertical="center"/>
    </xf>
    <xf numFmtId="0" fontId="47" fillId="0" borderId="37" xfId="0" applyFont="1" applyBorder="1" applyAlignment="1">
      <alignment horizontal="center" vertical="center" wrapText="1"/>
    </xf>
    <xf numFmtId="4" fontId="46" fillId="0" borderId="30" xfId="0" applyNumberFormat="1" applyFont="1" applyBorder="1" applyAlignment="1">
      <alignment horizontal="center" vertical="center"/>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3" fontId="46" fillId="0" borderId="3" xfId="0" applyNumberFormat="1" applyFont="1" applyBorder="1" applyAlignment="1">
      <alignment horizontal="center" vertical="center"/>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3" xfId="0" applyNumberFormat="1" applyFont="1" applyBorder="1" applyAlignment="1">
      <alignment horizontal="center" vertical="center" wrapText="1"/>
    </xf>
    <xf numFmtId="4" fontId="46" fillId="0" borderId="3"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4"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9" fontId="46" fillId="0" borderId="7"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3" xfId="0" applyNumberFormat="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3" xfId="0" applyNumberFormat="1" applyFont="1" applyBorder="1" applyAlignment="1">
      <alignment horizontal="center" vertical="center" wrapText="1"/>
    </xf>
    <xf numFmtId="49" fontId="46" fillId="0" borderId="2"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9" fontId="47" fillId="0" borderId="2" xfId="0" applyNumberFormat="1" applyFont="1" applyBorder="1" applyAlignment="1">
      <alignment horizontal="center" vertical="center" wrapText="1"/>
    </xf>
    <xf numFmtId="49" fontId="46" fillId="0" borderId="31" xfId="0" applyNumberFormat="1" applyFont="1" applyBorder="1" applyAlignment="1">
      <alignment horizontal="center" vertical="center"/>
    </xf>
    <xf numFmtId="166" fontId="38" fillId="0" borderId="50"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17" fontId="46" fillId="0" borderId="30" xfId="0" applyNumberFormat="1" applyFont="1" applyBorder="1" applyAlignment="1">
      <alignment horizontal="center" vertical="center" wrapText="1"/>
    </xf>
    <xf numFmtId="0" fontId="8" fillId="0" borderId="0" xfId="0" applyFont="1" applyAlignment="1">
      <alignment horizontal="center"/>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61" fillId="0" borderId="1" xfId="0" applyFont="1" applyBorder="1" applyAlignment="1">
      <alignment horizontal="center" vertical="center" wrapText="1"/>
    </xf>
    <xf numFmtId="0" fontId="62" fillId="0" borderId="1" xfId="0" applyFont="1" applyBorder="1" applyAlignment="1">
      <alignment horizontal="center" vertical="center" wrapText="1"/>
    </xf>
    <xf numFmtId="14" fontId="62" fillId="0" borderId="1" xfId="0" applyNumberFormat="1" applyFont="1" applyBorder="1" applyAlignment="1">
      <alignment horizontal="center" vertical="center"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387D6875-4383-4B32-9D19-C2B3A1A6458C}">
    <text>Ptikslinta veiklų pabaiga į 2028 II ketv.</text>
  </threadedComment>
  <threadedComment ref="M30" dT="2025-10-30T07:10:06.46" personId="{8B23F29A-5D13-4C72-940B-D5CEEFE8B9A7}" id="{1EE21FAA-20E0-4570-8535-AE48119F0BDE}">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331" t="s">
        <v>40</v>
      </c>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row>
    <row r="2" spans="2:37" ht="60" customHeight="1" x14ac:dyDescent="0.25">
      <c r="B2" s="332" t="s">
        <v>0</v>
      </c>
      <c r="C2" s="332" t="s">
        <v>1</v>
      </c>
      <c r="D2" s="332" t="s">
        <v>28</v>
      </c>
      <c r="E2" s="332" t="s">
        <v>176</v>
      </c>
      <c r="F2" s="332" t="s">
        <v>30</v>
      </c>
      <c r="G2" s="332" t="s">
        <v>3</v>
      </c>
      <c r="H2" s="332" t="s">
        <v>4</v>
      </c>
      <c r="I2" s="332" t="s">
        <v>78</v>
      </c>
      <c r="J2" s="333" t="s">
        <v>6</v>
      </c>
      <c r="K2" s="333"/>
      <c r="L2" s="333"/>
      <c r="M2" s="333"/>
      <c r="N2" s="329" t="s">
        <v>47</v>
      </c>
      <c r="O2" s="332" t="s">
        <v>79</v>
      </c>
      <c r="P2" s="329" t="s">
        <v>42</v>
      </c>
      <c r="Q2" s="329" t="s">
        <v>32</v>
      </c>
      <c r="R2" s="329" t="s">
        <v>37</v>
      </c>
      <c r="S2" s="329" t="s">
        <v>33</v>
      </c>
      <c r="T2" s="332" t="s">
        <v>177</v>
      </c>
      <c r="U2" s="332" t="s">
        <v>57</v>
      </c>
      <c r="V2" s="334" t="s">
        <v>59</v>
      </c>
      <c r="W2" s="335"/>
      <c r="X2" s="335"/>
      <c r="Y2" s="335"/>
      <c r="Z2" s="335"/>
      <c r="AA2" s="336"/>
      <c r="AB2" s="332" t="s">
        <v>69</v>
      </c>
      <c r="AC2" s="329" t="s">
        <v>75</v>
      </c>
      <c r="AD2" s="337" t="s">
        <v>178</v>
      </c>
      <c r="AE2" s="338"/>
      <c r="AF2" s="339"/>
      <c r="AG2" s="329" t="s">
        <v>179</v>
      </c>
      <c r="AH2" s="332" t="s">
        <v>80</v>
      </c>
      <c r="AI2" s="332" t="s">
        <v>180</v>
      </c>
      <c r="AJ2" s="332" t="s">
        <v>35</v>
      </c>
      <c r="AK2" s="15"/>
    </row>
    <row r="3" spans="2:37" ht="62.25" customHeight="1" x14ac:dyDescent="0.25">
      <c r="B3" s="332"/>
      <c r="C3" s="332"/>
      <c r="D3" s="332"/>
      <c r="E3" s="332"/>
      <c r="F3" s="332"/>
      <c r="G3" s="332"/>
      <c r="H3" s="332"/>
      <c r="I3" s="332"/>
      <c r="J3" s="16" t="s">
        <v>7</v>
      </c>
      <c r="K3" s="16" t="s">
        <v>8</v>
      </c>
      <c r="L3" s="16" t="s">
        <v>9</v>
      </c>
      <c r="M3" s="16" t="s">
        <v>10</v>
      </c>
      <c r="N3" s="330"/>
      <c r="O3" s="332"/>
      <c r="P3" s="330"/>
      <c r="Q3" s="330"/>
      <c r="R3" s="330"/>
      <c r="S3" s="330"/>
      <c r="T3" s="332"/>
      <c r="U3" s="332"/>
      <c r="V3" s="16" t="s">
        <v>181</v>
      </c>
      <c r="W3" s="16" t="s">
        <v>62</v>
      </c>
      <c r="X3" s="16" t="s">
        <v>15</v>
      </c>
      <c r="Y3" s="16" t="s">
        <v>182</v>
      </c>
      <c r="Z3" s="16" t="s">
        <v>60</v>
      </c>
      <c r="AA3" s="16" t="s">
        <v>25</v>
      </c>
      <c r="AB3" s="332"/>
      <c r="AC3" s="330"/>
      <c r="AD3" s="16" t="s">
        <v>16</v>
      </c>
      <c r="AE3" s="16" t="s">
        <v>183</v>
      </c>
      <c r="AF3" s="16" t="s">
        <v>26</v>
      </c>
      <c r="AG3" s="330"/>
      <c r="AH3" s="332"/>
      <c r="AI3" s="332"/>
      <c r="AJ3" s="332"/>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50">
        <v>850000</v>
      </c>
      <c r="W5" s="251"/>
      <c r="X5" s="251"/>
      <c r="Y5" s="250">
        <v>595000</v>
      </c>
      <c r="Z5" s="251"/>
      <c r="AA5" s="251"/>
      <c r="AB5" s="250">
        <v>255000</v>
      </c>
      <c r="AC5" s="23" t="s">
        <v>92</v>
      </c>
      <c r="AD5" s="252">
        <f>V5+Y5</f>
        <v>1445000</v>
      </c>
      <c r="AE5" s="252"/>
      <c r="AF5" s="21"/>
      <c r="AG5" s="21"/>
      <c r="AH5" s="31" t="s">
        <v>304</v>
      </c>
      <c r="AI5" s="31" t="s">
        <v>302</v>
      </c>
      <c r="AJ5" s="162">
        <v>45474</v>
      </c>
      <c r="AK5" s="296" t="s">
        <v>872</v>
      </c>
    </row>
    <row r="6" spans="2:37"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296"/>
    </row>
    <row r="7" spans="2:37"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296"/>
    </row>
    <row r="8" spans="2:37"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296" t="s">
        <v>872</v>
      </c>
    </row>
    <row r="9" spans="2:37"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296"/>
    </row>
    <row r="10" spans="2:37"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296"/>
    </row>
    <row r="11" spans="2:37"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296" t="s">
        <v>872</v>
      </c>
    </row>
    <row r="12" spans="2:37"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296"/>
    </row>
    <row r="13" spans="2:37"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296"/>
    </row>
    <row r="14" spans="2:37"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296"/>
    </row>
    <row r="15" spans="2:37"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296"/>
    </row>
    <row r="16" spans="2:37"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296"/>
    </row>
    <row r="17" spans="2:37"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296"/>
    </row>
    <row r="18" spans="2:37"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296"/>
    </row>
    <row r="19" spans="2:37"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296"/>
    </row>
    <row r="20" spans="2:37"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296"/>
    </row>
    <row r="21" spans="2:37"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53">
        <f>V21+Y21</f>
        <v>1976313.75</v>
      </c>
      <c r="V21" s="253">
        <v>1162537.5</v>
      </c>
      <c r="W21" s="253"/>
      <c r="X21" s="253"/>
      <c r="Y21" s="253">
        <v>813776.25</v>
      </c>
      <c r="Z21" s="253"/>
      <c r="AA21" s="253"/>
      <c r="AB21" s="253">
        <v>348761.25</v>
      </c>
      <c r="AC21" s="140" t="s">
        <v>92</v>
      </c>
      <c r="AD21" s="221">
        <f>U21</f>
        <v>1976313.75</v>
      </c>
      <c r="AE21" s="221"/>
      <c r="AF21" s="140"/>
      <c r="AG21" s="140"/>
      <c r="AH21" s="136">
        <v>45383</v>
      </c>
      <c r="AI21" s="254">
        <v>45657</v>
      </c>
      <c r="AJ21" s="162">
        <v>45387</v>
      </c>
      <c r="AK21" s="296" t="s">
        <v>873</v>
      </c>
    </row>
    <row r="22" spans="2:37"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55"/>
      <c r="U22" s="256"/>
      <c r="V22" s="256"/>
      <c r="W22" s="256"/>
      <c r="X22" s="256"/>
      <c r="Y22" s="256"/>
      <c r="Z22" s="256"/>
      <c r="AA22" s="256"/>
      <c r="AB22" s="256"/>
      <c r="AC22" s="130"/>
      <c r="AD22" s="130"/>
      <c r="AE22" s="257"/>
      <c r="AF22" s="130"/>
      <c r="AG22" s="130"/>
      <c r="AH22" s="130"/>
      <c r="AI22" s="130"/>
      <c r="AJ22" s="34"/>
      <c r="AK22" s="296"/>
    </row>
    <row r="23" spans="2:37"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55"/>
      <c r="U23" s="256"/>
      <c r="V23" s="256"/>
      <c r="W23" s="256"/>
      <c r="X23" s="256"/>
      <c r="Y23" s="256"/>
      <c r="Z23" s="256"/>
      <c r="AA23" s="256"/>
      <c r="AB23" s="256"/>
      <c r="AC23" s="130"/>
      <c r="AD23" s="130"/>
      <c r="AE23" s="257"/>
      <c r="AF23" s="130"/>
      <c r="AG23" s="130"/>
      <c r="AH23" s="130"/>
      <c r="AI23" s="130"/>
      <c r="AJ23" s="34"/>
      <c r="AK23" s="296"/>
    </row>
    <row r="24" spans="2:37"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55"/>
      <c r="U24" s="256"/>
      <c r="V24" s="256"/>
      <c r="W24" s="256"/>
      <c r="X24" s="256"/>
      <c r="Y24" s="256"/>
      <c r="Z24" s="256"/>
      <c r="AA24" s="256"/>
      <c r="AB24" s="256"/>
      <c r="AC24" s="130"/>
      <c r="AD24" s="130"/>
      <c r="AE24" s="257"/>
      <c r="AF24" s="130"/>
      <c r="AG24" s="130"/>
      <c r="AH24" s="130"/>
      <c r="AI24" s="130"/>
      <c r="AJ24" s="34"/>
      <c r="AK24" s="296"/>
    </row>
    <row r="25" spans="2:37"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55"/>
      <c r="U25" s="258"/>
      <c r="V25" s="258"/>
      <c r="W25" s="258"/>
      <c r="X25" s="258"/>
      <c r="Y25" s="258"/>
      <c r="Z25" s="258"/>
      <c r="AA25" s="258"/>
      <c r="AB25" s="258"/>
      <c r="AC25" s="135"/>
      <c r="AD25" s="135"/>
      <c r="AE25" s="259"/>
      <c r="AF25" s="135"/>
      <c r="AG25" s="135"/>
      <c r="AH25" s="130"/>
      <c r="AI25" s="130"/>
      <c r="AJ25" s="34"/>
      <c r="AK25" s="296"/>
    </row>
    <row r="26" spans="2:37"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55"/>
      <c r="U26" s="256">
        <f>V26+Y26</f>
        <v>2130886.25</v>
      </c>
      <c r="V26" s="256">
        <v>1253462.5</v>
      </c>
      <c r="W26" s="256"/>
      <c r="X26" s="256"/>
      <c r="Y26" s="256">
        <v>877423.75</v>
      </c>
      <c r="Z26" s="256"/>
      <c r="AA26" s="256"/>
      <c r="AB26" s="256">
        <v>376038.75</v>
      </c>
      <c r="AC26" s="140" t="s">
        <v>92</v>
      </c>
      <c r="AD26" s="257">
        <f>U26</f>
        <v>2130886.25</v>
      </c>
      <c r="AE26" s="257"/>
      <c r="AF26" s="130"/>
      <c r="AG26" s="130"/>
      <c r="AH26" s="130"/>
      <c r="AI26" s="130"/>
      <c r="AJ26" s="34"/>
      <c r="AK26" s="296"/>
    </row>
    <row r="27" spans="2:37"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296"/>
    </row>
    <row r="28" spans="2:37"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296"/>
    </row>
    <row r="29" spans="2:37"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296"/>
    </row>
    <row r="30" spans="2:37"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46">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608</v>
      </c>
      <c r="AJ30" s="105">
        <v>45365</v>
      </c>
      <c r="AK30" s="296" t="s">
        <v>872</v>
      </c>
    </row>
    <row r="31" spans="2:37" s="32" customFormat="1" ht="38.25" customHeight="1" x14ac:dyDescent="0.25">
      <c r="B31" s="33" t="s">
        <v>112</v>
      </c>
      <c r="C31" s="34"/>
      <c r="D31" s="34"/>
      <c r="E31" s="34"/>
      <c r="F31" s="34"/>
      <c r="G31" s="34"/>
      <c r="H31" s="34"/>
      <c r="I31" s="34"/>
      <c r="J31" s="35" t="s">
        <v>209</v>
      </c>
      <c r="K31" s="35" t="s">
        <v>103</v>
      </c>
      <c r="L31" s="35" t="s">
        <v>96</v>
      </c>
      <c r="M31" s="247">
        <v>675</v>
      </c>
      <c r="N31" s="34"/>
      <c r="O31" s="34"/>
      <c r="P31" s="34"/>
      <c r="Q31" s="34"/>
      <c r="R31" s="34"/>
      <c r="S31" s="34"/>
      <c r="U31" s="36"/>
      <c r="V31" s="36"/>
      <c r="W31" s="36"/>
      <c r="X31" s="36"/>
      <c r="Y31" s="36"/>
      <c r="Z31" s="36"/>
      <c r="AA31" s="36"/>
      <c r="AB31" s="36"/>
      <c r="AC31" s="34"/>
      <c r="AD31" s="34"/>
      <c r="AE31" s="34"/>
      <c r="AF31" s="34"/>
      <c r="AG31" s="34"/>
      <c r="AH31" s="34"/>
      <c r="AI31" s="34"/>
      <c r="AJ31" s="34"/>
      <c r="AK31" s="296"/>
    </row>
    <row r="32" spans="2:37" s="32" customFormat="1" ht="34.5" customHeight="1" x14ac:dyDescent="0.25">
      <c r="B32" s="39" t="s">
        <v>112</v>
      </c>
      <c r="C32" s="40"/>
      <c r="D32" s="34"/>
      <c r="E32" s="34"/>
      <c r="F32" s="34"/>
      <c r="G32" s="34"/>
      <c r="H32" s="34"/>
      <c r="I32" s="34"/>
      <c r="J32" s="35" t="s">
        <v>190</v>
      </c>
      <c r="K32" s="35" t="s">
        <v>191</v>
      </c>
      <c r="L32" s="35" t="s">
        <v>115</v>
      </c>
      <c r="M32" s="248">
        <v>1124</v>
      </c>
      <c r="N32" s="34"/>
      <c r="O32" s="34"/>
      <c r="P32" s="34"/>
      <c r="Q32" s="34"/>
      <c r="R32" s="34"/>
      <c r="S32" s="34"/>
      <c r="U32" s="42"/>
      <c r="V32" s="42"/>
      <c r="W32" s="42"/>
      <c r="X32" s="42"/>
      <c r="Y32" s="42"/>
      <c r="Z32" s="42"/>
      <c r="AA32" s="42"/>
      <c r="AB32" s="42"/>
      <c r="AC32" s="40"/>
      <c r="AD32" s="40"/>
      <c r="AE32" s="40"/>
      <c r="AF32" s="40"/>
      <c r="AG32" s="40"/>
      <c r="AH32" s="34"/>
      <c r="AI32" s="34"/>
      <c r="AJ32" s="34"/>
      <c r="AK32" s="296"/>
    </row>
    <row r="33" spans="2:37" s="32" customFormat="1" ht="93.75" hidden="1" customHeight="1" x14ac:dyDescent="0.25">
      <c r="B33" s="33" t="s">
        <v>112</v>
      </c>
      <c r="C33" s="34"/>
      <c r="D33" s="163" t="s">
        <v>198</v>
      </c>
      <c r="E33" s="164" t="s">
        <v>82</v>
      </c>
      <c r="F33" s="165" t="s">
        <v>609</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296"/>
    </row>
    <row r="34" spans="2:37"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296"/>
    </row>
    <row r="35" spans="2:37"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296"/>
    </row>
    <row r="36" spans="2:37"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296"/>
    </row>
    <row r="37" spans="2:37"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60">
        <v>45632</v>
      </c>
      <c r="AK37" s="296" t="s">
        <v>873</v>
      </c>
    </row>
    <row r="38" spans="2:37"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280">
        <v>45747</v>
      </c>
      <c r="AK44" s="296" t="s">
        <v>873</v>
      </c>
    </row>
    <row r="45" spans="2:37"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50">
        <v>1150000</v>
      </c>
      <c r="W51" s="261"/>
      <c r="X51" s="261"/>
      <c r="Y51" s="250">
        <v>805000</v>
      </c>
      <c r="Z51" s="261"/>
      <c r="AA51" s="261"/>
      <c r="AB51" s="250">
        <v>345000</v>
      </c>
      <c r="AC51" s="21" t="s">
        <v>92</v>
      </c>
      <c r="AD51" s="250">
        <f>U51</f>
        <v>1955000</v>
      </c>
      <c r="AE51" s="61"/>
      <c r="AF51" s="61"/>
      <c r="AG51" s="61"/>
      <c r="AH51" s="79" t="s">
        <v>304</v>
      </c>
      <c r="AI51" s="79" t="s">
        <v>305</v>
      </c>
      <c r="AJ51" s="224">
        <v>45504</v>
      </c>
      <c r="AK51" s="296" t="s">
        <v>872</v>
      </c>
    </row>
    <row r="52" spans="2:37"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872</v>
      </c>
    </row>
    <row r="55" spans="2:37"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872</v>
      </c>
    </row>
    <row r="58" spans="2:37"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872</v>
      </c>
    </row>
    <row r="65" spans="2:37"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50">
        <v>250000</v>
      </c>
      <c r="W68" s="251"/>
      <c r="X68" s="251"/>
      <c r="Y68" s="250">
        <v>175000</v>
      </c>
      <c r="Z68" s="251"/>
      <c r="AA68" s="251"/>
      <c r="AB68" s="250">
        <v>75000</v>
      </c>
      <c r="AC68" s="24" t="s">
        <v>92</v>
      </c>
      <c r="AD68" s="28">
        <f>U68</f>
        <v>425000</v>
      </c>
      <c r="AE68" s="77"/>
      <c r="AF68" s="77"/>
      <c r="AG68" s="77"/>
      <c r="AH68" s="77" t="s">
        <v>197</v>
      </c>
      <c r="AI68" s="122" t="s">
        <v>188</v>
      </c>
      <c r="AJ68" s="103">
        <v>45308</v>
      </c>
      <c r="AK68" s="57" t="s">
        <v>872</v>
      </c>
    </row>
    <row r="69" spans="2:37"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872</v>
      </c>
    </row>
    <row r="71" spans="2:37"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49">
        <v>45644</v>
      </c>
      <c r="AK76" s="57" t="s">
        <v>872</v>
      </c>
    </row>
    <row r="77" spans="2:37"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49">
        <v>45644</v>
      </c>
      <c r="AK79" s="296" t="s">
        <v>873</v>
      </c>
    </row>
    <row r="80" spans="2:37"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455</v>
      </c>
      <c r="U83" s="27" t="s">
        <v>455</v>
      </c>
      <c r="V83" s="250" t="s">
        <v>874</v>
      </c>
      <c r="W83" s="251"/>
      <c r="X83" s="251"/>
      <c r="Y83" s="250" t="s">
        <v>874</v>
      </c>
      <c r="Z83" s="251"/>
      <c r="AA83" s="251"/>
      <c r="AB83" s="250" t="s">
        <v>875</v>
      </c>
      <c r="AC83" s="24" t="s">
        <v>92</v>
      </c>
      <c r="AD83" s="28" t="str">
        <f>U83</f>
        <v xml:space="preserve"> - </v>
      </c>
      <c r="AE83" s="61"/>
      <c r="AF83" s="61"/>
      <c r="AG83" s="61"/>
      <c r="AH83" s="77" t="s">
        <v>876</v>
      </c>
      <c r="AI83" s="262" t="s">
        <v>875</v>
      </c>
      <c r="AJ83" s="17" t="s">
        <v>877</v>
      </c>
      <c r="AK83" s="15"/>
    </row>
    <row r="84" spans="1:37" ht="45" x14ac:dyDescent="0.2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5" x14ac:dyDescent="0.2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872</v>
      </c>
    </row>
    <row r="87" spans="1:37"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80" x14ac:dyDescent="0.25">
      <c r="A88" s="263"/>
      <c r="B88" s="264" t="s">
        <v>806</v>
      </c>
      <c r="C88" s="265" t="s">
        <v>807</v>
      </c>
      <c r="D88" s="266" t="s">
        <v>185</v>
      </c>
      <c r="E88" s="23" t="s">
        <v>101</v>
      </c>
      <c r="F88" s="267" t="s">
        <v>808</v>
      </c>
      <c r="G88" s="268" t="s">
        <v>186</v>
      </c>
      <c r="H88" s="269" t="s">
        <v>83</v>
      </c>
      <c r="I88" s="269" t="s">
        <v>83</v>
      </c>
      <c r="J88" s="21" t="s">
        <v>187</v>
      </c>
      <c r="K88" s="25" t="s">
        <v>85</v>
      </c>
      <c r="L88" s="21" t="s">
        <v>113</v>
      </c>
      <c r="M88" s="270">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70"/>
      <c r="AF88" s="270"/>
      <c r="AG88" s="270"/>
      <c r="AH88" s="78" t="s">
        <v>213</v>
      </c>
      <c r="AI88" s="144" t="s">
        <v>809</v>
      </c>
      <c r="AJ88" s="121">
        <v>45734</v>
      </c>
      <c r="AK88" s="57" t="s">
        <v>872</v>
      </c>
    </row>
    <row r="89" spans="1:37" s="15" customFormat="1" ht="45" x14ac:dyDescent="0.25">
      <c r="B89" s="271" t="s">
        <v>806</v>
      </c>
      <c r="C89" s="263"/>
      <c r="D89" s="263"/>
      <c r="E89" s="263"/>
      <c r="F89" s="263"/>
      <c r="G89" s="263"/>
      <c r="H89" s="263"/>
      <c r="J89" s="35" t="s">
        <v>189</v>
      </c>
      <c r="K89" s="34" t="s">
        <v>103</v>
      </c>
      <c r="L89" s="35" t="s">
        <v>96</v>
      </c>
      <c r="M89" s="17">
        <v>80</v>
      </c>
      <c r="N89" s="17"/>
      <c r="O89" s="17"/>
      <c r="P89" s="17"/>
      <c r="Q89" s="17"/>
      <c r="R89" s="17"/>
      <c r="S89" s="17"/>
      <c r="T89" s="17"/>
      <c r="U89" s="17"/>
      <c r="V89" s="272"/>
      <c r="W89" s="17"/>
      <c r="X89" s="17"/>
      <c r="Y89" s="17"/>
      <c r="Z89" s="17"/>
      <c r="AA89" s="17"/>
      <c r="AB89" s="17"/>
      <c r="AC89" s="17"/>
      <c r="AD89" s="17"/>
      <c r="AE89" s="17"/>
      <c r="AF89" s="17"/>
      <c r="AG89" s="17"/>
      <c r="AH89" s="17"/>
      <c r="AI89" s="17"/>
      <c r="AJ89" s="17"/>
    </row>
    <row r="90" spans="1:37" s="15" customFormat="1" ht="45" x14ac:dyDescent="0.25">
      <c r="A90" s="263"/>
      <c r="B90" s="273" t="s">
        <v>806</v>
      </c>
      <c r="C90" s="274"/>
      <c r="D90" s="274"/>
      <c r="E90" s="274"/>
      <c r="F90" s="274"/>
      <c r="G90" s="274"/>
      <c r="H90" s="274"/>
      <c r="I90" s="275"/>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25">
      <c r="V91" s="276"/>
    </row>
    <row r="92" spans="1:37" s="15" customFormat="1" x14ac:dyDescent="0.25"/>
    <row r="93" spans="1:37" s="15" customFormat="1" x14ac:dyDescent="0.25"/>
    <row r="94" spans="1:37" s="15" customFormat="1" x14ac:dyDescent="0.25"/>
  </sheetData>
  <mergeCells count="26">
    <mergeCell ref="AG2:AG3"/>
    <mergeCell ref="AH2:AH3"/>
    <mergeCell ref="AI2:AI3"/>
    <mergeCell ref="AJ2:AJ3"/>
    <mergeCell ref="T2:T3"/>
    <mergeCell ref="U2:U3"/>
    <mergeCell ref="V2:AA2"/>
    <mergeCell ref="AB2:AB3"/>
    <mergeCell ref="AC2:AC3"/>
    <mergeCell ref="AD2:AF2"/>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3FAA-F9A5-471C-A8BD-50ECE7B3E5EF}">
  <dimension ref="A1:AK20"/>
  <sheetViews>
    <sheetView tabSelected="1" zoomScale="80" zoomScaleNormal="80" workbookViewId="0">
      <selection activeCell="F3" sqref="F3:F4"/>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351"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c r="AK3" s="341" t="s">
        <v>664</v>
      </c>
    </row>
    <row r="4" spans="1:37" ht="169.35" customHeight="1" x14ac:dyDescent="0.25">
      <c r="A4" s="1"/>
      <c r="B4" s="341"/>
      <c r="C4" s="341"/>
      <c r="D4" s="341"/>
      <c r="E4" s="341"/>
      <c r="F4" s="341"/>
      <c r="G4" s="341"/>
      <c r="H4" s="341"/>
      <c r="I4" s="341"/>
      <c r="J4" s="3" t="s">
        <v>7</v>
      </c>
      <c r="K4" s="3" t="s">
        <v>8</v>
      </c>
      <c r="L4" s="3" t="s">
        <v>9</v>
      </c>
      <c r="M4" s="11" t="s">
        <v>10</v>
      </c>
      <c r="N4" s="344"/>
      <c r="O4" s="341"/>
      <c r="P4" s="351"/>
      <c r="Q4" s="351"/>
      <c r="R4" s="351"/>
      <c r="S4" s="351"/>
      <c r="T4" s="341"/>
      <c r="U4" s="341"/>
      <c r="V4" s="3" t="s">
        <v>61</v>
      </c>
      <c r="W4" s="3" t="s">
        <v>62</v>
      </c>
      <c r="X4" s="3" t="s">
        <v>15</v>
      </c>
      <c r="Y4" s="3" t="s">
        <v>63</v>
      </c>
      <c r="Z4" s="3" t="s">
        <v>60</v>
      </c>
      <c r="AA4" s="3" t="s">
        <v>25</v>
      </c>
      <c r="AB4" s="341"/>
      <c r="AC4" s="347"/>
      <c r="AD4" s="3" t="s">
        <v>16</v>
      </c>
      <c r="AE4" s="3" t="s">
        <v>17</v>
      </c>
      <c r="AF4" s="3" t="s">
        <v>26</v>
      </c>
      <c r="AG4" s="344"/>
      <c r="AH4" s="344"/>
      <c r="AI4" s="341"/>
      <c r="AJ4" s="344"/>
      <c r="AK4" s="341"/>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345" t="s">
        <v>665</v>
      </c>
      <c r="C6" s="345" t="s">
        <v>666</v>
      </c>
      <c r="D6" s="345" t="s">
        <v>667</v>
      </c>
      <c r="E6" s="345" t="s">
        <v>668</v>
      </c>
      <c r="F6" s="345" t="s">
        <v>669</v>
      </c>
      <c r="G6" s="817" t="s">
        <v>891</v>
      </c>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9"/>
    </row>
    <row r="7" spans="1:37" ht="69" customHeight="1" x14ac:dyDescent="0.25">
      <c r="A7" s="1"/>
      <c r="B7" s="345"/>
      <c r="C7" s="345"/>
      <c r="D7" s="345"/>
      <c r="E7" s="345"/>
      <c r="F7" s="345"/>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2"/>
    </row>
    <row r="8" spans="1:37" ht="63" customHeight="1" x14ac:dyDescent="0.25">
      <c r="A8" s="1"/>
      <c r="B8" s="345"/>
      <c r="C8" s="345"/>
      <c r="D8" s="345"/>
      <c r="E8" s="345"/>
      <c r="F8" s="345"/>
      <c r="G8" s="823"/>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5"/>
    </row>
    <row r="9" spans="1:37" ht="154.5" customHeight="1" x14ac:dyDescent="0.25">
      <c r="A9" s="9"/>
      <c r="B9" s="212" t="s">
        <v>680</v>
      </c>
      <c r="C9" s="212" t="s">
        <v>681</v>
      </c>
      <c r="D9" s="212" t="s">
        <v>667</v>
      </c>
      <c r="E9" s="212" t="s">
        <v>668</v>
      </c>
      <c r="F9" s="212" t="s">
        <v>682</v>
      </c>
      <c r="G9" s="213" t="s">
        <v>670</v>
      </c>
      <c r="H9" s="212" t="s">
        <v>83</v>
      </c>
      <c r="I9" s="212" t="s">
        <v>171</v>
      </c>
      <c r="J9" s="213" t="s">
        <v>683</v>
      </c>
      <c r="K9" s="213" t="s">
        <v>684</v>
      </c>
      <c r="L9" s="213" t="s">
        <v>97</v>
      </c>
      <c r="M9" s="212">
        <v>1</v>
      </c>
      <c r="N9" s="212" t="s">
        <v>86</v>
      </c>
      <c r="O9" s="212" t="s">
        <v>87</v>
      </c>
      <c r="P9" s="213" t="s">
        <v>673</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685</v>
      </c>
      <c r="AI9" s="212" t="s">
        <v>686</v>
      </c>
      <c r="AJ9" s="213"/>
      <c r="AK9" s="213" t="s">
        <v>674</v>
      </c>
    </row>
    <row r="10" spans="1:37" ht="89.25" customHeight="1" x14ac:dyDescent="0.25">
      <c r="A10" s="14"/>
      <c r="B10" s="345" t="s">
        <v>687</v>
      </c>
      <c r="C10" s="345" t="s">
        <v>688</v>
      </c>
      <c r="D10" s="345" t="s">
        <v>667</v>
      </c>
      <c r="E10" s="345" t="s">
        <v>668</v>
      </c>
      <c r="F10" s="345" t="s">
        <v>689</v>
      </c>
      <c r="G10" s="352" t="s">
        <v>670</v>
      </c>
      <c r="H10" s="345" t="s">
        <v>83</v>
      </c>
      <c r="I10" s="345" t="s">
        <v>171</v>
      </c>
      <c r="J10" s="213" t="s">
        <v>690</v>
      </c>
      <c r="K10" s="213" t="s">
        <v>691</v>
      </c>
      <c r="L10" s="213" t="s">
        <v>243</v>
      </c>
      <c r="M10" s="212">
        <v>138700</v>
      </c>
      <c r="N10" s="345" t="s">
        <v>86</v>
      </c>
      <c r="O10" s="345" t="s">
        <v>87</v>
      </c>
      <c r="P10" s="352" t="s">
        <v>673</v>
      </c>
      <c r="Q10" s="352" t="s">
        <v>89</v>
      </c>
      <c r="R10" s="352" t="s">
        <v>90</v>
      </c>
      <c r="S10" s="352" t="s">
        <v>170</v>
      </c>
      <c r="T10" s="353">
        <v>2167500</v>
      </c>
      <c r="U10" s="345" t="s">
        <v>171</v>
      </c>
      <c r="V10" s="353">
        <v>2167500</v>
      </c>
      <c r="W10" s="345" t="s">
        <v>171</v>
      </c>
      <c r="X10" s="345" t="s">
        <v>171</v>
      </c>
      <c r="Y10" s="345" t="s">
        <v>171</v>
      </c>
      <c r="Z10" s="345" t="s">
        <v>171</v>
      </c>
      <c r="AA10" s="355" t="s">
        <v>171</v>
      </c>
      <c r="AB10" s="353">
        <v>382500</v>
      </c>
      <c r="AC10" s="352" t="s">
        <v>172</v>
      </c>
      <c r="AD10" s="353">
        <v>2167500</v>
      </c>
      <c r="AE10" s="352" t="s">
        <v>171</v>
      </c>
      <c r="AF10" s="352" t="s">
        <v>171</v>
      </c>
      <c r="AG10" s="352" t="s">
        <v>171</v>
      </c>
      <c r="AH10" s="356" t="s">
        <v>692</v>
      </c>
      <c r="AI10" s="356" t="s">
        <v>693</v>
      </c>
      <c r="AJ10" s="352"/>
      <c r="AK10" s="352" t="s">
        <v>674</v>
      </c>
    </row>
    <row r="11" spans="1:37" ht="75.75" customHeight="1" x14ac:dyDescent="0.25">
      <c r="A11" s="1"/>
      <c r="B11" s="345"/>
      <c r="C11" s="345"/>
      <c r="D11" s="345"/>
      <c r="E11" s="345"/>
      <c r="F11" s="345"/>
      <c r="G11" s="352"/>
      <c r="H11" s="345"/>
      <c r="I11" s="345"/>
      <c r="J11" s="213" t="s">
        <v>694</v>
      </c>
      <c r="K11" s="213" t="s">
        <v>448</v>
      </c>
      <c r="L11" s="213" t="s">
        <v>695</v>
      </c>
      <c r="M11" s="212">
        <v>2.4</v>
      </c>
      <c r="N11" s="345"/>
      <c r="O11" s="345"/>
      <c r="P11" s="352"/>
      <c r="Q11" s="352"/>
      <c r="R11" s="352"/>
      <c r="S11" s="352"/>
      <c r="T11" s="345"/>
      <c r="U11" s="345"/>
      <c r="V11" s="345"/>
      <c r="W11" s="345"/>
      <c r="X11" s="345"/>
      <c r="Y11" s="345"/>
      <c r="Z11" s="345"/>
      <c r="AA11" s="355"/>
      <c r="AB11" s="345"/>
      <c r="AC11" s="352"/>
      <c r="AD11" s="345"/>
      <c r="AE11" s="352"/>
      <c r="AF11" s="352"/>
      <c r="AG11" s="352"/>
      <c r="AH11" s="357"/>
      <c r="AI11" s="357"/>
      <c r="AJ11" s="352"/>
      <c r="AK11" s="352"/>
    </row>
    <row r="12" spans="1:37" ht="80.25" customHeight="1" x14ac:dyDescent="0.25">
      <c r="A12" s="1"/>
      <c r="B12" s="345" t="s">
        <v>696</v>
      </c>
      <c r="C12" s="345" t="s">
        <v>697</v>
      </c>
      <c r="D12" s="345" t="s">
        <v>667</v>
      </c>
      <c r="E12" s="345" t="s">
        <v>668</v>
      </c>
      <c r="F12" s="345" t="s">
        <v>698</v>
      </c>
      <c r="G12" s="352" t="s">
        <v>670</v>
      </c>
      <c r="H12" s="345" t="s">
        <v>83</v>
      </c>
      <c r="I12" s="345" t="s">
        <v>171</v>
      </c>
      <c r="J12" s="212" t="s">
        <v>690</v>
      </c>
      <c r="K12" s="212" t="s">
        <v>691</v>
      </c>
      <c r="L12" s="212" t="s">
        <v>243</v>
      </c>
      <c r="M12" s="212">
        <v>14600</v>
      </c>
      <c r="N12" s="345" t="s">
        <v>86</v>
      </c>
      <c r="O12" s="345" t="s">
        <v>87</v>
      </c>
      <c r="P12" s="352" t="s">
        <v>673</v>
      </c>
      <c r="Q12" s="352" t="s">
        <v>89</v>
      </c>
      <c r="R12" s="352" t="s">
        <v>90</v>
      </c>
      <c r="S12" s="352" t="s">
        <v>170</v>
      </c>
      <c r="T12" s="353">
        <v>1432978.83</v>
      </c>
      <c r="U12" s="345" t="s">
        <v>171</v>
      </c>
      <c r="V12" s="353">
        <v>1432978.83</v>
      </c>
      <c r="W12" s="345" t="s">
        <v>171</v>
      </c>
      <c r="X12" s="345" t="s">
        <v>171</v>
      </c>
      <c r="Y12" s="345" t="s">
        <v>171</v>
      </c>
      <c r="Z12" s="345" t="s">
        <v>171</v>
      </c>
      <c r="AA12" s="355" t="s">
        <v>171</v>
      </c>
      <c r="AB12" s="353">
        <v>252878.62</v>
      </c>
      <c r="AC12" s="352" t="s">
        <v>172</v>
      </c>
      <c r="AD12" s="353">
        <v>1432978.83</v>
      </c>
      <c r="AE12" s="352" t="s">
        <v>171</v>
      </c>
      <c r="AF12" s="352" t="s">
        <v>171</v>
      </c>
      <c r="AG12" s="352" t="s">
        <v>171</v>
      </c>
      <c r="AH12" s="345" t="s">
        <v>699</v>
      </c>
      <c r="AI12" s="345" t="s">
        <v>700</v>
      </c>
      <c r="AJ12" s="354">
        <v>45930</v>
      </c>
      <c r="AK12" s="352" t="s">
        <v>674</v>
      </c>
    </row>
    <row r="13" spans="1:37" ht="82.5" customHeight="1" x14ac:dyDescent="0.25">
      <c r="A13" s="1"/>
      <c r="B13" s="345"/>
      <c r="C13" s="345"/>
      <c r="D13" s="345"/>
      <c r="E13" s="345"/>
      <c r="F13" s="345"/>
      <c r="G13" s="352"/>
      <c r="H13" s="345"/>
      <c r="I13" s="345"/>
      <c r="J13" s="212" t="s">
        <v>694</v>
      </c>
      <c r="K13" s="212" t="s">
        <v>448</v>
      </c>
      <c r="L13" s="212" t="s">
        <v>695</v>
      </c>
      <c r="M13" s="212">
        <v>2.6</v>
      </c>
      <c r="N13" s="345"/>
      <c r="O13" s="345"/>
      <c r="P13" s="352"/>
      <c r="Q13" s="352"/>
      <c r="R13" s="352"/>
      <c r="S13" s="352"/>
      <c r="T13" s="345"/>
      <c r="U13" s="345"/>
      <c r="V13" s="345"/>
      <c r="W13" s="345"/>
      <c r="X13" s="345"/>
      <c r="Y13" s="345"/>
      <c r="Z13" s="345"/>
      <c r="AA13" s="355"/>
      <c r="AB13" s="345"/>
      <c r="AC13" s="352"/>
      <c r="AD13" s="345"/>
      <c r="AE13" s="352"/>
      <c r="AF13" s="352"/>
      <c r="AG13" s="352"/>
      <c r="AH13" s="345"/>
      <c r="AI13" s="345"/>
      <c r="AJ13" s="352"/>
      <c r="AK13" s="352"/>
    </row>
    <row r="14" spans="1:37" ht="66" customHeight="1" x14ac:dyDescent="0.25">
      <c r="A14" s="1"/>
      <c r="B14" s="345" t="s">
        <v>701</v>
      </c>
      <c r="C14" s="345" t="s">
        <v>702</v>
      </c>
      <c r="D14" s="345" t="s">
        <v>667</v>
      </c>
      <c r="E14" s="345" t="s">
        <v>668</v>
      </c>
      <c r="F14" s="345" t="s">
        <v>703</v>
      </c>
      <c r="G14" s="352" t="s">
        <v>670</v>
      </c>
      <c r="H14" s="345" t="s">
        <v>83</v>
      </c>
      <c r="I14" s="345" t="s">
        <v>171</v>
      </c>
      <c r="J14" s="212" t="s">
        <v>690</v>
      </c>
      <c r="K14" s="212" t="s">
        <v>691</v>
      </c>
      <c r="L14" s="212" t="s">
        <v>243</v>
      </c>
      <c r="M14" s="212">
        <v>153300</v>
      </c>
      <c r="N14" s="345" t="s">
        <v>86</v>
      </c>
      <c r="O14" s="345" t="s">
        <v>87</v>
      </c>
      <c r="P14" s="352" t="s">
        <v>673</v>
      </c>
      <c r="Q14" s="352" t="s">
        <v>89</v>
      </c>
      <c r="R14" s="352" t="s">
        <v>90</v>
      </c>
      <c r="S14" s="352" t="s">
        <v>170</v>
      </c>
      <c r="T14" s="353">
        <v>1537521.17</v>
      </c>
      <c r="U14" s="345" t="s">
        <v>171</v>
      </c>
      <c r="V14" s="353">
        <v>1537521.17</v>
      </c>
      <c r="W14" s="345" t="s">
        <v>171</v>
      </c>
      <c r="X14" s="345" t="s">
        <v>171</v>
      </c>
      <c r="Y14" s="345" t="s">
        <v>171</v>
      </c>
      <c r="Z14" s="345" t="s">
        <v>171</v>
      </c>
      <c r="AA14" s="355" t="s">
        <v>171</v>
      </c>
      <c r="AB14" s="353">
        <v>271327.38</v>
      </c>
      <c r="AC14" s="352" t="s">
        <v>172</v>
      </c>
      <c r="AD14" s="353">
        <v>1537521.17</v>
      </c>
      <c r="AE14" s="352" t="s">
        <v>171</v>
      </c>
      <c r="AF14" s="352" t="s">
        <v>171</v>
      </c>
      <c r="AG14" s="352" t="s">
        <v>171</v>
      </c>
      <c r="AH14" s="356" t="s">
        <v>692</v>
      </c>
      <c r="AI14" s="356" t="s">
        <v>693</v>
      </c>
      <c r="AJ14" s="352"/>
      <c r="AK14" s="352" t="s">
        <v>674</v>
      </c>
    </row>
    <row r="15" spans="1:37" ht="87.75" customHeight="1" x14ac:dyDescent="0.25">
      <c r="B15" s="345"/>
      <c r="C15" s="345"/>
      <c r="D15" s="345"/>
      <c r="E15" s="345"/>
      <c r="F15" s="345"/>
      <c r="G15" s="352"/>
      <c r="H15" s="345"/>
      <c r="I15" s="345"/>
      <c r="J15" s="212" t="s">
        <v>694</v>
      </c>
      <c r="K15" s="212" t="s">
        <v>448</v>
      </c>
      <c r="L15" s="212" t="s">
        <v>695</v>
      </c>
      <c r="M15" s="212">
        <v>0.7</v>
      </c>
      <c r="N15" s="345"/>
      <c r="O15" s="345"/>
      <c r="P15" s="352"/>
      <c r="Q15" s="352"/>
      <c r="R15" s="352"/>
      <c r="S15" s="352"/>
      <c r="T15" s="345"/>
      <c r="U15" s="345"/>
      <c r="V15" s="345"/>
      <c r="W15" s="345"/>
      <c r="X15" s="345"/>
      <c r="Y15" s="345"/>
      <c r="Z15" s="345"/>
      <c r="AA15" s="355"/>
      <c r="AB15" s="345"/>
      <c r="AC15" s="352"/>
      <c r="AD15" s="345"/>
      <c r="AE15" s="352"/>
      <c r="AF15" s="352"/>
      <c r="AG15" s="352"/>
      <c r="AH15" s="357"/>
      <c r="AI15" s="357"/>
      <c r="AJ15" s="352"/>
      <c r="AK15" s="352"/>
    </row>
    <row r="16" spans="1:37" ht="65.25" customHeight="1" x14ac:dyDescent="0.25">
      <c r="B16" s="345" t="s">
        <v>704</v>
      </c>
      <c r="C16" s="345" t="s">
        <v>705</v>
      </c>
      <c r="D16" s="345" t="s">
        <v>667</v>
      </c>
      <c r="E16" s="345" t="s">
        <v>668</v>
      </c>
      <c r="F16" s="345" t="s">
        <v>706</v>
      </c>
      <c r="G16" s="352" t="s">
        <v>670</v>
      </c>
      <c r="H16" s="345" t="s">
        <v>83</v>
      </c>
      <c r="I16" s="345" t="s">
        <v>171</v>
      </c>
      <c r="J16" s="212" t="s">
        <v>690</v>
      </c>
      <c r="K16" s="212" t="s">
        <v>691</v>
      </c>
      <c r="L16" s="212" t="s">
        <v>243</v>
      </c>
      <c r="M16" s="212">
        <v>25550</v>
      </c>
      <c r="N16" s="345" t="s">
        <v>86</v>
      </c>
      <c r="O16" s="345" t="s">
        <v>87</v>
      </c>
      <c r="P16" s="352" t="s">
        <v>673</v>
      </c>
      <c r="Q16" s="352" t="s">
        <v>89</v>
      </c>
      <c r="R16" s="352" t="s">
        <v>90</v>
      </c>
      <c r="S16" s="352" t="s">
        <v>170</v>
      </c>
      <c r="T16" s="353">
        <v>1878500</v>
      </c>
      <c r="U16" s="345" t="s">
        <v>171</v>
      </c>
      <c r="V16" s="353">
        <v>1878500</v>
      </c>
      <c r="W16" s="345" t="s">
        <v>171</v>
      </c>
      <c r="X16" s="345" t="s">
        <v>171</v>
      </c>
      <c r="Y16" s="345" t="s">
        <v>171</v>
      </c>
      <c r="Z16" s="345" t="s">
        <v>171</v>
      </c>
      <c r="AA16" s="355" t="s">
        <v>171</v>
      </c>
      <c r="AB16" s="353">
        <v>331500</v>
      </c>
      <c r="AC16" s="352" t="s">
        <v>172</v>
      </c>
      <c r="AD16" s="353">
        <v>1878500</v>
      </c>
      <c r="AE16" s="352" t="s">
        <v>171</v>
      </c>
      <c r="AF16" s="352" t="s">
        <v>171</v>
      </c>
      <c r="AG16" s="352" t="s">
        <v>171</v>
      </c>
      <c r="AH16" s="345" t="s">
        <v>707</v>
      </c>
      <c r="AI16" s="345" t="s">
        <v>708</v>
      </c>
      <c r="AJ16" s="352"/>
      <c r="AK16" s="352" t="s">
        <v>674</v>
      </c>
    </row>
    <row r="17" spans="2:37" ht="97.5" customHeight="1" x14ac:dyDescent="0.25">
      <c r="B17" s="345"/>
      <c r="C17" s="345"/>
      <c r="D17" s="345"/>
      <c r="E17" s="345"/>
      <c r="F17" s="345"/>
      <c r="G17" s="352"/>
      <c r="H17" s="345"/>
      <c r="I17" s="345"/>
      <c r="J17" s="212" t="s">
        <v>694</v>
      </c>
      <c r="K17" s="212" t="s">
        <v>448</v>
      </c>
      <c r="L17" s="212" t="s">
        <v>695</v>
      </c>
      <c r="M17" s="212">
        <v>2.1800000000000002</v>
      </c>
      <c r="N17" s="345"/>
      <c r="O17" s="345"/>
      <c r="P17" s="352"/>
      <c r="Q17" s="352"/>
      <c r="R17" s="352"/>
      <c r="S17" s="352"/>
      <c r="T17" s="345"/>
      <c r="U17" s="345"/>
      <c r="V17" s="345"/>
      <c r="W17" s="345"/>
      <c r="X17" s="345"/>
      <c r="Y17" s="345"/>
      <c r="Z17" s="345"/>
      <c r="AA17" s="355"/>
      <c r="AB17" s="345"/>
      <c r="AC17" s="352"/>
      <c r="AD17" s="345"/>
      <c r="AE17" s="352"/>
      <c r="AF17" s="352"/>
      <c r="AG17" s="352"/>
      <c r="AH17" s="345"/>
      <c r="AI17" s="345"/>
      <c r="AJ17" s="352"/>
      <c r="AK17" s="352"/>
    </row>
    <row r="18" spans="2:37" ht="60" customHeight="1" x14ac:dyDescent="0.25">
      <c r="B18" s="345" t="s">
        <v>892</v>
      </c>
      <c r="C18" s="352" t="s">
        <v>893</v>
      </c>
      <c r="D18" s="352" t="s">
        <v>667</v>
      </c>
      <c r="E18" s="352" t="s">
        <v>668</v>
      </c>
      <c r="F18" s="352" t="s">
        <v>894</v>
      </c>
      <c r="G18" s="352" t="s">
        <v>670</v>
      </c>
      <c r="H18" s="345" t="s">
        <v>83</v>
      </c>
      <c r="I18" s="345" t="s">
        <v>171</v>
      </c>
      <c r="J18" s="213" t="s">
        <v>671</v>
      </c>
      <c r="K18" s="213" t="s">
        <v>672</v>
      </c>
      <c r="L18" s="213" t="s">
        <v>243</v>
      </c>
      <c r="M18" s="214">
        <v>7500000</v>
      </c>
      <c r="N18" s="345" t="s">
        <v>264</v>
      </c>
      <c r="O18" s="345" t="s">
        <v>895</v>
      </c>
      <c r="P18" s="352" t="s">
        <v>673</v>
      </c>
      <c r="Q18" s="352" t="s">
        <v>89</v>
      </c>
      <c r="R18" s="352" t="s">
        <v>90</v>
      </c>
      <c r="S18" s="352" t="s">
        <v>170</v>
      </c>
      <c r="T18" s="353">
        <v>13400000</v>
      </c>
      <c r="U18" s="353" t="s">
        <v>171</v>
      </c>
      <c r="V18" s="353">
        <v>13400000</v>
      </c>
      <c r="W18" s="826" t="s">
        <v>171</v>
      </c>
      <c r="X18" s="826" t="s">
        <v>171</v>
      </c>
      <c r="Y18" s="826" t="s">
        <v>171</v>
      </c>
      <c r="Z18" s="826" t="s">
        <v>171</v>
      </c>
      <c r="AA18" s="827" t="s">
        <v>171</v>
      </c>
      <c r="AB18" s="353">
        <v>57600000</v>
      </c>
      <c r="AC18" s="352" t="s">
        <v>172</v>
      </c>
      <c r="AD18" s="353">
        <v>13400000</v>
      </c>
      <c r="AE18" s="827" t="s">
        <v>171</v>
      </c>
      <c r="AF18" s="827" t="s">
        <v>171</v>
      </c>
      <c r="AG18" s="827" t="s">
        <v>171</v>
      </c>
      <c r="AH18" s="345" t="s">
        <v>896</v>
      </c>
      <c r="AI18" s="345" t="s">
        <v>897</v>
      </c>
      <c r="AJ18" s="828"/>
      <c r="AK18" s="352" t="s">
        <v>674</v>
      </c>
    </row>
    <row r="19" spans="2:37" ht="60" x14ac:dyDescent="0.25">
      <c r="B19" s="345"/>
      <c r="C19" s="352"/>
      <c r="D19" s="352"/>
      <c r="E19" s="352"/>
      <c r="F19" s="352"/>
      <c r="G19" s="352"/>
      <c r="H19" s="345"/>
      <c r="I19" s="345"/>
      <c r="J19" s="213" t="s">
        <v>675</v>
      </c>
      <c r="K19" s="213" t="s">
        <v>676</v>
      </c>
      <c r="L19" s="213" t="s">
        <v>677</v>
      </c>
      <c r="M19" s="214">
        <v>8000</v>
      </c>
      <c r="N19" s="345"/>
      <c r="O19" s="345"/>
      <c r="P19" s="352"/>
      <c r="Q19" s="352"/>
      <c r="R19" s="352"/>
      <c r="S19" s="352"/>
      <c r="T19" s="353"/>
      <c r="U19" s="353"/>
      <c r="V19" s="353"/>
      <c r="W19" s="826"/>
      <c r="X19" s="826"/>
      <c r="Y19" s="826"/>
      <c r="Z19" s="826"/>
      <c r="AA19" s="827"/>
      <c r="AB19" s="353"/>
      <c r="AC19" s="352"/>
      <c r="AD19" s="353"/>
      <c r="AE19" s="827"/>
      <c r="AF19" s="827"/>
      <c r="AG19" s="827"/>
      <c r="AH19" s="345"/>
      <c r="AI19" s="345"/>
      <c r="AJ19" s="827"/>
      <c r="AK19" s="352"/>
    </row>
    <row r="20" spans="2:37" ht="45" x14ac:dyDescent="0.25">
      <c r="B20" s="345"/>
      <c r="C20" s="352"/>
      <c r="D20" s="352"/>
      <c r="E20" s="352"/>
      <c r="F20" s="352"/>
      <c r="G20" s="352"/>
      <c r="H20" s="345"/>
      <c r="I20" s="345"/>
      <c r="J20" s="213" t="s">
        <v>678</v>
      </c>
      <c r="K20" s="213" t="s">
        <v>679</v>
      </c>
      <c r="L20" s="213" t="s">
        <v>97</v>
      </c>
      <c r="M20" s="214">
        <v>107</v>
      </c>
      <c r="N20" s="345"/>
      <c r="O20" s="345"/>
      <c r="P20" s="352"/>
      <c r="Q20" s="352"/>
      <c r="R20" s="352"/>
      <c r="S20" s="352"/>
      <c r="T20" s="353"/>
      <c r="U20" s="353"/>
      <c r="V20" s="353"/>
      <c r="W20" s="826"/>
      <c r="X20" s="826"/>
      <c r="Y20" s="826"/>
      <c r="Z20" s="826"/>
      <c r="AA20" s="827"/>
      <c r="AB20" s="353"/>
      <c r="AC20" s="352"/>
      <c r="AD20" s="353"/>
      <c r="AE20" s="827"/>
      <c r="AF20" s="827"/>
      <c r="AG20" s="827"/>
      <c r="AH20" s="345"/>
      <c r="AI20" s="345"/>
      <c r="AJ20" s="827"/>
      <c r="AK20" s="352"/>
    </row>
  </sheetData>
  <mergeCells count="193">
    <mergeCell ref="AI18:AI20"/>
    <mergeCell ref="AJ18:AJ20"/>
    <mergeCell ref="AK18:AK20"/>
    <mergeCell ref="AC18:AC20"/>
    <mergeCell ref="AD18:AD20"/>
    <mergeCell ref="AE18:AE20"/>
    <mergeCell ref="AF18:AF20"/>
    <mergeCell ref="AG18:AG20"/>
    <mergeCell ref="AH18:AH20"/>
    <mergeCell ref="W18:W20"/>
    <mergeCell ref="X18:X20"/>
    <mergeCell ref="Y18:Y20"/>
    <mergeCell ref="Z18:Z20"/>
    <mergeCell ref="AA18:AA20"/>
    <mergeCell ref="AB18:AB20"/>
    <mergeCell ref="Q18:Q20"/>
    <mergeCell ref="R18:R20"/>
    <mergeCell ref="S18:S20"/>
    <mergeCell ref="T18:T20"/>
    <mergeCell ref="U18:U20"/>
    <mergeCell ref="V18:V20"/>
    <mergeCell ref="G18:G20"/>
    <mergeCell ref="H18:H20"/>
    <mergeCell ref="I18:I20"/>
    <mergeCell ref="N18:N20"/>
    <mergeCell ref="O18:O20"/>
    <mergeCell ref="P18:P20"/>
    <mergeCell ref="AG16:AG17"/>
    <mergeCell ref="AH16:AH17"/>
    <mergeCell ref="AI16:AI17"/>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U14:U15"/>
    <mergeCell ref="V14:V15"/>
    <mergeCell ref="W14:W15"/>
    <mergeCell ref="X14:X15"/>
    <mergeCell ref="I14:I15"/>
    <mergeCell ref="N14:N15"/>
    <mergeCell ref="O14:O15"/>
    <mergeCell ref="P14:P15"/>
    <mergeCell ref="Q14:Q15"/>
    <mergeCell ref="R14:R15"/>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S12:S13"/>
    <mergeCell ref="T12:T13"/>
    <mergeCell ref="U12:U13"/>
    <mergeCell ref="V12:V13"/>
    <mergeCell ref="G12:G13"/>
    <mergeCell ref="H12:H13"/>
    <mergeCell ref="I12:I13"/>
    <mergeCell ref="N12:N13"/>
    <mergeCell ref="O12:O13"/>
    <mergeCell ref="P12:P13"/>
    <mergeCell ref="AG10:AG11"/>
    <mergeCell ref="AH10:AH11"/>
    <mergeCell ref="AI10:AI11"/>
    <mergeCell ref="AJ10:AJ11"/>
    <mergeCell ref="AK10:AK11"/>
    <mergeCell ref="B12:B13"/>
    <mergeCell ref="C12:C13"/>
    <mergeCell ref="D12:D13"/>
    <mergeCell ref="E12:E13"/>
    <mergeCell ref="F12:F13"/>
    <mergeCell ref="AA10:AA11"/>
    <mergeCell ref="AB10:AB11"/>
    <mergeCell ref="AC10:AC11"/>
    <mergeCell ref="AD10:AD11"/>
    <mergeCell ref="AE10:AE11"/>
    <mergeCell ref="AF10:AF11"/>
    <mergeCell ref="U10:U11"/>
    <mergeCell ref="V10:V11"/>
    <mergeCell ref="W10:W11"/>
    <mergeCell ref="X10:X11"/>
    <mergeCell ref="Y10:Y11"/>
    <mergeCell ref="Z10:Z11"/>
    <mergeCell ref="O10:O11"/>
    <mergeCell ref="P10:P11"/>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D32A-F4A9-4260-B629-2995008449DF}">
  <dimension ref="A1:AJ96"/>
  <sheetViews>
    <sheetView topLeftCell="A92" zoomScale="70" zoomScaleNormal="70" workbookViewId="0">
      <selection activeCell="H95" sqref="H95: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454"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row>
    <row r="4" spans="1:36" ht="169.35" customHeight="1" x14ac:dyDescent="0.25">
      <c r="A4" s="1"/>
      <c r="B4" s="341"/>
      <c r="C4" s="341"/>
      <c r="D4" s="341"/>
      <c r="E4" s="341"/>
      <c r="F4" s="341"/>
      <c r="G4" s="341"/>
      <c r="H4" s="341"/>
      <c r="I4" s="341"/>
      <c r="J4" s="3" t="s">
        <v>7</v>
      </c>
      <c r="K4" s="3" t="s">
        <v>8</v>
      </c>
      <c r="L4" s="3" t="s">
        <v>9</v>
      </c>
      <c r="M4" s="11" t="s">
        <v>10</v>
      </c>
      <c r="N4" s="344"/>
      <c r="O4" s="341"/>
      <c r="P4" s="351"/>
      <c r="Q4" s="351"/>
      <c r="R4" s="351"/>
      <c r="S4" s="454"/>
      <c r="T4" s="341"/>
      <c r="U4" s="341"/>
      <c r="V4" s="3" t="s">
        <v>61</v>
      </c>
      <c r="W4" s="3" t="s">
        <v>62</v>
      </c>
      <c r="X4" s="3" t="s">
        <v>15</v>
      </c>
      <c r="Y4" s="3" t="s">
        <v>63</v>
      </c>
      <c r="Z4" s="3" t="s">
        <v>60</v>
      </c>
      <c r="AA4" s="3" t="s">
        <v>25</v>
      </c>
      <c r="AB4" s="341"/>
      <c r="AC4" s="347"/>
      <c r="AD4" s="3" t="s">
        <v>16</v>
      </c>
      <c r="AE4" s="3" t="s">
        <v>17</v>
      </c>
      <c r="AF4" s="3" t="s">
        <v>26</v>
      </c>
      <c r="AG4" s="344"/>
      <c r="AH4" s="344"/>
      <c r="AI4" s="341"/>
      <c r="AJ4" s="3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388" t="s">
        <v>361</v>
      </c>
      <c r="C6" s="400" t="s">
        <v>362</v>
      </c>
      <c r="D6" s="400" t="s">
        <v>363</v>
      </c>
      <c r="E6" s="400" t="s">
        <v>364</v>
      </c>
      <c r="F6" s="400" t="s">
        <v>365</v>
      </c>
      <c r="G6" s="400" t="s">
        <v>366</v>
      </c>
      <c r="H6" s="400" t="s">
        <v>83</v>
      </c>
      <c r="I6" s="400" t="s">
        <v>83</v>
      </c>
      <c r="J6" s="455" t="s">
        <v>171</v>
      </c>
      <c r="K6" s="456"/>
      <c r="L6" s="456"/>
      <c r="M6" s="457"/>
      <c r="N6" s="400" t="s">
        <v>171</v>
      </c>
      <c r="O6" s="400" t="s">
        <v>171</v>
      </c>
      <c r="P6" s="388" t="s">
        <v>171</v>
      </c>
      <c r="Q6" s="388" t="s">
        <v>171</v>
      </c>
      <c r="R6" s="388" t="s">
        <v>171</v>
      </c>
      <c r="S6" s="451" t="s">
        <v>171</v>
      </c>
      <c r="T6" s="385" t="s">
        <v>171</v>
      </c>
      <c r="U6" s="385" t="s">
        <v>171</v>
      </c>
      <c r="V6" s="385" t="s">
        <v>171</v>
      </c>
      <c r="W6" s="400" t="s">
        <v>171</v>
      </c>
      <c r="X6" s="400" t="s">
        <v>171</v>
      </c>
      <c r="Y6" s="400" t="s">
        <v>171</v>
      </c>
      <c r="Z6" s="400" t="s">
        <v>171</v>
      </c>
      <c r="AA6" s="403" t="s">
        <v>171</v>
      </c>
      <c r="AB6" s="385" t="s">
        <v>171</v>
      </c>
      <c r="AC6" s="388" t="s">
        <v>171</v>
      </c>
      <c r="AD6" s="388" t="s">
        <v>171</v>
      </c>
      <c r="AE6" s="388" t="s">
        <v>171</v>
      </c>
      <c r="AF6" s="385" t="s">
        <v>171</v>
      </c>
      <c r="AG6" s="388" t="s">
        <v>171</v>
      </c>
      <c r="AH6" s="391" t="s">
        <v>171</v>
      </c>
      <c r="AI6" s="391" t="s">
        <v>171</v>
      </c>
      <c r="AJ6" s="388"/>
    </row>
    <row r="7" spans="1:36" ht="53.1" customHeight="1" x14ac:dyDescent="0.25">
      <c r="A7" s="1"/>
      <c r="B7" s="390"/>
      <c r="C7" s="402"/>
      <c r="D7" s="402"/>
      <c r="E7" s="402"/>
      <c r="F7" s="402"/>
      <c r="G7" s="402"/>
      <c r="H7" s="402"/>
      <c r="I7" s="402"/>
      <c r="J7" s="458"/>
      <c r="K7" s="459"/>
      <c r="L7" s="459"/>
      <c r="M7" s="460"/>
      <c r="N7" s="402"/>
      <c r="O7" s="402"/>
      <c r="P7" s="390"/>
      <c r="Q7" s="390"/>
      <c r="R7" s="390"/>
      <c r="S7" s="452"/>
      <c r="T7" s="387"/>
      <c r="U7" s="387"/>
      <c r="V7" s="387"/>
      <c r="W7" s="402"/>
      <c r="X7" s="402"/>
      <c r="Y7" s="402"/>
      <c r="Z7" s="402"/>
      <c r="AA7" s="405"/>
      <c r="AB7" s="387"/>
      <c r="AC7" s="390"/>
      <c r="AD7" s="390"/>
      <c r="AE7" s="390"/>
      <c r="AF7" s="387"/>
      <c r="AG7" s="390"/>
      <c r="AH7" s="393"/>
      <c r="AI7" s="393"/>
      <c r="AJ7" s="390"/>
    </row>
    <row r="8" spans="1:36" ht="53.1" customHeight="1" x14ac:dyDescent="0.25">
      <c r="A8" s="1"/>
      <c r="B8" s="360" t="s">
        <v>256</v>
      </c>
      <c r="C8" s="366" t="s">
        <v>257</v>
      </c>
      <c r="D8" s="366" t="s">
        <v>258</v>
      </c>
      <c r="E8" s="366" t="s">
        <v>259</v>
      </c>
      <c r="F8" s="366" t="s">
        <v>257</v>
      </c>
      <c r="G8" s="366" t="s">
        <v>260</v>
      </c>
      <c r="H8" s="366" t="s">
        <v>83</v>
      </c>
      <c r="I8" s="366" t="s">
        <v>83</v>
      </c>
      <c r="J8" s="124" t="s">
        <v>261</v>
      </c>
      <c r="K8" s="124" t="s">
        <v>262</v>
      </c>
      <c r="L8" s="124" t="s">
        <v>263</v>
      </c>
      <c r="M8" s="124">
        <v>4.5999999999999996</v>
      </c>
      <c r="N8" s="366" t="s">
        <v>264</v>
      </c>
      <c r="O8" s="366" t="s">
        <v>265</v>
      </c>
      <c r="P8" s="360" t="s">
        <v>169</v>
      </c>
      <c r="Q8" s="360" t="s">
        <v>89</v>
      </c>
      <c r="R8" s="360" t="s">
        <v>90</v>
      </c>
      <c r="S8" s="368" t="s">
        <v>170</v>
      </c>
      <c r="T8" s="362">
        <v>3753190</v>
      </c>
      <c r="U8" s="362">
        <v>3753190</v>
      </c>
      <c r="V8" s="362">
        <v>3753190</v>
      </c>
      <c r="W8" s="366" t="s">
        <v>171</v>
      </c>
      <c r="X8" s="366" t="s">
        <v>171</v>
      </c>
      <c r="Y8" s="366" t="s">
        <v>171</v>
      </c>
      <c r="Z8" s="366" t="s">
        <v>171</v>
      </c>
      <c r="AA8" s="360" t="s">
        <v>171</v>
      </c>
      <c r="AB8" s="362">
        <v>3753190</v>
      </c>
      <c r="AC8" s="360" t="s">
        <v>172</v>
      </c>
      <c r="AD8" s="360" t="s">
        <v>171</v>
      </c>
      <c r="AE8" s="360" t="s">
        <v>171</v>
      </c>
      <c r="AF8" s="362">
        <v>3753190</v>
      </c>
      <c r="AG8" s="360" t="s">
        <v>171</v>
      </c>
      <c r="AH8" s="125" t="s">
        <v>351</v>
      </c>
      <c r="AI8" s="125" t="s">
        <v>819</v>
      </c>
      <c r="AJ8" s="453">
        <v>45427</v>
      </c>
    </row>
    <row r="9" spans="1:36" ht="53.1" customHeight="1" x14ac:dyDescent="0.25">
      <c r="A9" s="1"/>
      <c r="B9" s="371"/>
      <c r="C9" s="373"/>
      <c r="D9" s="373"/>
      <c r="E9" s="373"/>
      <c r="F9" s="373"/>
      <c r="G9" s="373"/>
      <c r="H9" s="373"/>
      <c r="I9" s="373"/>
      <c r="J9" s="124" t="s">
        <v>266</v>
      </c>
      <c r="K9" s="124" t="s">
        <v>267</v>
      </c>
      <c r="L9" s="124" t="s">
        <v>263</v>
      </c>
      <c r="M9" s="124">
        <v>19.510000000000002</v>
      </c>
      <c r="N9" s="373"/>
      <c r="O9" s="373"/>
      <c r="P9" s="371"/>
      <c r="Q9" s="371"/>
      <c r="R9" s="371"/>
      <c r="S9" s="374"/>
      <c r="T9" s="370"/>
      <c r="U9" s="370"/>
      <c r="V9" s="370"/>
      <c r="W9" s="373"/>
      <c r="X9" s="373"/>
      <c r="Y9" s="373"/>
      <c r="Z9" s="373"/>
      <c r="AA9" s="371"/>
      <c r="AB9" s="370"/>
      <c r="AC9" s="371"/>
      <c r="AD9" s="371"/>
      <c r="AE9" s="371"/>
      <c r="AF9" s="370"/>
      <c r="AG9" s="371"/>
      <c r="AH9" s="126"/>
      <c r="AI9" s="126"/>
      <c r="AJ9" s="453"/>
    </row>
    <row r="10" spans="1:36" ht="53.1" customHeight="1" x14ac:dyDescent="0.25">
      <c r="A10" s="1"/>
      <c r="B10" s="371"/>
      <c r="C10" s="373"/>
      <c r="D10" s="373"/>
      <c r="E10" s="373"/>
      <c r="F10" s="373"/>
      <c r="G10" s="373"/>
      <c r="H10" s="373"/>
      <c r="I10" s="373"/>
      <c r="J10" s="124" t="s">
        <v>268</v>
      </c>
      <c r="K10" s="124" t="s">
        <v>269</v>
      </c>
      <c r="L10" s="124" t="s">
        <v>270</v>
      </c>
      <c r="M10" s="124">
        <v>541</v>
      </c>
      <c r="N10" s="373"/>
      <c r="O10" s="373"/>
      <c r="P10" s="371"/>
      <c r="Q10" s="371"/>
      <c r="R10" s="371"/>
      <c r="S10" s="374"/>
      <c r="T10" s="370"/>
      <c r="U10" s="370"/>
      <c r="V10" s="370"/>
      <c r="W10" s="373"/>
      <c r="X10" s="373"/>
      <c r="Y10" s="373"/>
      <c r="Z10" s="373"/>
      <c r="AA10" s="371"/>
      <c r="AB10" s="370"/>
      <c r="AC10" s="371"/>
      <c r="AD10" s="371"/>
      <c r="AE10" s="371"/>
      <c r="AF10" s="370"/>
      <c r="AG10" s="371"/>
      <c r="AH10" s="126"/>
      <c r="AI10" s="126"/>
      <c r="AJ10" s="453"/>
    </row>
    <row r="11" spans="1:36" ht="53.1" customHeight="1" x14ac:dyDescent="0.25">
      <c r="A11" s="1"/>
      <c r="B11" s="371"/>
      <c r="C11" s="373"/>
      <c r="D11" s="373"/>
      <c r="E11" s="373"/>
      <c r="F11" s="373"/>
      <c r="G11" s="373"/>
      <c r="H11" s="373"/>
      <c r="I11" s="373"/>
      <c r="J11" s="124" t="s">
        <v>271</v>
      </c>
      <c r="K11" s="124" t="s">
        <v>272</v>
      </c>
      <c r="L11" s="124" t="s">
        <v>238</v>
      </c>
      <c r="M11" s="124">
        <v>89</v>
      </c>
      <c r="N11" s="373"/>
      <c r="O11" s="373"/>
      <c r="P11" s="371"/>
      <c r="Q11" s="371"/>
      <c r="R11" s="371"/>
      <c r="S11" s="374"/>
      <c r="T11" s="370"/>
      <c r="U11" s="370"/>
      <c r="V11" s="370"/>
      <c r="W11" s="373"/>
      <c r="X11" s="373"/>
      <c r="Y11" s="373"/>
      <c r="Z11" s="373"/>
      <c r="AA11" s="371"/>
      <c r="AB11" s="370"/>
      <c r="AC11" s="371"/>
      <c r="AD11" s="371"/>
      <c r="AE11" s="371"/>
      <c r="AF11" s="370"/>
      <c r="AG11" s="371"/>
      <c r="AH11" s="126"/>
      <c r="AI11" s="126"/>
      <c r="AJ11" s="453"/>
    </row>
    <row r="12" spans="1:36" ht="53.1" customHeight="1" x14ac:dyDescent="0.25">
      <c r="A12" s="1"/>
      <c r="B12" s="361"/>
      <c r="C12" s="367"/>
      <c r="D12" s="367"/>
      <c r="E12" s="367"/>
      <c r="F12" s="367"/>
      <c r="G12" s="367"/>
      <c r="H12" s="367"/>
      <c r="I12" s="367"/>
      <c r="J12" s="124" t="s">
        <v>273</v>
      </c>
      <c r="K12" s="124" t="s">
        <v>274</v>
      </c>
      <c r="L12" s="124" t="s">
        <v>238</v>
      </c>
      <c r="M12" s="124">
        <v>674</v>
      </c>
      <c r="N12" s="367"/>
      <c r="O12" s="367"/>
      <c r="P12" s="361"/>
      <c r="Q12" s="361"/>
      <c r="R12" s="361"/>
      <c r="S12" s="369"/>
      <c r="T12" s="363"/>
      <c r="U12" s="363"/>
      <c r="V12" s="363"/>
      <c r="W12" s="367"/>
      <c r="X12" s="367"/>
      <c r="Y12" s="367"/>
      <c r="Z12" s="367"/>
      <c r="AA12" s="361"/>
      <c r="AB12" s="363"/>
      <c r="AC12" s="361"/>
      <c r="AD12" s="361"/>
      <c r="AE12" s="361"/>
      <c r="AF12" s="363"/>
      <c r="AG12" s="361"/>
      <c r="AH12" s="127"/>
      <c r="AI12" s="127"/>
      <c r="AJ12" s="453"/>
    </row>
    <row r="13" spans="1:36" ht="53.1" customHeight="1" x14ac:dyDescent="0.25">
      <c r="A13" s="1"/>
      <c r="B13" s="360" t="s">
        <v>275</v>
      </c>
      <c r="C13" s="366" t="s">
        <v>276</v>
      </c>
      <c r="D13" s="366" t="s">
        <v>258</v>
      </c>
      <c r="E13" s="366" t="s">
        <v>259</v>
      </c>
      <c r="F13" s="366" t="s">
        <v>276</v>
      </c>
      <c r="G13" s="366" t="s">
        <v>260</v>
      </c>
      <c r="H13" s="366" t="s">
        <v>83</v>
      </c>
      <c r="I13" s="366" t="s">
        <v>83</v>
      </c>
      <c r="J13" s="124" t="s">
        <v>261</v>
      </c>
      <c r="K13" s="124" t="s">
        <v>262</v>
      </c>
      <c r="L13" s="124" t="s">
        <v>263</v>
      </c>
      <c r="M13" s="124">
        <v>1.26</v>
      </c>
      <c r="N13" s="366" t="s">
        <v>264</v>
      </c>
      <c r="O13" s="366" t="s">
        <v>277</v>
      </c>
      <c r="P13" s="360" t="s">
        <v>169</v>
      </c>
      <c r="Q13" s="360" t="s">
        <v>89</v>
      </c>
      <c r="R13" s="360" t="s">
        <v>90</v>
      </c>
      <c r="S13" s="368" t="s">
        <v>170</v>
      </c>
      <c r="T13" s="362">
        <v>1708663</v>
      </c>
      <c r="U13" s="362">
        <v>1708663</v>
      </c>
      <c r="V13" s="362">
        <v>1708663</v>
      </c>
      <c r="W13" s="366" t="s">
        <v>171</v>
      </c>
      <c r="X13" s="366" t="s">
        <v>171</v>
      </c>
      <c r="Y13" s="366" t="s">
        <v>171</v>
      </c>
      <c r="Z13" s="366" t="s">
        <v>171</v>
      </c>
      <c r="AA13" s="360" t="s">
        <v>171</v>
      </c>
      <c r="AB13" s="362">
        <v>1708663</v>
      </c>
      <c r="AC13" s="360" t="s">
        <v>172</v>
      </c>
      <c r="AD13" s="360" t="s">
        <v>171</v>
      </c>
      <c r="AE13" s="360" t="s">
        <v>171</v>
      </c>
      <c r="AF13" s="362">
        <v>1708663</v>
      </c>
      <c r="AG13" s="360" t="s">
        <v>171</v>
      </c>
      <c r="AH13" s="448" t="s">
        <v>322</v>
      </c>
      <c r="AI13" s="448" t="s">
        <v>417</v>
      </c>
      <c r="AJ13" s="279">
        <v>45747</v>
      </c>
    </row>
    <row r="14" spans="1:36" ht="53.1" customHeight="1" x14ac:dyDescent="0.25">
      <c r="A14" s="1"/>
      <c r="B14" s="371"/>
      <c r="C14" s="373"/>
      <c r="D14" s="373"/>
      <c r="E14" s="373"/>
      <c r="F14" s="373"/>
      <c r="G14" s="373"/>
      <c r="H14" s="373"/>
      <c r="I14" s="373"/>
      <c r="J14" s="124" t="s">
        <v>266</v>
      </c>
      <c r="K14" s="124" t="s">
        <v>267</v>
      </c>
      <c r="L14" s="124" t="s">
        <v>263</v>
      </c>
      <c r="M14" s="124">
        <v>4.5999999999999996</v>
      </c>
      <c r="N14" s="373"/>
      <c r="O14" s="373"/>
      <c r="P14" s="371"/>
      <c r="Q14" s="371"/>
      <c r="R14" s="371"/>
      <c r="S14" s="374"/>
      <c r="T14" s="370"/>
      <c r="U14" s="370"/>
      <c r="V14" s="370"/>
      <c r="W14" s="373"/>
      <c r="X14" s="373"/>
      <c r="Y14" s="373"/>
      <c r="Z14" s="373"/>
      <c r="AA14" s="371"/>
      <c r="AB14" s="370"/>
      <c r="AC14" s="371"/>
      <c r="AD14" s="371"/>
      <c r="AE14" s="371"/>
      <c r="AF14" s="370"/>
      <c r="AG14" s="371"/>
      <c r="AH14" s="449"/>
      <c r="AI14" s="449"/>
      <c r="AJ14" s="277"/>
    </row>
    <row r="15" spans="1:36" ht="53.1" customHeight="1" x14ac:dyDescent="0.25">
      <c r="A15" s="1"/>
      <c r="B15" s="371"/>
      <c r="C15" s="373"/>
      <c r="D15" s="373"/>
      <c r="E15" s="373"/>
      <c r="F15" s="373"/>
      <c r="G15" s="373"/>
      <c r="H15" s="373"/>
      <c r="I15" s="373"/>
      <c r="J15" s="124" t="s">
        <v>268</v>
      </c>
      <c r="K15" s="124" t="s">
        <v>269</v>
      </c>
      <c r="L15" s="124" t="s">
        <v>270</v>
      </c>
      <c r="M15" s="128">
        <v>2160</v>
      </c>
      <c r="N15" s="373"/>
      <c r="O15" s="373"/>
      <c r="P15" s="371"/>
      <c r="Q15" s="371"/>
      <c r="R15" s="371"/>
      <c r="S15" s="374"/>
      <c r="T15" s="370"/>
      <c r="U15" s="370"/>
      <c r="V15" s="370"/>
      <c r="W15" s="373"/>
      <c r="X15" s="373"/>
      <c r="Y15" s="373"/>
      <c r="Z15" s="373"/>
      <c r="AA15" s="371"/>
      <c r="AB15" s="370"/>
      <c r="AC15" s="371"/>
      <c r="AD15" s="371"/>
      <c r="AE15" s="371"/>
      <c r="AF15" s="370"/>
      <c r="AG15" s="371"/>
      <c r="AH15" s="449"/>
      <c r="AI15" s="449"/>
      <c r="AJ15" s="277"/>
    </row>
    <row r="16" spans="1:36" ht="53.1" customHeight="1" x14ac:dyDescent="0.25">
      <c r="A16" s="1"/>
      <c r="B16" s="371"/>
      <c r="C16" s="373"/>
      <c r="D16" s="373"/>
      <c r="E16" s="373"/>
      <c r="F16" s="373"/>
      <c r="G16" s="373"/>
      <c r="H16" s="373"/>
      <c r="I16" s="373"/>
      <c r="J16" s="124" t="s">
        <v>271</v>
      </c>
      <c r="K16" s="124" t="s">
        <v>272</v>
      </c>
      <c r="L16" s="124" t="s">
        <v>238</v>
      </c>
      <c r="M16" s="128">
        <v>19702</v>
      </c>
      <c r="N16" s="373"/>
      <c r="O16" s="373"/>
      <c r="P16" s="371"/>
      <c r="Q16" s="371"/>
      <c r="R16" s="371"/>
      <c r="S16" s="374"/>
      <c r="T16" s="370"/>
      <c r="U16" s="370"/>
      <c r="V16" s="370"/>
      <c r="W16" s="373"/>
      <c r="X16" s="373"/>
      <c r="Y16" s="373"/>
      <c r="Z16" s="373"/>
      <c r="AA16" s="371"/>
      <c r="AB16" s="370"/>
      <c r="AC16" s="371"/>
      <c r="AD16" s="371"/>
      <c r="AE16" s="371"/>
      <c r="AF16" s="370"/>
      <c r="AG16" s="371"/>
      <c r="AH16" s="449"/>
      <c r="AI16" s="449"/>
      <c r="AJ16" s="277"/>
    </row>
    <row r="17" spans="1:36" ht="53.1" customHeight="1" x14ac:dyDescent="0.25">
      <c r="A17" s="1"/>
      <c r="B17" s="371"/>
      <c r="C17" s="373"/>
      <c r="D17" s="373"/>
      <c r="E17" s="373"/>
      <c r="F17" s="373"/>
      <c r="G17" s="373"/>
      <c r="H17" s="373"/>
      <c r="I17" s="373"/>
      <c r="J17" s="124" t="s">
        <v>273</v>
      </c>
      <c r="K17" s="124" t="s">
        <v>274</v>
      </c>
      <c r="L17" s="124" t="s">
        <v>238</v>
      </c>
      <c r="M17" s="128">
        <v>1573</v>
      </c>
      <c r="N17" s="373"/>
      <c r="O17" s="373"/>
      <c r="P17" s="371"/>
      <c r="Q17" s="371"/>
      <c r="R17" s="371"/>
      <c r="S17" s="374"/>
      <c r="T17" s="370"/>
      <c r="U17" s="370"/>
      <c r="V17" s="370"/>
      <c r="W17" s="373"/>
      <c r="X17" s="373"/>
      <c r="Y17" s="373"/>
      <c r="Z17" s="373"/>
      <c r="AA17" s="371"/>
      <c r="AB17" s="370"/>
      <c r="AC17" s="371"/>
      <c r="AD17" s="371"/>
      <c r="AE17" s="371"/>
      <c r="AF17" s="370"/>
      <c r="AG17" s="371"/>
      <c r="AH17" s="449"/>
      <c r="AI17" s="449"/>
      <c r="AJ17" s="277"/>
    </row>
    <row r="18" spans="1:36" ht="53.1" customHeight="1" x14ac:dyDescent="0.25">
      <c r="A18" s="1"/>
      <c r="B18" s="361"/>
      <c r="C18" s="367"/>
      <c r="D18" s="367"/>
      <c r="E18" s="367"/>
      <c r="F18" s="367"/>
      <c r="G18" s="367"/>
      <c r="H18" s="367"/>
      <c r="I18" s="367"/>
      <c r="J18" s="124" t="s">
        <v>279</v>
      </c>
      <c r="K18" s="124" t="s">
        <v>280</v>
      </c>
      <c r="L18" s="124" t="s">
        <v>281</v>
      </c>
      <c r="M18" s="128">
        <v>6672</v>
      </c>
      <c r="N18" s="367"/>
      <c r="O18" s="367"/>
      <c r="P18" s="361"/>
      <c r="Q18" s="361"/>
      <c r="R18" s="361"/>
      <c r="S18" s="369"/>
      <c r="T18" s="363"/>
      <c r="U18" s="363"/>
      <c r="V18" s="363"/>
      <c r="W18" s="367"/>
      <c r="X18" s="367"/>
      <c r="Y18" s="367"/>
      <c r="Z18" s="367"/>
      <c r="AA18" s="361"/>
      <c r="AB18" s="363"/>
      <c r="AC18" s="361"/>
      <c r="AD18" s="361"/>
      <c r="AE18" s="361"/>
      <c r="AF18" s="363"/>
      <c r="AG18" s="361"/>
      <c r="AH18" s="450"/>
      <c r="AI18" s="450"/>
      <c r="AJ18" s="278"/>
    </row>
    <row r="19" spans="1:36" ht="53.1" customHeight="1" x14ac:dyDescent="0.25">
      <c r="A19" s="1"/>
      <c r="B19" s="360" t="s">
        <v>282</v>
      </c>
      <c r="C19" s="366" t="s">
        <v>283</v>
      </c>
      <c r="D19" s="366" t="s">
        <v>258</v>
      </c>
      <c r="E19" s="366" t="s">
        <v>259</v>
      </c>
      <c r="F19" s="366" t="s">
        <v>283</v>
      </c>
      <c r="G19" s="366" t="s">
        <v>260</v>
      </c>
      <c r="H19" s="366" t="s">
        <v>83</v>
      </c>
      <c r="I19" s="366" t="s">
        <v>83</v>
      </c>
      <c r="J19" s="124" t="s">
        <v>266</v>
      </c>
      <c r="K19" s="124" t="s">
        <v>267</v>
      </c>
      <c r="L19" s="124" t="s">
        <v>263</v>
      </c>
      <c r="M19" s="124">
        <v>27.001999999999999</v>
      </c>
      <c r="N19" s="366" t="s">
        <v>264</v>
      </c>
      <c r="O19" s="366" t="s">
        <v>284</v>
      </c>
      <c r="P19" s="360" t="s">
        <v>169</v>
      </c>
      <c r="Q19" s="360" t="s">
        <v>89</v>
      </c>
      <c r="R19" s="360" t="s">
        <v>90</v>
      </c>
      <c r="S19" s="368" t="s">
        <v>170</v>
      </c>
      <c r="T19" s="362">
        <v>3210096</v>
      </c>
      <c r="U19" s="362">
        <v>3210096</v>
      </c>
      <c r="V19" s="362">
        <v>3210096.0018128599</v>
      </c>
      <c r="W19" s="366" t="s">
        <v>171</v>
      </c>
      <c r="X19" s="366" t="s">
        <v>171</v>
      </c>
      <c r="Y19" s="366" t="s">
        <v>171</v>
      </c>
      <c r="Z19" s="366" t="s">
        <v>171</v>
      </c>
      <c r="AA19" s="360" t="s">
        <v>171</v>
      </c>
      <c r="AB19" s="362">
        <v>3210096</v>
      </c>
      <c r="AC19" s="360" t="s">
        <v>172</v>
      </c>
      <c r="AD19" s="360" t="s">
        <v>171</v>
      </c>
      <c r="AE19" s="360" t="s">
        <v>171</v>
      </c>
      <c r="AF19" s="362">
        <v>3210096</v>
      </c>
      <c r="AG19" s="360" t="s">
        <v>171</v>
      </c>
      <c r="AH19" s="364" t="s">
        <v>418</v>
      </c>
      <c r="AI19" s="364" t="s">
        <v>460</v>
      </c>
      <c r="AJ19" s="417">
        <v>45869</v>
      </c>
    </row>
    <row r="20" spans="1:36" ht="53.1" customHeight="1" x14ac:dyDescent="0.25">
      <c r="A20" s="1"/>
      <c r="B20" s="371"/>
      <c r="C20" s="373"/>
      <c r="D20" s="373"/>
      <c r="E20" s="373"/>
      <c r="F20" s="373"/>
      <c r="G20" s="373"/>
      <c r="H20" s="373"/>
      <c r="I20" s="373"/>
      <c r="J20" s="124" t="s">
        <v>268</v>
      </c>
      <c r="K20" s="124" t="s">
        <v>269</v>
      </c>
      <c r="L20" s="124" t="s">
        <v>270</v>
      </c>
      <c r="M20" s="128">
        <v>1520</v>
      </c>
      <c r="N20" s="373"/>
      <c r="O20" s="373"/>
      <c r="P20" s="371"/>
      <c r="Q20" s="371"/>
      <c r="R20" s="371"/>
      <c r="S20" s="374"/>
      <c r="T20" s="370"/>
      <c r="U20" s="370"/>
      <c r="V20" s="370"/>
      <c r="W20" s="373"/>
      <c r="X20" s="373"/>
      <c r="Y20" s="373"/>
      <c r="Z20" s="373"/>
      <c r="AA20" s="371"/>
      <c r="AB20" s="370"/>
      <c r="AC20" s="371"/>
      <c r="AD20" s="371"/>
      <c r="AE20" s="371"/>
      <c r="AF20" s="370"/>
      <c r="AG20" s="371"/>
      <c r="AH20" s="372"/>
      <c r="AI20" s="372"/>
      <c r="AJ20" s="382"/>
    </row>
    <row r="21" spans="1:36" ht="53.1" customHeight="1" x14ac:dyDescent="0.25">
      <c r="A21" s="1"/>
      <c r="B21" s="371"/>
      <c r="C21" s="373"/>
      <c r="D21" s="373"/>
      <c r="E21" s="373"/>
      <c r="F21" s="373"/>
      <c r="G21" s="373"/>
      <c r="H21" s="373"/>
      <c r="I21" s="373"/>
      <c r="J21" s="124" t="s">
        <v>271</v>
      </c>
      <c r="K21" s="124" t="s">
        <v>272</v>
      </c>
      <c r="L21" s="124" t="s">
        <v>238</v>
      </c>
      <c r="M21" s="128">
        <v>3278</v>
      </c>
      <c r="N21" s="373"/>
      <c r="O21" s="373"/>
      <c r="P21" s="371"/>
      <c r="Q21" s="371"/>
      <c r="R21" s="371"/>
      <c r="S21" s="374"/>
      <c r="T21" s="370"/>
      <c r="U21" s="370"/>
      <c r="V21" s="370"/>
      <c r="W21" s="373"/>
      <c r="X21" s="373"/>
      <c r="Y21" s="373"/>
      <c r="Z21" s="373"/>
      <c r="AA21" s="371"/>
      <c r="AB21" s="370"/>
      <c r="AC21" s="371"/>
      <c r="AD21" s="371"/>
      <c r="AE21" s="371"/>
      <c r="AF21" s="370"/>
      <c r="AG21" s="371"/>
      <c r="AH21" s="372"/>
      <c r="AI21" s="372"/>
      <c r="AJ21" s="382"/>
    </row>
    <row r="22" spans="1:36" ht="53.1" customHeight="1" x14ac:dyDescent="0.25">
      <c r="A22" s="1"/>
      <c r="B22" s="371"/>
      <c r="C22" s="373"/>
      <c r="D22" s="373"/>
      <c r="E22" s="373"/>
      <c r="F22" s="373"/>
      <c r="G22" s="373"/>
      <c r="H22" s="373"/>
      <c r="I22" s="373"/>
      <c r="J22" s="124" t="s">
        <v>273</v>
      </c>
      <c r="K22" s="124" t="s">
        <v>274</v>
      </c>
      <c r="L22" s="124" t="s">
        <v>238</v>
      </c>
      <c r="M22" s="128">
        <v>654</v>
      </c>
      <c r="N22" s="373"/>
      <c r="O22" s="373"/>
      <c r="P22" s="371"/>
      <c r="Q22" s="371"/>
      <c r="R22" s="371"/>
      <c r="S22" s="374"/>
      <c r="T22" s="370"/>
      <c r="U22" s="370"/>
      <c r="V22" s="370"/>
      <c r="W22" s="373"/>
      <c r="X22" s="373"/>
      <c r="Y22" s="373"/>
      <c r="Z22" s="373"/>
      <c r="AA22" s="371"/>
      <c r="AB22" s="370"/>
      <c r="AC22" s="371"/>
      <c r="AD22" s="371"/>
      <c r="AE22" s="371"/>
      <c r="AF22" s="370"/>
      <c r="AG22" s="371"/>
      <c r="AH22" s="372"/>
      <c r="AI22" s="372"/>
      <c r="AJ22" s="382"/>
    </row>
    <row r="23" spans="1:36" ht="53.1" customHeight="1" x14ac:dyDescent="0.25">
      <c r="A23" s="1"/>
      <c r="B23" s="371"/>
      <c r="C23" s="367"/>
      <c r="D23" s="367"/>
      <c r="E23" s="367"/>
      <c r="F23" s="367"/>
      <c r="G23" s="367"/>
      <c r="H23" s="367"/>
      <c r="I23" s="367"/>
      <c r="J23" s="124" t="s">
        <v>279</v>
      </c>
      <c r="K23" s="124" t="s">
        <v>280</v>
      </c>
      <c r="L23" s="124" t="s">
        <v>281</v>
      </c>
      <c r="M23" s="128">
        <v>730</v>
      </c>
      <c r="N23" s="367"/>
      <c r="O23" s="367"/>
      <c r="P23" s="361"/>
      <c r="Q23" s="361"/>
      <c r="R23" s="361"/>
      <c r="S23" s="369"/>
      <c r="T23" s="370"/>
      <c r="U23" s="363"/>
      <c r="V23" s="363"/>
      <c r="W23" s="367"/>
      <c r="X23" s="367"/>
      <c r="Y23" s="367"/>
      <c r="Z23" s="367"/>
      <c r="AA23" s="361"/>
      <c r="AB23" s="363"/>
      <c r="AC23" s="361"/>
      <c r="AD23" s="361"/>
      <c r="AE23" s="361"/>
      <c r="AF23" s="363"/>
      <c r="AG23" s="361"/>
      <c r="AH23" s="372"/>
      <c r="AI23" s="372"/>
      <c r="AJ23" s="382"/>
    </row>
    <row r="24" spans="1:36" ht="53.1" customHeight="1" x14ac:dyDescent="0.25">
      <c r="A24" s="1"/>
      <c r="B24" s="360" t="s">
        <v>287</v>
      </c>
      <c r="C24" s="366" t="s">
        <v>288</v>
      </c>
      <c r="D24" s="366" t="s">
        <v>258</v>
      </c>
      <c r="E24" s="366" t="s">
        <v>259</v>
      </c>
      <c r="F24" s="366" t="s">
        <v>288</v>
      </c>
      <c r="G24" s="366" t="s">
        <v>260</v>
      </c>
      <c r="H24" s="366" t="s">
        <v>83</v>
      </c>
      <c r="I24" s="366" t="s">
        <v>83</v>
      </c>
      <c r="J24" s="124" t="s">
        <v>261</v>
      </c>
      <c r="K24" s="124" t="s">
        <v>262</v>
      </c>
      <c r="L24" s="124" t="s">
        <v>263</v>
      </c>
      <c r="M24" s="124">
        <v>2.68</v>
      </c>
      <c r="N24" s="366" t="s">
        <v>264</v>
      </c>
      <c r="O24" s="366" t="s">
        <v>289</v>
      </c>
      <c r="P24" s="360" t="s">
        <v>169</v>
      </c>
      <c r="Q24" s="360" t="s">
        <v>89</v>
      </c>
      <c r="R24" s="360" t="s">
        <v>90</v>
      </c>
      <c r="S24" s="368" t="s">
        <v>170</v>
      </c>
      <c r="T24" s="362">
        <v>1127156</v>
      </c>
      <c r="U24" s="362">
        <v>1127156</v>
      </c>
      <c r="V24" s="362">
        <v>1127156</v>
      </c>
      <c r="W24" s="366" t="s">
        <v>171</v>
      </c>
      <c r="X24" s="366" t="s">
        <v>171</v>
      </c>
      <c r="Y24" s="366" t="s">
        <v>171</v>
      </c>
      <c r="Z24" s="366" t="s">
        <v>171</v>
      </c>
      <c r="AA24" s="360" t="s">
        <v>171</v>
      </c>
      <c r="AB24" s="362">
        <v>1127156</v>
      </c>
      <c r="AC24" s="360" t="s">
        <v>172</v>
      </c>
      <c r="AD24" s="360" t="s">
        <v>171</v>
      </c>
      <c r="AE24" s="360" t="s">
        <v>171</v>
      </c>
      <c r="AF24" s="362">
        <v>1127156</v>
      </c>
      <c r="AG24" s="360" t="s">
        <v>171</v>
      </c>
      <c r="AH24" s="364" t="s">
        <v>290</v>
      </c>
      <c r="AI24" s="364" t="s">
        <v>291</v>
      </c>
      <c r="AJ24" s="417">
        <v>45716</v>
      </c>
    </row>
    <row r="25" spans="1:36" ht="53.1" customHeight="1" x14ac:dyDescent="0.25">
      <c r="A25" s="1"/>
      <c r="B25" s="371"/>
      <c r="C25" s="373"/>
      <c r="D25" s="373"/>
      <c r="E25" s="373"/>
      <c r="F25" s="373"/>
      <c r="G25" s="373"/>
      <c r="H25" s="373"/>
      <c r="I25" s="373"/>
      <c r="J25" s="124" t="s">
        <v>266</v>
      </c>
      <c r="K25" s="124" t="s">
        <v>267</v>
      </c>
      <c r="L25" s="124" t="s">
        <v>263</v>
      </c>
      <c r="M25" s="124">
        <v>3.56</v>
      </c>
      <c r="N25" s="373"/>
      <c r="O25" s="373"/>
      <c r="P25" s="371"/>
      <c r="Q25" s="371"/>
      <c r="R25" s="371"/>
      <c r="S25" s="374"/>
      <c r="T25" s="370"/>
      <c r="U25" s="370"/>
      <c r="V25" s="370"/>
      <c r="W25" s="373"/>
      <c r="X25" s="373"/>
      <c r="Y25" s="373"/>
      <c r="Z25" s="373"/>
      <c r="AA25" s="371"/>
      <c r="AB25" s="370"/>
      <c r="AC25" s="371"/>
      <c r="AD25" s="371"/>
      <c r="AE25" s="371"/>
      <c r="AF25" s="370"/>
      <c r="AG25" s="371"/>
      <c r="AH25" s="372"/>
      <c r="AI25" s="372"/>
      <c r="AJ25" s="382"/>
    </row>
    <row r="26" spans="1:36" ht="53.1" customHeight="1" x14ac:dyDescent="0.25">
      <c r="A26" s="1"/>
      <c r="B26" s="371"/>
      <c r="C26" s="373"/>
      <c r="D26" s="373"/>
      <c r="E26" s="373"/>
      <c r="F26" s="373"/>
      <c r="G26" s="373"/>
      <c r="H26" s="373"/>
      <c r="I26" s="373"/>
      <c r="J26" s="124" t="s">
        <v>268</v>
      </c>
      <c r="K26" s="124" t="s">
        <v>269</v>
      </c>
      <c r="L26" s="124" t="s">
        <v>270</v>
      </c>
      <c r="M26" s="124">
        <v>473</v>
      </c>
      <c r="N26" s="373"/>
      <c r="O26" s="373"/>
      <c r="P26" s="371"/>
      <c r="Q26" s="371"/>
      <c r="R26" s="371"/>
      <c r="S26" s="374"/>
      <c r="T26" s="370"/>
      <c r="U26" s="370"/>
      <c r="V26" s="370"/>
      <c r="W26" s="373"/>
      <c r="X26" s="373"/>
      <c r="Y26" s="373"/>
      <c r="Z26" s="373"/>
      <c r="AA26" s="371"/>
      <c r="AB26" s="370"/>
      <c r="AC26" s="371"/>
      <c r="AD26" s="371"/>
      <c r="AE26" s="371"/>
      <c r="AF26" s="370"/>
      <c r="AG26" s="371"/>
      <c r="AH26" s="372"/>
      <c r="AI26" s="372"/>
      <c r="AJ26" s="382"/>
    </row>
    <row r="27" spans="1:36" ht="53.1" customHeight="1" x14ac:dyDescent="0.25">
      <c r="A27" s="1"/>
      <c r="B27" s="371"/>
      <c r="C27" s="373"/>
      <c r="D27" s="373"/>
      <c r="E27" s="373"/>
      <c r="F27" s="373"/>
      <c r="G27" s="373"/>
      <c r="H27" s="373"/>
      <c r="I27" s="373"/>
      <c r="J27" s="124" t="s">
        <v>271</v>
      </c>
      <c r="K27" s="124" t="s">
        <v>272</v>
      </c>
      <c r="L27" s="124" t="s">
        <v>238</v>
      </c>
      <c r="M27" s="128">
        <v>66</v>
      </c>
      <c r="N27" s="373"/>
      <c r="O27" s="373"/>
      <c r="P27" s="371"/>
      <c r="Q27" s="371"/>
      <c r="R27" s="371"/>
      <c r="S27" s="374"/>
      <c r="T27" s="370"/>
      <c r="U27" s="370"/>
      <c r="V27" s="370"/>
      <c r="W27" s="373"/>
      <c r="X27" s="373"/>
      <c r="Y27" s="373"/>
      <c r="Z27" s="373"/>
      <c r="AA27" s="371"/>
      <c r="AB27" s="370"/>
      <c r="AC27" s="371"/>
      <c r="AD27" s="371"/>
      <c r="AE27" s="371"/>
      <c r="AF27" s="370"/>
      <c r="AG27" s="371"/>
      <c r="AH27" s="372"/>
      <c r="AI27" s="372"/>
      <c r="AJ27" s="382"/>
    </row>
    <row r="28" spans="1:36" ht="53.1" customHeight="1" x14ac:dyDescent="0.25">
      <c r="A28" s="1"/>
      <c r="B28" s="371"/>
      <c r="C28" s="367"/>
      <c r="D28" s="367"/>
      <c r="E28" s="367"/>
      <c r="F28" s="367"/>
      <c r="G28" s="367"/>
      <c r="H28" s="367"/>
      <c r="I28" s="367"/>
      <c r="J28" s="124" t="s">
        <v>273</v>
      </c>
      <c r="K28" s="124" t="s">
        <v>274</v>
      </c>
      <c r="L28" s="124" t="s">
        <v>238</v>
      </c>
      <c r="M28" s="128">
        <v>229</v>
      </c>
      <c r="N28" s="367"/>
      <c r="O28" s="367"/>
      <c r="P28" s="361"/>
      <c r="Q28" s="361"/>
      <c r="R28" s="361"/>
      <c r="S28" s="369"/>
      <c r="T28" s="370"/>
      <c r="U28" s="363"/>
      <c r="V28" s="363"/>
      <c r="W28" s="367"/>
      <c r="X28" s="367"/>
      <c r="Y28" s="367"/>
      <c r="Z28" s="367"/>
      <c r="AA28" s="361"/>
      <c r="AB28" s="363"/>
      <c r="AC28" s="361"/>
      <c r="AD28" s="361"/>
      <c r="AE28" s="361"/>
      <c r="AF28" s="363"/>
      <c r="AG28" s="361"/>
      <c r="AH28" s="372"/>
      <c r="AI28" s="372"/>
      <c r="AJ28" s="382"/>
    </row>
    <row r="29" spans="1:36" ht="53.1" customHeight="1" x14ac:dyDescent="0.25">
      <c r="A29" s="1"/>
      <c r="B29" s="360" t="s">
        <v>293</v>
      </c>
      <c r="C29" s="366" t="s">
        <v>294</v>
      </c>
      <c r="D29" s="366" t="s">
        <v>258</v>
      </c>
      <c r="E29" s="366" t="s">
        <v>259</v>
      </c>
      <c r="F29" s="366" t="s">
        <v>294</v>
      </c>
      <c r="G29" s="366" t="s">
        <v>260</v>
      </c>
      <c r="H29" s="366" t="s">
        <v>83</v>
      </c>
      <c r="I29" s="366" t="s">
        <v>83</v>
      </c>
      <c r="J29" s="124" t="s">
        <v>261</v>
      </c>
      <c r="K29" s="124" t="s">
        <v>262</v>
      </c>
      <c r="L29" s="124" t="s">
        <v>263</v>
      </c>
      <c r="M29" s="124">
        <v>12.53</v>
      </c>
      <c r="N29" s="366" t="s">
        <v>264</v>
      </c>
      <c r="O29" s="366" t="s">
        <v>295</v>
      </c>
      <c r="P29" s="360" t="s">
        <v>169</v>
      </c>
      <c r="Q29" s="360" t="s">
        <v>89</v>
      </c>
      <c r="R29" s="360" t="s">
        <v>90</v>
      </c>
      <c r="S29" s="381" t="s">
        <v>170</v>
      </c>
      <c r="T29" s="362">
        <v>4500000</v>
      </c>
      <c r="U29" s="362">
        <v>4500000</v>
      </c>
      <c r="V29" s="362">
        <v>4500000</v>
      </c>
      <c r="W29" s="366" t="s">
        <v>171</v>
      </c>
      <c r="X29" s="366" t="s">
        <v>171</v>
      </c>
      <c r="Y29" s="366" t="s">
        <v>171</v>
      </c>
      <c r="Z29" s="366" t="s">
        <v>171</v>
      </c>
      <c r="AA29" s="360" t="s">
        <v>171</v>
      </c>
      <c r="AB29" s="362">
        <v>5175000</v>
      </c>
      <c r="AC29" s="360" t="s">
        <v>172</v>
      </c>
      <c r="AD29" s="360" t="s">
        <v>171</v>
      </c>
      <c r="AE29" s="360" t="s">
        <v>171</v>
      </c>
      <c r="AF29" s="362">
        <v>4500000</v>
      </c>
      <c r="AG29" s="360" t="s">
        <v>171</v>
      </c>
      <c r="AH29" s="364" t="s">
        <v>301</v>
      </c>
      <c r="AI29" s="364" t="s">
        <v>322</v>
      </c>
      <c r="AJ29" s="417">
        <v>45688</v>
      </c>
    </row>
    <row r="30" spans="1:36" ht="53.1" customHeight="1" x14ac:dyDescent="0.25">
      <c r="A30" s="1"/>
      <c r="B30" s="371"/>
      <c r="C30" s="373"/>
      <c r="D30" s="373"/>
      <c r="E30" s="373"/>
      <c r="F30" s="373"/>
      <c r="G30" s="373"/>
      <c r="H30" s="373"/>
      <c r="I30" s="373"/>
      <c r="J30" s="124" t="s">
        <v>266</v>
      </c>
      <c r="K30" s="124" t="s">
        <v>267</v>
      </c>
      <c r="L30" s="124" t="s">
        <v>263</v>
      </c>
      <c r="M30" s="124">
        <v>19.11</v>
      </c>
      <c r="N30" s="373"/>
      <c r="O30" s="373"/>
      <c r="P30" s="371"/>
      <c r="Q30" s="371"/>
      <c r="R30" s="371"/>
      <c r="S30" s="382"/>
      <c r="T30" s="370"/>
      <c r="U30" s="370"/>
      <c r="V30" s="370"/>
      <c r="W30" s="373"/>
      <c r="X30" s="373"/>
      <c r="Y30" s="373"/>
      <c r="Z30" s="373"/>
      <c r="AA30" s="371"/>
      <c r="AB30" s="370"/>
      <c r="AC30" s="371"/>
      <c r="AD30" s="371"/>
      <c r="AE30" s="371"/>
      <c r="AF30" s="370"/>
      <c r="AG30" s="371"/>
      <c r="AH30" s="372"/>
      <c r="AI30" s="372"/>
      <c r="AJ30" s="382"/>
    </row>
    <row r="31" spans="1:36" ht="53.1" customHeight="1" x14ac:dyDescent="0.25">
      <c r="A31" s="1"/>
      <c r="B31" s="371"/>
      <c r="C31" s="373"/>
      <c r="D31" s="373"/>
      <c r="E31" s="373"/>
      <c r="F31" s="373"/>
      <c r="G31" s="373"/>
      <c r="H31" s="373"/>
      <c r="I31" s="373"/>
      <c r="J31" s="124" t="s">
        <v>268</v>
      </c>
      <c r="K31" s="124" t="s">
        <v>269</v>
      </c>
      <c r="L31" s="124" t="s">
        <v>270</v>
      </c>
      <c r="M31" s="124">
        <v>236</v>
      </c>
      <c r="N31" s="373"/>
      <c r="O31" s="373"/>
      <c r="P31" s="371"/>
      <c r="Q31" s="371"/>
      <c r="R31" s="371"/>
      <c r="S31" s="382"/>
      <c r="T31" s="370"/>
      <c r="U31" s="370"/>
      <c r="V31" s="370"/>
      <c r="W31" s="373"/>
      <c r="X31" s="373"/>
      <c r="Y31" s="373"/>
      <c r="Z31" s="373"/>
      <c r="AA31" s="371"/>
      <c r="AB31" s="370"/>
      <c r="AC31" s="371"/>
      <c r="AD31" s="371"/>
      <c r="AE31" s="371"/>
      <c r="AF31" s="370"/>
      <c r="AG31" s="371"/>
      <c r="AH31" s="372"/>
      <c r="AI31" s="372"/>
      <c r="AJ31" s="382"/>
    </row>
    <row r="32" spans="1:36" ht="53.1" customHeight="1" x14ac:dyDescent="0.25">
      <c r="A32" s="1"/>
      <c r="B32" s="371"/>
      <c r="C32" s="373"/>
      <c r="D32" s="373"/>
      <c r="E32" s="373"/>
      <c r="F32" s="373"/>
      <c r="G32" s="373"/>
      <c r="H32" s="373"/>
      <c r="I32" s="373"/>
      <c r="J32" s="124" t="s">
        <v>271</v>
      </c>
      <c r="K32" s="124" t="s">
        <v>272</v>
      </c>
      <c r="L32" s="124" t="s">
        <v>238</v>
      </c>
      <c r="M32" s="128">
        <v>566</v>
      </c>
      <c r="N32" s="373"/>
      <c r="O32" s="373"/>
      <c r="P32" s="371"/>
      <c r="Q32" s="371"/>
      <c r="R32" s="371"/>
      <c r="S32" s="382"/>
      <c r="T32" s="370"/>
      <c r="U32" s="370"/>
      <c r="V32" s="370"/>
      <c r="W32" s="373"/>
      <c r="X32" s="373"/>
      <c r="Y32" s="373"/>
      <c r="Z32" s="373"/>
      <c r="AA32" s="371"/>
      <c r="AB32" s="370"/>
      <c r="AC32" s="371"/>
      <c r="AD32" s="371"/>
      <c r="AE32" s="371"/>
      <c r="AF32" s="370"/>
      <c r="AG32" s="371"/>
      <c r="AH32" s="372"/>
      <c r="AI32" s="372"/>
      <c r="AJ32" s="382"/>
    </row>
    <row r="33" spans="1:36" ht="53.1" customHeight="1" x14ac:dyDescent="0.25">
      <c r="A33" s="1"/>
      <c r="B33" s="371"/>
      <c r="C33" s="373"/>
      <c r="D33" s="373"/>
      <c r="E33" s="373"/>
      <c r="F33" s="373"/>
      <c r="G33" s="373"/>
      <c r="H33" s="373"/>
      <c r="I33" s="373"/>
      <c r="J33" s="124" t="s">
        <v>273</v>
      </c>
      <c r="K33" s="124" t="s">
        <v>274</v>
      </c>
      <c r="L33" s="124" t="s">
        <v>238</v>
      </c>
      <c r="M33" s="128">
        <v>595</v>
      </c>
      <c r="N33" s="373"/>
      <c r="O33" s="373"/>
      <c r="P33" s="371"/>
      <c r="Q33" s="371"/>
      <c r="R33" s="371"/>
      <c r="S33" s="382"/>
      <c r="T33" s="370"/>
      <c r="U33" s="370"/>
      <c r="V33" s="370"/>
      <c r="W33" s="373"/>
      <c r="X33" s="373"/>
      <c r="Y33" s="373"/>
      <c r="Z33" s="373"/>
      <c r="AA33" s="371"/>
      <c r="AB33" s="370"/>
      <c r="AC33" s="371"/>
      <c r="AD33" s="371"/>
      <c r="AE33" s="371"/>
      <c r="AF33" s="370"/>
      <c r="AG33" s="371"/>
      <c r="AH33" s="372"/>
      <c r="AI33" s="372"/>
      <c r="AJ33" s="382"/>
    </row>
    <row r="34" spans="1:36" ht="53.1" customHeight="1" x14ac:dyDescent="0.25">
      <c r="A34" s="1"/>
      <c r="B34" s="361"/>
      <c r="C34" s="367"/>
      <c r="D34" s="367"/>
      <c r="E34" s="367"/>
      <c r="F34" s="367"/>
      <c r="G34" s="367"/>
      <c r="H34" s="367"/>
      <c r="I34" s="367"/>
      <c r="J34" s="124" t="s">
        <v>279</v>
      </c>
      <c r="K34" s="124" t="s">
        <v>280</v>
      </c>
      <c r="L34" s="124" t="s">
        <v>281</v>
      </c>
      <c r="M34" s="128">
        <v>70</v>
      </c>
      <c r="N34" s="367"/>
      <c r="O34" s="367"/>
      <c r="P34" s="361"/>
      <c r="Q34" s="361"/>
      <c r="R34" s="361"/>
      <c r="S34" s="383"/>
      <c r="T34" s="363"/>
      <c r="U34" s="363"/>
      <c r="V34" s="363"/>
      <c r="W34" s="367"/>
      <c r="X34" s="367"/>
      <c r="Y34" s="367"/>
      <c r="Z34" s="367"/>
      <c r="AA34" s="361"/>
      <c r="AB34" s="363"/>
      <c r="AC34" s="361"/>
      <c r="AD34" s="361"/>
      <c r="AE34" s="361"/>
      <c r="AF34" s="363"/>
      <c r="AG34" s="361"/>
      <c r="AH34" s="365"/>
      <c r="AI34" s="365"/>
      <c r="AJ34" s="383"/>
    </row>
    <row r="35" spans="1:36" ht="53.1" customHeight="1" x14ac:dyDescent="0.25">
      <c r="A35" s="1"/>
      <c r="B35" s="360" t="s">
        <v>296</v>
      </c>
      <c r="C35" s="445" t="s">
        <v>354</v>
      </c>
      <c r="D35" s="366" t="s">
        <v>258</v>
      </c>
      <c r="E35" s="366" t="s">
        <v>259</v>
      </c>
      <c r="F35" s="366" t="s">
        <v>354</v>
      </c>
      <c r="G35" s="366" t="s">
        <v>260</v>
      </c>
      <c r="H35" s="366" t="s">
        <v>83</v>
      </c>
      <c r="I35" s="366" t="s">
        <v>83</v>
      </c>
      <c r="J35" s="124" t="s">
        <v>261</v>
      </c>
      <c r="K35" s="124" t="s">
        <v>262</v>
      </c>
      <c r="L35" s="124" t="s">
        <v>263</v>
      </c>
      <c r="M35" s="124">
        <v>10.64</v>
      </c>
      <c r="N35" s="366" t="s">
        <v>264</v>
      </c>
      <c r="O35" s="366" t="s">
        <v>297</v>
      </c>
      <c r="P35" s="360" t="s">
        <v>169</v>
      </c>
      <c r="Q35" s="360" t="s">
        <v>89</v>
      </c>
      <c r="R35" s="360" t="s">
        <v>90</v>
      </c>
      <c r="S35" s="381" t="s">
        <v>170</v>
      </c>
      <c r="T35" s="362">
        <f>U35+U41</f>
        <v>7996058.7200000007</v>
      </c>
      <c r="U35" s="362">
        <v>5110706</v>
      </c>
      <c r="V35" s="362">
        <v>5110706</v>
      </c>
      <c r="W35" s="366" t="s">
        <v>171</v>
      </c>
      <c r="X35" s="366" t="s">
        <v>171</v>
      </c>
      <c r="Y35" s="366" t="s">
        <v>171</v>
      </c>
      <c r="Z35" s="366" t="s">
        <v>171</v>
      </c>
      <c r="AA35" s="360" t="s">
        <v>171</v>
      </c>
      <c r="AB35" s="362">
        <v>5233084</v>
      </c>
      <c r="AC35" s="360" t="s">
        <v>172</v>
      </c>
      <c r="AD35" s="360" t="s">
        <v>171</v>
      </c>
      <c r="AE35" s="360" t="s">
        <v>171</v>
      </c>
      <c r="AF35" s="362">
        <v>5110706</v>
      </c>
      <c r="AG35" s="360" t="s">
        <v>171</v>
      </c>
      <c r="AH35" s="364" t="s">
        <v>298</v>
      </c>
      <c r="AI35" s="364" t="s">
        <v>163</v>
      </c>
      <c r="AJ35" s="444">
        <v>45394</v>
      </c>
    </row>
    <row r="36" spans="1:36" ht="53.1" customHeight="1" x14ac:dyDescent="0.25">
      <c r="A36" s="1"/>
      <c r="B36" s="371"/>
      <c r="C36" s="446"/>
      <c r="D36" s="373"/>
      <c r="E36" s="373"/>
      <c r="F36" s="373"/>
      <c r="G36" s="373"/>
      <c r="H36" s="373"/>
      <c r="I36" s="373"/>
      <c r="J36" s="124" t="s">
        <v>266</v>
      </c>
      <c r="K36" s="124" t="s">
        <v>267</v>
      </c>
      <c r="L36" s="124" t="s">
        <v>263</v>
      </c>
      <c r="M36" s="124">
        <v>20.239999999999998</v>
      </c>
      <c r="N36" s="373"/>
      <c r="O36" s="373"/>
      <c r="P36" s="371"/>
      <c r="Q36" s="371"/>
      <c r="R36" s="371"/>
      <c r="S36" s="382"/>
      <c r="T36" s="370"/>
      <c r="U36" s="370"/>
      <c r="V36" s="370"/>
      <c r="W36" s="373"/>
      <c r="X36" s="373"/>
      <c r="Y36" s="373"/>
      <c r="Z36" s="373"/>
      <c r="AA36" s="371"/>
      <c r="AB36" s="370"/>
      <c r="AC36" s="371"/>
      <c r="AD36" s="371"/>
      <c r="AE36" s="371"/>
      <c r="AF36" s="370"/>
      <c r="AG36" s="371"/>
      <c r="AH36" s="372"/>
      <c r="AI36" s="372"/>
      <c r="AJ36" s="374"/>
    </row>
    <row r="37" spans="1:36" ht="53.1" customHeight="1" x14ac:dyDescent="0.25">
      <c r="A37" s="1"/>
      <c r="B37" s="371"/>
      <c r="C37" s="446"/>
      <c r="D37" s="373"/>
      <c r="E37" s="373"/>
      <c r="F37" s="373"/>
      <c r="G37" s="373"/>
      <c r="H37" s="373"/>
      <c r="I37" s="373"/>
      <c r="J37" s="124" t="s">
        <v>268</v>
      </c>
      <c r="K37" s="124" t="s">
        <v>269</v>
      </c>
      <c r="L37" s="124" t="s">
        <v>270</v>
      </c>
      <c r="M37" s="128">
        <v>1615</v>
      </c>
      <c r="N37" s="373"/>
      <c r="O37" s="373"/>
      <c r="P37" s="371"/>
      <c r="Q37" s="371"/>
      <c r="R37" s="371"/>
      <c r="S37" s="382"/>
      <c r="T37" s="370"/>
      <c r="U37" s="370"/>
      <c r="V37" s="370"/>
      <c r="W37" s="373"/>
      <c r="X37" s="373"/>
      <c r="Y37" s="373"/>
      <c r="Z37" s="373"/>
      <c r="AA37" s="371"/>
      <c r="AB37" s="370"/>
      <c r="AC37" s="371"/>
      <c r="AD37" s="371"/>
      <c r="AE37" s="371"/>
      <c r="AF37" s="370"/>
      <c r="AG37" s="371"/>
      <c r="AH37" s="372"/>
      <c r="AI37" s="372"/>
      <c r="AJ37" s="374"/>
    </row>
    <row r="38" spans="1:36" ht="53.1" customHeight="1" x14ac:dyDescent="0.25">
      <c r="A38" s="1"/>
      <c r="B38" s="371"/>
      <c r="C38" s="446"/>
      <c r="D38" s="373"/>
      <c r="E38" s="373"/>
      <c r="F38" s="373"/>
      <c r="G38" s="373"/>
      <c r="H38" s="373"/>
      <c r="I38" s="373"/>
      <c r="J38" s="124" t="s">
        <v>271</v>
      </c>
      <c r="K38" s="124" t="s">
        <v>272</v>
      </c>
      <c r="L38" s="124" t="s">
        <v>238</v>
      </c>
      <c r="M38" s="128">
        <v>3055</v>
      </c>
      <c r="N38" s="373"/>
      <c r="O38" s="373"/>
      <c r="P38" s="371"/>
      <c r="Q38" s="371"/>
      <c r="R38" s="371"/>
      <c r="S38" s="382"/>
      <c r="T38" s="370"/>
      <c r="U38" s="370"/>
      <c r="V38" s="370"/>
      <c r="W38" s="373"/>
      <c r="X38" s="373"/>
      <c r="Y38" s="373"/>
      <c r="Z38" s="373"/>
      <c r="AA38" s="371"/>
      <c r="AB38" s="370"/>
      <c r="AC38" s="371"/>
      <c r="AD38" s="371"/>
      <c r="AE38" s="371"/>
      <c r="AF38" s="370"/>
      <c r="AG38" s="371"/>
      <c r="AH38" s="372"/>
      <c r="AI38" s="372"/>
      <c r="AJ38" s="374"/>
    </row>
    <row r="39" spans="1:36" ht="53.1" customHeight="1" x14ac:dyDescent="0.25">
      <c r="A39" s="1"/>
      <c r="B39" s="371"/>
      <c r="C39" s="446"/>
      <c r="D39" s="373"/>
      <c r="E39" s="373"/>
      <c r="F39" s="373"/>
      <c r="G39" s="373"/>
      <c r="H39" s="373"/>
      <c r="I39" s="373"/>
      <c r="J39" s="124" t="s">
        <v>273</v>
      </c>
      <c r="K39" s="124" t="s">
        <v>274</v>
      </c>
      <c r="L39" s="124" t="s">
        <v>238</v>
      </c>
      <c r="M39" s="128">
        <v>838</v>
      </c>
      <c r="N39" s="373"/>
      <c r="O39" s="373"/>
      <c r="P39" s="371"/>
      <c r="Q39" s="371"/>
      <c r="R39" s="371"/>
      <c r="S39" s="382"/>
      <c r="T39" s="370"/>
      <c r="U39" s="370"/>
      <c r="V39" s="370"/>
      <c r="W39" s="373"/>
      <c r="X39" s="373"/>
      <c r="Y39" s="373"/>
      <c r="Z39" s="373"/>
      <c r="AA39" s="371"/>
      <c r="AB39" s="370"/>
      <c r="AC39" s="371"/>
      <c r="AD39" s="371"/>
      <c r="AE39" s="371"/>
      <c r="AF39" s="370"/>
      <c r="AG39" s="371"/>
      <c r="AH39" s="372"/>
      <c r="AI39" s="372"/>
      <c r="AJ39" s="374"/>
    </row>
    <row r="40" spans="1:36" ht="53.1" customHeight="1" x14ac:dyDescent="0.25">
      <c r="A40" s="1"/>
      <c r="B40" s="371"/>
      <c r="C40" s="447"/>
      <c r="D40" s="367"/>
      <c r="E40" s="367"/>
      <c r="F40" s="367"/>
      <c r="G40" s="367"/>
      <c r="H40" s="367"/>
      <c r="I40" s="367"/>
      <c r="J40" s="124" t="s">
        <v>279</v>
      </c>
      <c r="K40" s="124" t="s">
        <v>280</v>
      </c>
      <c r="L40" s="124" t="s">
        <v>281</v>
      </c>
      <c r="M40" s="128">
        <v>760</v>
      </c>
      <c r="N40" s="367"/>
      <c r="O40" s="367"/>
      <c r="P40" s="361"/>
      <c r="Q40" s="361"/>
      <c r="R40" s="361"/>
      <c r="S40" s="383"/>
      <c r="T40" s="370"/>
      <c r="U40" s="363"/>
      <c r="V40" s="363"/>
      <c r="W40" s="367"/>
      <c r="X40" s="367"/>
      <c r="Y40" s="367"/>
      <c r="Z40" s="367"/>
      <c r="AA40" s="361"/>
      <c r="AB40" s="363"/>
      <c r="AC40" s="361"/>
      <c r="AD40" s="361"/>
      <c r="AE40" s="361"/>
      <c r="AF40" s="363"/>
      <c r="AG40" s="361"/>
      <c r="AH40" s="372"/>
      <c r="AI40" s="372"/>
      <c r="AJ40" s="374"/>
    </row>
    <row r="41" spans="1:36" s="219" customFormat="1" ht="53.1" customHeight="1" x14ac:dyDescent="0.25">
      <c r="A41" s="218"/>
      <c r="B41" s="371"/>
      <c r="C41" s="445" t="s">
        <v>299</v>
      </c>
      <c r="D41" s="366" t="s">
        <v>258</v>
      </c>
      <c r="E41" s="366" t="s">
        <v>259</v>
      </c>
      <c r="F41" s="366" t="s">
        <v>299</v>
      </c>
      <c r="G41" s="366" t="s">
        <v>260</v>
      </c>
      <c r="H41" s="366" t="s">
        <v>83</v>
      </c>
      <c r="I41" s="366" t="s">
        <v>83</v>
      </c>
      <c r="J41" s="124" t="s">
        <v>261</v>
      </c>
      <c r="K41" s="124" t="s">
        <v>262</v>
      </c>
      <c r="L41" s="124" t="s">
        <v>263</v>
      </c>
      <c r="M41" s="124">
        <v>16.22</v>
      </c>
      <c r="N41" s="366" t="s">
        <v>264</v>
      </c>
      <c r="O41" s="366" t="s">
        <v>300</v>
      </c>
      <c r="P41" s="360" t="s">
        <v>169</v>
      </c>
      <c r="Q41" s="360" t="s">
        <v>89</v>
      </c>
      <c r="R41" s="360" t="s">
        <v>90</v>
      </c>
      <c r="S41" s="381" t="s">
        <v>170</v>
      </c>
      <c r="T41" s="370"/>
      <c r="U41" s="362">
        <v>2885352.72</v>
      </c>
      <c r="V41" s="362">
        <v>2885352.72</v>
      </c>
      <c r="W41" s="366" t="s">
        <v>171</v>
      </c>
      <c r="X41" s="366" t="s">
        <v>171</v>
      </c>
      <c r="Y41" s="366" t="s">
        <v>171</v>
      </c>
      <c r="Z41" s="366" t="s">
        <v>171</v>
      </c>
      <c r="AA41" s="360" t="s">
        <v>171</v>
      </c>
      <c r="AB41" s="362">
        <v>2902207.42</v>
      </c>
      <c r="AC41" s="360" t="s">
        <v>172</v>
      </c>
      <c r="AD41" s="360" t="s">
        <v>171</v>
      </c>
      <c r="AE41" s="360" t="s">
        <v>171</v>
      </c>
      <c r="AF41" s="362">
        <v>2885352.72</v>
      </c>
      <c r="AG41" s="360" t="s">
        <v>171</v>
      </c>
      <c r="AH41" s="372"/>
      <c r="AI41" s="372"/>
      <c r="AJ41" s="374"/>
    </row>
    <row r="42" spans="1:36" ht="53.1" customHeight="1" x14ac:dyDescent="0.25">
      <c r="A42" s="1"/>
      <c r="B42" s="371"/>
      <c r="C42" s="446"/>
      <c r="D42" s="373"/>
      <c r="E42" s="373"/>
      <c r="F42" s="373"/>
      <c r="G42" s="373"/>
      <c r="H42" s="373"/>
      <c r="I42" s="373"/>
      <c r="J42" s="124" t="s">
        <v>266</v>
      </c>
      <c r="K42" s="124" t="s">
        <v>267</v>
      </c>
      <c r="L42" s="124" t="s">
        <v>263</v>
      </c>
      <c r="M42" s="124">
        <v>20.149999999999999</v>
      </c>
      <c r="N42" s="373"/>
      <c r="O42" s="373"/>
      <c r="P42" s="371"/>
      <c r="Q42" s="371"/>
      <c r="R42" s="371"/>
      <c r="S42" s="382"/>
      <c r="T42" s="370"/>
      <c r="U42" s="370"/>
      <c r="V42" s="370"/>
      <c r="W42" s="373"/>
      <c r="X42" s="373"/>
      <c r="Y42" s="373"/>
      <c r="Z42" s="373"/>
      <c r="AA42" s="371"/>
      <c r="AB42" s="370"/>
      <c r="AC42" s="371"/>
      <c r="AD42" s="371"/>
      <c r="AE42" s="371"/>
      <c r="AF42" s="370"/>
      <c r="AG42" s="371"/>
      <c r="AH42" s="372"/>
      <c r="AI42" s="372"/>
      <c r="AJ42" s="374"/>
    </row>
    <row r="43" spans="1:36" ht="53.1" customHeight="1" x14ac:dyDescent="0.25">
      <c r="A43" s="1"/>
      <c r="B43" s="371"/>
      <c r="C43" s="446"/>
      <c r="D43" s="373"/>
      <c r="E43" s="373"/>
      <c r="F43" s="373"/>
      <c r="G43" s="373"/>
      <c r="H43" s="373"/>
      <c r="I43" s="373"/>
      <c r="J43" s="124" t="s">
        <v>268</v>
      </c>
      <c r="K43" s="124" t="s">
        <v>269</v>
      </c>
      <c r="L43" s="124" t="s">
        <v>270</v>
      </c>
      <c r="M43" s="128">
        <v>430</v>
      </c>
      <c r="N43" s="373"/>
      <c r="O43" s="373"/>
      <c r="P43" s="371"/>
      <c r="Q43" s="371"/>
      <c r="R43" s="371"/>
      <c r="S43" s="382"/>
      <c r="T43" s="370"/>
      <c r="U43" s="370"/>
      <c r="V43" s="370"/>
      <c r="W43" s="373"/>
      <c r="X43" s="373"/>
      <c r="Y43" s="373"/>
      <c r="Z43" s="373"/>
      <c r="AA43" s="371"/>
      <c r="AB43" s="370"/>
      <c r="AC43" s="371"/>
      <c r="AD43" s="371"/>
      <c r="AE43" s="371"/>
      <c r="AF43" s="370"/>
      <c r="AG43" s="371"/>
      <c r="AH43" s="372"/>
      <c r="AI43" s="372"/>
      <c r="AJ43" s="374"/>
    </row>
    <row r="44" spans="1:36" ht="53.1" customHeight="1" x14ac:dyDescent="0.25">
      <c r="A44" s="1"/>
      <c r="B44" s="371"/>
      <c r="C44" s="446"/>
      <c r="D44" s="373"/>
      <c r="E44" s="373"/>
      <c r="F44" s="373"/>
      <c r="G44" s="373"/>
      <c r="H44" s="373"/>
      <c r="I44" s="373"/>
      <c r="J44" s="124" t="s">
        <v>271</v>
      </c>
      <c r="K44" s="124" t="s">
        <v>272</v>
      </c>
      <c r="L44" s="124" t="s">
        <v>238</v>
      </c>
      <c r="M44" s="128">
        <v>780</v>
      </c>
      <c r="N44" s="373"/>
      <c r="O44" s="373"/>
      <c r="P44" s="371"/>
      <c r="Q44" s="371"/>
      <c r="R44" s="371"/>
      <c r="S44" s="382"/>
      <c r="T44" s="370"/>
      <c r="U44" s="370"/>
      <c r="V44" s="370"/>
      <c r="W44" s="373"/>
      <c r="X44" s="373"/>
      <c r="Y44" s="373"/>
      <c r="Z44" s="373"/>
      <c r="AA44" s="371"/>
      <c r="AB44" s="370"/>
      <c r="AC44" s="371"/>
      <c r="AD44" s="371"/>
      <c r="AE44" s="371"/>
      <c r="AF44" s="370"/>
      <c r="AG44" s="371"/>
      <c r="AH44" s="372"/>
      <c r="AI44" s="372"/>
      <c r="AJ44" s="374"/>
    </row>
    <row r="45" spans="1:36" ht="53.1" customHeight="1" x14ac:dyDescent="0.25">
      <c r="A45" s="1"/>
      <c r="B45" s="361"/>
      <c r="C45" s="447"/>
      <c r="D45" s="367"/>
      <c r="E45" s="367"/>
      <c r="F45" s="367"/>
      <c r="G45" s="367"/>
      <c r="H45" s="367"/>
      <c r="I45" s="367"/>
      <c r="J45" s="124" t="s">
        <v>273</v>
      </c>
      <c r="K45" s="124" t="s">
        <v>274</v>
      </c>
      <c r="L45" s="124" t="s">
        <v>238</v>
      </c>
      <c r="M45" s="128">
        <v>780</v>
      </c>
      <c r="N45" s="367"/>
      <c r="O45" s="367"/>
      <c r="P45" s="361"/>
      <c r="Q45" s="361"/>
      <c r="R45" s="361"/>
      <c r="S45" s="383"/>
      <c r="T45" s="363"/>
      <c r="U45" s="363"/>
      <c r="V45" s="363"/>
      <c r="W45" s="367"/>
      <c r="X45" s="367"/>
      <c r="Y45" s="367"/>
      <c r="Z45" s="367"/>
      <c r="AA45" s="361"/>
      <c r="AB45" s="363"/>
      <c r="AC45" s="361"/>
      <c r="AD45" s="361"/>
      <c r="AE45" s="361"/>
      <c r="AF45" s="363"/>
      <c r="AG45" s="361"/>
      <c r="AH45" s="365"/>
      <c r="AI45" s="365"/>
      <c r="AJ45" s="369"/>
    </row>
    <row r="46" spans="1:36" ht="63.75" x14ac:dyDescent="0.25">
      <c r="A46" s="1"/>
      <c r="B46" s="418" t="s">
        <v>368</v>
      </c>
      <c r="C46" s="418" t="s">
        <v>369</v>
      </c>
      <c r="D46" s="400" t="s">
        <v>370</v>
      </c>
      <c r="E46" s="400" t="s">
        <v>371</v>
      </c>
      <c r="F46" s="403" t="s">
        <v>369</v>
      </c>
      <c r="G46" s="400" t="s">
        <v>372</v>
      </c>
      <c r="H46" s="400" t="s">
        <v>83</v>
      </c>
      <c r="I46" s="400" t="s">
        <v>83</v>
      </c>
      <c r="J46" s="147" t="s">
        <v>373</v>
      </c>
      <c r="K46" s="147" t="s">
        <v>374</v>
      </c>
      <c r="L46" s="147" t="s">
        <v>375</v>
      </c>
      <c r="M46" s="148">
        <v>787154</v>
      </c>
      <c r="N46" s="400" t="s">
        <v>86</v>
      </c>
      <c r="O46" s="400" t="s">
        <v>105</v>
      </c>
      <c r="P46" s="388" t="s">
        <v>169</v>
      </c>
      <c r="Q46" s="388" t="s">
        <v>89</v>
      </c>
      <c r="R46" s="388" t="s">
        <v>90</v>
      </c>
      <c r="S46" s="397" t="s">
        <v>170</v>
      </c>
      <c r="T46" s="385">
        <v>759577</v>
      </c>
      <c r="U46" s="385">
        <v>759577</v>
      </c>
      <c r="V46" s="385">
        <v>759577</v>
      </c>
      <c r="W46" s="400" t="s">
        <v>171</v>
      </c>
      <c r="X46" s="400" t="s">
        <v>171</v>
      </c>
      <c r="Y46" s="400" t="s">
        <v>171</v>
      </c>
      <c r="Z46" s="400" t="s">
        <v>171</v>
      </c>
      <c r="AA46" s="403" t="s">
        <v>171</v>
      </c>
      <c r="AB46" s="385">
        <v>134043</v>
      </c>
      <c r="AC46" s="388" t="s">
        <v>172</v>
      </c>
      <c r="AD46" s="388" t="s">
        <v>171</v>
      </c>
      <c r="AE46" s="388" t="s">
        <v>171</v>
      </c>
      <c r="AF46" s="385">
        <v>759577</v>
      </c>
      <c r="AG46" s="388" t="s">
        <v>171</v>
      </c>
      <c r="AH46" s="441" t="s">
        <v>164</v>
      </c>
      <c r="AI46" s="391" t="s">
        <v>392</v>
      </c>
      <c r="AJ46" s="394">
        <v>45532</v>
      </c>
    </row>
    <row r="47" spans="1:36" ht="51" x14ac:dyDescent="0.25">
      <c r="A47" s="1"/>
      <c r="B47" s="419"/>
      <c r="C47" s="419"/>
      <c r="D47" s="401"/>
      <c r="E47" s="401"/>
      <c r="F47" s="404"/>
      <c r="G47" s="401"/>
      <c r="H47" s="401"/>
      <c r="I47" s="401"/>
      <c r="J47" s="147" t="s">
        <v>376</v>
      </c>
      <c r="K47" s="147" t="s">
        <v>377</v>
      </c>
      <c r="L47" s="147" t="s">
        <v>378</v>
      </c>
      <c r="M47" s="147">
        <v>871</v>
      </c>
      <c r="N47" s="401"/>
      <c r="O47" s="401"/>
      <c r="P47" s="389"/>
      <c r="Q47" s="389"/>
      <c r="R47" s="389"/>
      <c r="S47" s="398"/>
      <c r="T47" s="386"/>
      <c r="U47" s="386"/>
      <c r="V47" s="386"/>
      <c r="W47" s="401"/>
      <c r="X47" s="401"/>
      <c r="Y47" s="401"/>
      <c r="Z47" s="401"/>
      <c r="AA47" s="404"/>
      <c r="AB47" s="386"/>
      <c r="AC47" s="389"/>
      <c r="AD47" s="389"/>
      <c r="AE47" s="389"/>
      <c r="AF47" s="386"/>
      <c r="AG47" s="389"/>
      <c r="AH47" s="442"/>
      <c r="AI47" s="392"/>
      <c r="AJ47" s="395"/>
    </row>
    <row r="48" spans="1:36" ht="89.25" x14ac:dyDescent="0.25">
      <c r="A48" s="1"/>
      <c r="B48" s="420"/>
      <c r="C48" s="420"/>
      <c r="D48" s="402"/>
      <c r="E48" s="402"/>
      <c r="F48" s="405"/>
      <c r="G48" s="402"/>
      <c r="H48" s="402"/>
      <c r="I48" s="402"/>
      <c r="J48" s="147" t="s">
        <v>379</v>
      </c>
      <c r="K48" s="147" t="s">
        <v>380</v>
      </c>
      <c r="L48" s="147" t="s">
        <v>97</v>
      </c>
      <c r="M48" s="147">
        <v>1</v>
      </c>
      <c r="N48" s="402"/>
      <c r="O48" s="402"/>
      <c r="P48" s="390"/>
      <c r="Q48" s="390"/>
      <c r="R48" s="390"/>
      <c r="S48" s="399"/>
      <c r="T48" s="387"/>
      <c r="U48" s="387"/>
      <c r="V48" s="387"/>
      <c r="W48" s="402"/>
      <c r="X48" s="402"/>
      <c r="Y48" s="402"/>
      <c r="Z48" s="402"/>
      <c r="AA48" s="405"/>
      <c r="AB48" s="387"/>
      <c r="AC48" s="390"/>
      <c r="AD48" s="390"/>
      <c r="AE48" s="390"/>
      <c r="AF48" s="387"/>
      <c r="AG48" s="390"/>
      <c r="AH48" s="443"/>
      <c r="AI48" s="393"/>
      <c r="AJ48" s="395"/>
    </row>
    <row r="49" spans="1:36" ht="62.45" customHeight="1" x14ac:dyDescent="0.25">
      <c r="A49" s="1"/>
      <c r="B49" s="403" t="s">
        <v>381</v>
      </c>
      <c r="C49" s="400" t="s">
        <v>382</v>
      </c>
      <c r="D49" s="400" t="s">
        <v>370</v>
      </c>
      <c r="E49" s="400" t="s">
        <v>371</v>
      </c>
      <c r="F49" s="400" t="s">
        <v>382</v>
      </c>
      <c r="G49" s="400" t="s">
        <v>372</v>
      </c>
      <c r="H49" s="400" t="s">
        <v>83</v>
      </c>
      <c r="I49" s="400" t="s">
        <v>83</v>
      </c>
      <c r="J49" s="147" t="s">
        <v>373</v>
      </c>
      <c r="K49" s="147" t="s">
        <v>374</v>
      </c>
      <c r="L49" s="147" t="s">
        <v>375</v>
      </c>
      <c r="M49" s="148">
        <v>80000</v>
      </c>
      <c r="N49" s="400" t="s">
        <v>86</v>
      </c>
      <c r="O49" s="400" t="s">
        <v>102</v>
      </c>
      <c r="P49" s="388" t="s">
        <v>169</v>
      </c>
      <c r="Q49" s="388" t="s">
        <v>89</v>
      </c>
      <c r="R49" s="388" t="s">
        <v>90</v>
      </c>
      <c r="S49" s="397" t="s">
        <v>170</v>
      </c>
      <c r="T49" s="385">
        <v>81855</v>
      </c>
      <c r="U49" s="385">
        <v>81855</v>
      </c>
      <c r="V49" s="385">
        <v>81855</v>
      </c>
      <c r="W49" s="400" t="s">
        <v>171</v>
      </c>
      <c r="X49" s="400" t="s">
        <v>171</v>
      </c>
      <c r="Y49" s="400" t="s">
        <v>171</v>
      </c>
      <c r="Z49" s="400" t="s">
        <v>171</v>
      </c>
      <c r="AA49" s="403" t="s">
        <v>171</v>
      </c>
      <c r="AB49" s="385">
        <v>14445</v>
      </c>
      <c r="AC49" s="388" t="s">
        <v>172</v>
      </c>
      <c r="AD49" s="388" t="s">
        <v>171</v>
      </c>
      <c r="AE49" s="388" t="s">
        <v>171</v>
      </c>
      <c r="AF49" s="385">
        <v>81855</v>
      </c>
      <c r="AG49" s="388" t="s">
        <v>171</v>
      </c>
      <c r="AH49" s="391" t="s">
        <v>383</v>
      </c>
      <c r="AI49" s="391" t="s">
        <v>301</v>
      </c>
      <c r="AJ49" s="394">
        <v>45597</v>
      </c>
    </row>
    <row r="50" spans="1:36" ht="51" x14ac:dyDescent="0.25">
      <c r="A50" s="1"/>
      <c r="B50" s="404"/>
      <c r="C50" s="401"/>
      <c r="D50" s="401"/>
      <c r="E50" s="401"/>
      <c r="F50" s="401"/>
      <c r="G50" s="401"/>
      <c r="H50" s="401"/>
      <c r="I50" s="401"/>
      <c r="J50" s="147" t="s">
        <v>376</v>
      </c>
      <c r="K50" s="147" t="s">
        <v>377</v>
      </c>
      <c r="L50" s="147" t="s">
        <v>378</v>
      </c>
      <c r="M50" s="149">
        <v>60</v>
      </c>
      <c r="N50" s="401"/>
      <c r="O50" s="401"/>
      <c r="P50" s="389"/>
      <c r="Q50" s="389"/>
      <c r="R50" s="389"/>
      <c r="S50" s="398"/>
      <c r="T50" s="386"/>
      <c r="U50" s="386"/>
      <c r="V50" s="386"/>
      <c r="W50" s="401"/>
      <c r="X50" s="401"/>
      <c r="Y50" s="401"/>
      <c r="Z50" s="401"/>
      <c r="AA50" s="404"/>
      <c r="AB50" s="386"/>
      <c r="AC50" s="389"/>
      <c r="AD50" s="389"/>
      <c r="AE50" s="389"/>
      <c r="AF50" s="386"/>
      <c r="AG50" s="389"/>
      <c r="AH50" s="392"/>
      <c r="AI50" s="392"/>
      <c r="AJ50" s="395"/>
    </row>
    <row r="51" spans="1:36" ht="89.25" x14ac:dyDescent="0.25">
      <c r="A51" s="1"/>
      <c r="B51" s="405"/>
      <c r="C51" s="402"/>
      <c r="D51" s="402"/>
      <c r="E51" s="402"/>
      <c r="F51" s="402"/>
      <c r="G51" s="402"/>
      <c r="H51" s="402"/>
      <c r="I51" s="402"/>
      <c r="J51" s="147" t="s">
        <v>379</v>
      </c>
      <c r="K51" s="147" t="s">
        <v>380</v>
      </c>
      <c r="L51" s="147" t="s">
        <v>97</v>
      </c>
      <c r="M51" s="147">
        <v>1</v>
      </c>
      <c r="N51" s="402"/>
      <c r="O51" s="402"/>
      <c r="P51" s="390"/>
      <c r="Q51" s="390"/>
      <c r="R51" s="390"/>
      <c r="S51" s="399"/>
      <c r="T51" s="387"/>
      <c r="U51" s="387"/>
      <c r="V51" s="387"/>
      <c r="W51" s="402"/>
      <c r="X51" s="402"/>
      <c r="Y51" s="402"/>
      <c r="Z51" s="402"/>
      <c r="AA51" s="405"/>
      <c r="AB51" s="387"/>
      <c r="AC51" s="390"/>
      <c r="AD51" s="390"/>
      <c r="AE51" s="390"/>
      <c r="AF51" s="387"/>
      <c r="AG51" s="390"/>
      <c r="AH51" s="393"/>
      <c r="AI51" s="393"/>
      <c r="AJ51" s="396"/>
    </row>
    <row r="52" spans="1:36" ht="63.75" x14ac:dyDescent="0.25">
      <c r="A52" s="1"/>
      <c r="B52" s="388" t="s">
        <v>384</v>
      </c>
      <c r="C52" s="400" t="s">
        <v>385</v>
      </c>
      <c r="D52" s="400" t="s">
        <v>370</v>
      </c>
      <c r="E52" s="400" t="s">
        <v>371</v>
      </c>
      <c r="F52" s="400" t="s">
        <v>385</v>
      </c>
      <c r="G52" s="400" t="s">
        <v>372</v>
      </c>
      <c r="H52" s="400" t="s">
        <v>83</v>
      </c>
      <c r="I52" s="400" t="s">
        <v>83</v>
      </c>
      <c r="J52" s="147" t="s">
        <v>373</v>
      </c>
      <c r="K52" s="147" t="s">
        <v>374</v>
      </c>
      <c r="L52" s="147" t="s">
        <v>375</v>
      </c>
      <c r="M52" s="148">
        <v>860000</v>
      </c>
      <c r="N52" s="400" t="s">
        <v>264</v>
      </c>
      <c r="O52" s="400" t="s">
        <v>386</v>
      </c>
      <c r="P52" s="388" t="s">
        <v>169</v>
      </c>
      <c r="Q52" s="388" t="s">
        <v>89</v>
      </c>
      <c r="R52" s="388" t="s">
        <v>90</v>
      </c>
      <c r="S52" s="397" t="s">
        <v>170</v>
      </c>
      <c r="T52" s="385">
        <v>765000</v>
      </c>
      <c r="U52" s="385">
        <v>765000</v>
      </c>
      <c r="V52" s="385">
        <v>765000</v>
      </c>
      <c r="W52" s="400" t="s">
        <v>171</v>
      </c>
      <c r="X52" s="400" t="s">
        <v>171</v>
      </c>
      <c r="Y52" s="400" t="s">
        <v>171</v>
      </c>
      <c r="Z52" s="400" t="s">
        <v>171</v>
      </c>
      <c r="AA52" s="403" t="s">
        <v>171</v>
      </c>
      <c r="AB52" s="385">
        <v>135000</v>
      </c>
      <c r="AC52" s="388" t="s">
        <v>172</v>
      </c>
      <c r="AD52" s="388" t="s">
        <v>171</v>
      </c>
      <c r="AE52" s="388" t="s">
        <v>171</v>
      </c>
      <c r="AF52" s="385">
        <v>765000</v>
      </c>
      <c r="AG52" s="388" t="s">
        <v>171</v>
      </c>
      <c r="AH52" s="441" t="s">
        <v>307</v>
      </c>
      <c r="AI52" s="441" t="s">
        <v>392</v>
      </c>
      <c r="AJ52" s="394">
        <v>45427</v>
      </c>
    </row>
    <row r="53" spans="1:36" ht="51" x14ac:dyDescent="0.25">
      <c r="A53" s="1"/>
      <c r="B53" s="389"/>
      <c r="C53" s="401"/>
      <c r="D53" s="401"/>
      <c r="E53" s="401"/>
      <c r="F53" s="401"/>
      <c r="G53" s="401"/>
      <c r="H53" s="401"/>
      <c r="I53" s="401"/>
      <c r="J53" s="147" t="s">
        <v>376</v>
      </c>
      <c r="K53" s="147" t="s">
        <v>377</v>
      </c>
      <c r="L53" s="147" t="s">
        <v>378</v>
      </c>
      <c r="M53" s="149">
        <v>200</v>
      </c>
      <c r="N53" s="401"/>
      <c r="O53" s="401"/>
      <c r="P53" s="389"/>
      <c r="Q53" s="389"/>
      <c r="R53" s="389"/>
      <c r="S53" s="398"/>
      <c r="T53" s="386"/>
      <c r="U53" s="386"/>
      <c r="V53" s="386"/>
      <c r="W53" s="401"/>
      <c r="X53" s="401"/>
      <c r="Y53" s="401"/>
      <c r="Z53" s="401"/>
      <c r="AA53" s="404"/>
      <c r="AB53" s="386"/>
      <c r="AC53" s="389"/>
      <c r="AD53" s="389"/>
      <c r="AE53" s="389"/>
      <c r="AF53" s="386"/>
      <c r="AG53" s="389"/>
      <c r="AH53" s="442"/>
      <c r="AI53" s="442"/>
      <c r="AJ53" s="395"/>
    </row>
    <row r="54" spans="1:36" ht="89.25" x14ac:dyDescent="0.25">
      <c r="A54" s="1"/>
      <c r="B54" s="390"/>
      <c r="C54" s="402"/>
      <c r="D54" s="402"/>
      <c r="E54" s="402"/>
      <c r="F54" s="402"/>
      <c r="G54" s="402"/>
      <c r="H54" s="402"/>
      <c r="I54" s="402"/>
      <c r="J54" s="147" t="s">
        <v>379</v>
      </c>
      <c r="K54" s="147" t="s">
        <v>380</v>
      </c>
      <c r="L54" s="147" t="s">
        <v>97</v>
      </c>
      <c r="M54" s="147">
        <v>1</v>
      </c>
      <c r="N54" s="402"/>
      <c r="O54" s="402"/>
      <c r="P54" s="390"/>
      <c r="Q54" s="390"/>
      <c r="R54" s="390"/>
      <c r="S54" s="399"/>
      <c r="T54" s="387"/>
      <c r="U54" s="387"/>
      <c r="V54" s="387"/>
      <c r="W54" s="402"/>
      <c r="X54" s="402"/>
      <c r="Y54" s="402"/>
      <c r="Z54" s="402"/>
      <c r="AA54" s="405"/>
      <c r="AB54" s="387"/>
      <c r="AC54" s="390"/>
      <c r="AD54" s="390"/>
      <c r="AE54" s="390"/>
      <c r="AF54" s="387"/>
      <c r="AG54" s="390"/>
      <c r="AH54" s="443"/>
      <c r="AI54" s="443"/>
      <c r="AJ54" s="396"/>
    </row>
    <row r="55" spans="1:36" ht="63.75" x14ac:dyDescent="0.25">
      <c r="A55" s="1"/>
      <c r="B55" s="403" t="s">
        <v>387</v>
      </c>
      <c r="C55" s="400" t="s">
        <v>388</v>
      </c>
      <c r="D55" s="400" t="s">
        <v>370</v>
      </c>
      <c r="E55" s="400" t="s">
        <v>371</v>
      </c>
      <c r="F55" s="400" t="s">
        <v>388</v>
      </c>
      <c r="G55" s="400" t="s">
        <v>372</v>
      </c>
      <c r="H55" s="400" t="s">
        <v>83</v>
      </c>
      <c r="I55" s="400" t="s">
        <v>83</v>
      </c>
      <c r="J55" s="147" t="s">
        <v>373</v>
      </c>
      <c r="K55" s="147" t="s">
        <v>374</v>
      </c>
      <c r="L55" s="147" t="s">
        <v>375</v>
      </c>
      <c r="M55" s="148">
        <v>928300</v>
      </c>
      <c r="N55" s="400" t="s">
        <v>86</v>
      </c>
      <c r="O55" s="400" t="s">
        <v>111</v>
      </c>
      <c r="P55" s="388" t="s">
        <v>169</v>
      </c>
      <c r="Q55" s="388" t="s">
        <v>89</v>
      </c>
      <c r="R55" s="388" t="s">
        <v>90</v>
      </c>
      <c r="S55" s="397" t="s">
        <v>170</v>
      </c>
      <c r="T55" s="385">
        <v>833000</v>
      </c>
      <c r="U55" s="385">
        <v>833000</v>
      </c>
      <c r="V55" s="385">
        <v>833000</v>
      </c>
      <c r="W55" s="400" t="s">
        <v>171</v>
      </c>
      <c r="X55" s="400" t="s">
        <v>171</v>
      </c>
      <c r="Y55" s="400" t="s">
        <v>171</v>
      </c>
      <c r="Z55" s="400" t="s">
        <v>171</v>
      </c>
      <c r="AA55" s="403" t="s">
        <v>171</v>
      </c>
      <c r="AB55" s="385">
        <v>147000</v>
      </c>
      <c r="AC55" s="388" t="s">
        <v>172</v>
      </c>
      <c r="AD55" s="388" t="s">
        <v>171</v>
      </c>
      <c r="AE55" s="388" t="s">
        <v>171</v>
      </c>
      <c r="AF55" s="385">
        <v>833000</v>
      </c>
      <c r="AG55" s="388" t="s">
        <v>171</v>
      </c>
      <c r="AH55" s="391" t="s">
        <v>290</v>
      </c>
      <c r="AI55" s="391" t="s">
        <v>422</v>
      </c>
      <c r="AJ55" s="394">
        <v>45716</v>
      </c>
    </row>
    <row r="56" spans="1:36" ht="51" x14ac:dyDescent="0.25">
      <c r="A56" s="1"/>
      <c r="B56" s="404"/>
      <c r="C56" s="401"/>
      <c r="D56" s="401"/>
      <c r="E56" s="401"/>
      <c r="F56" s="401"/>
      <c r="G56" s="401"/>
      <c r="H56" s="401"/>
      <c r="I56" s="401"/>
      <c r="J56" s="147" t="s">
        <v>376</v>
      </c>
      <c r="K56" s="147" t="s">
        <v>377</v>
      </c>
      <c r="L56" s="147" t="s">
        <v>378</v>
      </c>
      <c r="M56" s="149">
        <v>450</v>
      </c>
      <c r="N56" s="401"/>
      <c r="O56" s="401"/>
      <c r="P56" s="389"/>
      <c r="Q56" s="389"/>
      <c r="R56" s="389"/>
      <c r="S56" s="398"/>
      <c r="T56" s="386"/>
      <c r="U56" s="386"/>
      <c r="V56" s="386"/>
      <c r="W56" s="401"/>
      <c r="X56" s="401"/>
      <c r="Y56" s="401"/>
      <c r="Z56" s="401"/>
      <c r="AA56" s="404"/>
      <c r="AB56" s="386"/>
      <c r="AC56" s="389"/>
      <c r="AD56" s="389"/>
      <c r="AE56" s="389"/>
      <c r="AF56" s="386"/>
      <c r="AG56" s="389"/>
      <c r="AH56" s="392"/>
      <c r="AI56" s="392"/>
      <c r="AJ56" s="395"/>
    </row>
    <row r="57" spans="1:36" ht="89.25" x14ac:dyDescent="0.25">
      <c r="A57" s="1"/>
      <c r="B57" s="405"/>
      <c r="C57" s="402"/>
      <c r="D57" s="402"/>
      <c r="E57" s="402"/>
      <c r="F57" s="402"/>
      <c r="G57" s="402"/>
      <c r="H57" s="402"/>
      <c r="I57" s="402"/>
      <c r="J57" s="147" t="s">
        <v>379</v>
      </c>
      <c r="K57" s="147" t="s">
        <v>380</v>
      </c>
      <c r="L57" s="147" t="s">
        <v>97</v>
      </c>
      <c r="M57" s="147">
        <v>1</v>
      </c>
      <c r="N57" s="402"/>
      <c r="O57" s="402"/>
      <c r="P57" s="390"/>
      <c r="Q57" s="390"/>
      <c r="R57" s="390"/>
      <c r="S57" s="399"/>
      <c r="T57" s="387"/>
      <c r="U57" s="387"/>
      <c r="V57" s="387"/>
      <c r="W57" s="402"/>
      <c r="X57" s="402"/>
      <c r="Y57" s="402"/>
      <c r="Z57" s="402"/>
      <c r="AA57" s="405"/>
      <c r="AB57" s="387"/>
      <c r="AC57" s="390"/>
      <c r="AD57" s="390"/>
      <c r="AE57" s="390"/>
      <c r="AF57" s="387"/>
      <c r="AG57" s="390"/>
      <c r="AH57" s="393"/>
      <c r="AI57" s="393"/>
      <c r="AJ57" s="396"/>
    </row>
    <row r="58" spans="1:36" ht="63.75" x14ac:dyDescent="0.25">
      <c r="A58" s="1"/>
      <c r="B58" s="403" t="s">
        <v>389</v>
      </c>
      <c r="C58" s="400" t="s">
        <v>390</v>
      </c>
      <c r="D58" s="400" t="s">
        <v>370</v>
      </c>
      <c r="E58" s="400" t="s">
        <v>371</v>
      </c>
      <c r="F58" s="400" t="s">
        <v>390</v>
      </c>
      <c r="G58" s="400" t="s">
        <v>372</v>
      </c>
      <c r="H58" s="400" t="s">
        <v>83</v>
      </c>
      <c r="I58" s="400" t="s">
        <v>83</v>
      </c>
      <c r="J58" s="147" t="s">
        <v>373</v>
      </c>
      <c r="K58" s="147" t="s">
        <v>374</v>
      </c>
      <c r="L58" s="147" t="s">
        <v>375</v>
      </c>
      <c r="M58" s="148">
        <v>92517</v>
      </c>
      <c r="N58" s="400" t="s">
        <v>86</v>
      </c>
      <c r="O58" s="400" t="s">
        <v>123</v>
      </c>
      <c r="P58" s="388" t="s">
        <v>169</v>
      </c>
      <c r="Q58" s="388" t="s">
        <v>89</v>
      </c>
      <c r="R58" s="388" t="s">
        <v>90</v>
      </c>
      <c r="S58" s="397" t="s">
        <v>170</v>
      </c>
      <c r="T58" s="385">
        <v>80000</v>
      </c>
      <c r="U58" s="385">
        <v>80000</v>
      </c>
      <c r="V58" s="385">
        <v>80000</v>
      </c>
      <c r="W58" s="400" t="s">
        <v>171</v>
      </c>
      <c r="X58" s="400" t="s">
        <v>171</v>
      </c>
      <c r="Y58" s="400" t="s">
        <v>171</v>
      </c>
      <c r="Z58" s="400" t="s">
        <v>171</v>
      </c>
      <c r="AA58" s="403" t="s">
        <v>171</v>
      </c>
      <c r="AB58" s="385">
        <v>14117.65</v>
      </c>
      <c r="AC58" s="388" t="s">
        <v>172</v>
      </c>
      <c r="AD58" s="388" t="s">
        <v>171</v>
      </c>
      <c r="AE58" s="388" t="s">
        <v>171</v>
      </c>
      <c r="AF58" s="385">
        <v>80000</v>
      </c>
      <c r="AG58" s="388" t="s">
        <v>171</v>
      </c>
      <c r="AH58" s="391" t="s">
        <v>391</v>
      </c>
      <c r="AI58" s="391" t="s">
        <v>392</v>
      </c>
      <c r="AJ58" s="440"/>
    </row>
    <row r="59" spans="1:36" ht="51" x14ac:dyDescent="0.25">
      <c r="A59" s="1"/>
      <c r="B59" s="404"/>
      <c r="C59" s="401"/>
      <c r="D59" s="401"/>
      <c r="E59" s="401"/>
      <c r="F59" s="401"/>
      <c r="G59" s="401"/>
      <c r="H59" s="401"/>
      <c r="I59" s="401"/>
      <c r="J59" s="147" t="s">
        <v>376</v>
      </c>
      <c r="K59" s="147" t="s">
        <v>377</v>
      </c>
      <c r="L59" s="147" t="s">
        <v>378</v>
      </c>
      <c r="M59" s="149">
        <v>250</v>
      </c>
      <c r="N59" s="401"/>
      <c r="O59" s="401"/>
      <c r="P59" s="389"/>
      <c r="Q59" s="389"/>
      <c r="R59" s="389"/>
      <c r="S59" s="398"/>
      <c r="T59" s="386"/>
      <c r="U59" s="386"/>
      <c r="V59" s="386"/>
      <c r="W59" s="401"/>
      <c r="X59" s="401"/>
      <c r="Y59" s="401"/>
      <c r="Z59" s="401"/>
      <c r="AA59" s="404"/>
      <c r="AB59" s="386"/>
      <c r="AC59" s="389"/>
      <c r="AD59" s="389"/>
      <c r="AE59" s="389"/>
      <c r="AF59" s="386"/>
      <c r="AG59" s="389"/>
      <c r="AH59" s="392"/>
      <c r="AI59" s="392"/>
      <c r="AJ59" s="395"/>
    </row>
    <row r="60" spans="1:36" ht="89.25" x14ac:dyDescent="0.25">
      <c r="A60" s="1"/>
      <c r="B60" s="405"/>
      <c r="C60" s="402"/>
      <c r="D60" s="402"/>
      <c r="E60" s="402"/>
      <c r="F60" s="402"/>
      <c r="G60" s="402"/>
      <c r="H60" s="402"/>
      <c r="I60" s="402"/>
      <c r="J60" s="147" t="s">
        <v>379</v>
      </c>
      <c r="K60" s="147" t="s">
        <v>380</v>
      </c>
      <c r="L60" s="147" t="s">
        <v>97</v>
      </c>
      <c r="M60" s="147">
        <v>1</v>
      </c>
      <c r="N60" s="402"/>
      <c r="O60" s="402"/>
      <c r="P60" s="390"/>
      <c r="Q60" s="390"/>
      <c r="R60" s="390"/>
      <c r="S60" s="399"/>
      <c r="T60" s="387"/>
      <c r="U60" s="387"/>
      <c r="V60" s="387"/>
      <c r="W60" s="402"/>
      <c r="X60" s="402"/>
      <c r="Y60" s="402"/>
      <c r="Z60" s="402"/>
      <c r="AA60" s="405"/>
      <c r="AB60" s="387"/>
      <c r="AC60" s="390"/>
      <c r="AD60" s="390"/>
      <c r="AE60" s="390"/>
      <c r="AF60" s="387"/>
      <c r="AG60" s="390"/>
      <c r="AH60" s="393"/>
      <c r="AI60" s="393"/>
      <c r="AJ60" s="396"/>
    </row>
    <row r="61" spans="1:36" ht="76.5" x14ac:dyDescent="0.25">
      <c r="B61" s="439" t="s">
        <v>393</v>
      </c>
      <c r="C61" s="428" t="s">
        <v>394</v>
      </c>
      <c r="D61" s="428" t="s">
        <v>395</v>
      </c>
      <c r="E61" s="428" t="s">
        <v>396</v>
      </c>
      <c r="F61" s="428" t="s">
        <v>394</v>
      </c>
      <c r="G61" s="428" t="s">
        <v>366</v>
      </c>
      <c r="H61" s="428" t="s">
        <v>83</v>
      </c>
      <c r="I61" s="428" t="s">
        <v>83</v>
      </c>
      <c r="J61" s="150" t="s">
        <v>397</v>
      </c>
      <c r="K61" s="150" t="s">
        <v>398</v>
      </c>
      <c r="L61" s="150" t="s">
        <v>399</v>
      </c>
      <c r="M61" s="150">
        <v>1</v>
      </c>
      <c r="N61" s="428" t="s">
        <v>86</v>
      </c>
      <c r="O61" s="428" t="s">
        <v>400</v>
      </c>
      <c r="P61" s="428" t="s">
        <v>169</v>
      </c>
      <c r="Q61" s="428" t="s">
        <v>89</v>
      </c>
      <c r="R61" s="428" t="s">
        <v>90</v>
      </c>
      <c r="S61" s="428" t="s">
        <v>170</v>
      </c>
      <c r="T61" s="435">
        <v>155750</v>
      </c>
      <c r="U61" s="430">
        <v>155750</v>
      </c>
      <c r="V61" s="430">
        <v>155750</v>
      </c>
      <c r="W61" s="428" t="s">
        <v>171</v>
      </c>
      <c r="X61" s="428" t="s">
        <v>171</v>
      </c>
      <c r="Y61" s="428" t="s">
        <v>171</v>
      </c>
      <c r="Z61" s="428" t="s">
        <v>171</v>
      </c>
      <c r="AA61" s="428" t="s">
        <v>171</v>
      </c>
      <c r="AB61" s="433">
        <v>27485.3</v>
      </c>
      <c r="AC61" s="428" t="s">
        <v>172</v>
      </c>
      <c r="AD61" s="428" t="s">
        <v>171</v>
      </c>
      <c r="AE61" s="430" t="s">
        <v>171</v>
      </c>
      <c r="AF61" s="431">
        <v>155750</v>
      </c>
      <c r="AG61" s="428" t="s">
        <v>171</v>
      </c>
      <c r="AH61" s="437" t="s">
        <v>164</v>
      </c>
      <c r="AI61" s="437" t="s">
        <v>278</v>
      </c>
      <c r="AJ61" s="423" t="s">
        <v>709</v>
      </c>
    </row>
    <row r="62" spans="1:36" ht="89.25" x14ac:dyDescent="0.25">
      <c r="B62" s="436"/>
      <c r="C62" s="429"/>
      <c r="D62" s="429"/>
      <c r="E62" s="429"/>
      <c r="F62" s="429"/>
      <c r="G62" s="429"/>
      <c r="H62" s="429"/>
      <c r="I62" s="429"/>
      <c r="J62" s="151" t="s">
        <v>401</v>
      </c>
      <c r="K62" s="151" t="s">
        <v>402</v>
      </c>
      <c r="L62" s="151" t="s">
        <v>403</v>
      </c>
      <c r="M62" s="152">
        <v>1</v>
      </c>
      <c r="N62" s="429"/>
      <c r="O62" s="429"/>
      <c r="P62" s="429"/>
      <c r="Q62" s="429"/>
      <c r="R62" s="429"/>
      <c r="S62" s="429"/>
      <c r="T62" s="436"/>
      <c r="U62" s="429"/>
      <c r="V62" s="429"/>
      <c r="W62" s="429"/>
      <c r="X62" s="429"/>
      <c r="Y62" s="429"/>
      <c r="Z62" s="429"/>
      <c r="AA62" s="429"/>
      <c r="AB62" s="434"/>
      <c r="AC62" s="429"/>
      <c r="AD62" s="429"/>
      <c r="AE62" s="429"/>
      <c r="AF62" s="432"/>
      <c r="AG62" s="429"/>
      <c r="AH62" s="438"/>
      <c r="AI62" s="438"/>
      <c r="AJ62" s="424"/>
    </row>
    <row r="63" spans="1:36" ht="76.5" x14ac:dyDescent="0.25">
      <c r="B63" s="439" t="s">
        <v>404</v>
      </c>
      <c r="C63" s="428" t="s">
        <v>405</v>
      </c>
      <c r="D63" s="428" t="s">
        <v>406</v>
      </c>
      <c r="E63" s="428" t="s">
        <v>407</v>
      </c>
      <c r="F63" s="428" t="s">
        <v>405</v>
      </c>
      <c r="G63" s="428" t="s">
        <v>408</v>
      </c>
      <c r="H63" s="428" t="s">
        <v>83</v>
      </c>
      <c r="I63" s="428" t="s">
        <v>83</v>
      </c>
      <c r="J63" s="151" t="s">
        <v>409</v>
      </c>
      <c r="K63" s="151" t="s">
        <v>410</v>
      </c>
      <c r="L63" s="151" t="s">
        <v>238</v>
      </c>
      <c r="M63" s="152">
        <v>6800</v>
      </c>
      <c r="N63" s="428" t="s">
        <v>86</v>
      </c>
      <c r="O63" s="428" t="s">
        <v>411</v>
      </c>
      <c r="P63" s="428" t="s">
        <v>169</v>
      </c>
      <c r="Q63" s="428" t="s">
        <v>89</v>
      </c>
      <c r="R63" s="428" t="s">
        <v>90</v>
      </c>
      <c r="S63" s="428" t="s">
        <v>170</v>
      </c>
      <c r="T63" s="435">
        <v>1500000</v>
      </c>
      <c r="U63" s="430">
        <v>1500000</v>
      </c>
      <c r="V63" s="430">
        <v>1500000</v>
      </c>
      <c r="W63" s="428" t="s">
        <v>171</v>
      </c>
      <c r="X63" s="428" t="s">
        <v>171</v>
      </c>
      <c r="Y63" s="428" t="s">
        <v>171</v>
      </c>
      <c r="Z63" s="428" t="s">
        <v>171</v>
      </c>
      <c r="AA63" s="428" t="s">
        <v>171</v>
      </c>
      <c r="AB63" s="433">
        <v>264706</v>
      </c>
      <c r="AC63" s="428" t="s">
        <v>172</v>
      </c>
      <c r="AD63" s="428" t="s">
        <v>171</v>
      </c>
      <c r="AE63" s="430" t="s">
        <v>171</v>
      </c>
      <c r="AF63" s="431">
        <v>1500000</v>
      </c>
      <c r="AG63" s="428" t="s">
        <v>171</v>
      </c>
      <c r="AH63" s="437" t="s">
        <v>417</v>
      </c>
      <c r="AI63" s="437" t="s">
        <v>422</v>
      </c>
      <c r="AJ63" s="423" t="s">
        <v>855</v>
      </c>
    </row>
    <row r="64" spans="1:36" ht="102" x14ac:dyDescent="0.25">
      <c r="B64" s="436"/>
      <c r="C64" s="429"/>
      <c r="D64" s="429"/>
      <c r="E64" s="429"/>
      <c r="F64" s="429"/>
      <c r="G64" s="429"/>
      <c r="H64" s="429"/>
      <c r="I64" s="429"/>
      <c r="J64" s="151" t="s">
        <v>412</v>
      </c>
      <c r="K64" s="151" t="s">
        <v>413</v>
      </c>
      <c r="L64" s="151" t="s">
        <v>367</v>
      </c>
      <c r="M64" s="152">
        <v>7</v>
      </c>
      <c r="N64" s="429"/>
      <c r="O64" s="429"/>
      <c r="P64" s="429"/>
      <c r="Q64" s="429"/>
      <c r="R64" s="429"/>
      <c r="S64" s="429"/>
      <c r="T64" s="436"/>
      <c r="U64" s="429"/>
      <c r="V64" s="429"/>
      <c r="W64" s="429"/>
      <c r="X64" s="429"/>
      <c r="Y64" s="429"/>
      <c r="Z64" s="429"/>
      <c r="AA64" s="429"/>
      <c r="AB64" s="434"/>
      <c r="AC64" s="429"/>
      <c r="AD64" s="429"/>
      <c r="AE64" s="429"/>
      <c r="AF64" s="432"/>
      <c r="AG64" s="429"/>
      <c r="AH64" s="438"/>
      <c r="AI64" s="438"/>
      <c r="AJ64" s="424"/>
    </row>
    <row r="65" spans="2:36" ht="76.5" x14ac:dyDescent="0.25">
      <c r="B65" s="439" t="s">
        <v>414</v>
      </c>
      <c r="C65" s="428" t="s">
        <v>415</v>
      </c>
      <c r="D65" s="428" t="s">
        <v>406</v>
      </c>
      <c r="E65" s="428" t="s">
        <v>407</v>
      </c>
      <c r="F65" s="428" t="s">
        <v>415</v>
      </c>
      <c r="G65" s="428" t="s">
        <v>408</v>
      </c>
      <c r="H65" s="428" t="s">
        <v>83</v>
      </c>
      <c r="I65" s="428" t="s">
        <v>83</v>
      </c>
      <c r="J65" s="151" t="s">
        <v>409</v>
      </c>
      <c r="K65" s="151" t="s">
        <v>410</v>
      </c>
      <c r="L65" s="151" t="s">
        <v>238</v>
      </c>
      <c r="M65" s="152">
        <v>8000</v>
      </c>
      <c r="N65" s="428" t="s">
        <v>86</v>
      </c>
      <c r="O65" s="428" t="s">
        <v>416</v>
      </c>
      <c r="P65" s="428" t="s">
        <v>169</v>
      </c>
      <c r="Q65" s="428" t="s">
        <v>89</v>
      </c>
      <c r="R65" s="428" t="s">
        <v>90</v>
      </c>
      <c r="S65" s="428" t="s">
        <v>170</v>
      </c>
      <c r="T65" s="435">
        <v>3421977</v>
      </c>
      <c r="U65" s="430">
        <v>3421977</v>
      </c>
      <c r="V65" s="430">
        <v>3421977</v>
      </c>
      <c r="W65" s="428" t="s">
        <v>171</v>
      </c>
      <c r="X65" s="428" t="s">
        <v>171</v>
      </c>
      <c r="Y65" s="428" t="s">
        <v>171</v>
      </c>
      <c r="Z65" s="428" t="s">
        <v>171</v>
      </c>
      <c r="AA65" s="428" t="s">
        <v>171</v>
      </c>
      <c r="AB65" s="433">
        <v>603879</v>
      </c>
      <c r="AC65" s="428" t="s">
        <v>172</v>
      </c>
      <c r="AD65" s="428" t="s">
        <v>171</v>
      </c>
      <c r="AE65" s="430" t="s">
        <v>171</v>
      </c>
      <c r="AF65" s="431">
        <v>3421977</v>
      </c>
      <c r="AG65" s="428" t="s">
        <v>171</v>
      </c>
      <c r="AH65" s="421" t="s">
        <v>710</v>
      </c>
      <c r="AI65" s="421" t="s">
        <v>711</v>
      </c>
      <c r="AJ65" s="423"/>
    </row>
    <row r="66" spans="2:36" ht="107.45" customHeight="1" x14ac:dyDescent="0.25">
      <c r="B66" s="436"/>
      <c r="C66" s="429"/>
      <c r="D66" s="429"/>
      <c r="E66" s="429"/>
      <c r="F66" s="429"/>
      <c r="G66" s="429"/>
      <c r="H66" s="429"/>
      <c r="I66" s="429"/>
      <c r="J66" s="151" t="s">
        <v>412</v>
      </c>
      <c r="K66" s="151" t="s">
        <v>413</v>
      </c>
      <c r="L66" s="151" t="s">
        <v>367</v>
      </c>
      <c r="M66" s="152">
        <v>7</v>
      </c>
      <c r="N66" s="429"/>
      <c r="O66" s="429"/>
      <c r="P66" s="429"/>
      <c r="Q66" s="429"/>
      <c r="R66" s="429"/>
      <c r="S66" s="429"/>
      <c r="T66" s="436"/>
      <c r="U66" s="429"/>
      <c r="V66" s="429"/>
      <c r="W66" s="429"/>
      <c r="X66" s="429"/>
      <c r="Y66" s="429"/>
      <c r="Z66" s="429"/>
      <c r="AA66" s="429"/>
      <c r="AB66" s="434"/>
      <c r="AC66" s="429"/>
      <c r="AD66" s="429"/>
      <c r="AE66" s="429"/>
      <c r="AF66" s="432"/>
      <c r="AG66" s="429"/>
      <c r="AH66" s="422"/>
      <c r="AI66" s="422"/>
      <c r="AJ66" s="424"/>
    </row>
    <row r="67" spans="2:36" ht="107.45" customHeight="1" x14ac:dyDescent="0.25">
      <c r="B67" s="295" t="s">
        <v>355</v>
      </c>
      <c r="C67" s="292" t="s">
        <v>856</v>
      </c>
      <c r="D67" s="292" t="s">
        <v>171</v>
      </c>
      <c r="E67" s="292" t="s">
        <v>171</v>
      </c>
      <c r="F67" s="292" t="s">
        <v>171</v>
      </c>
      <c r="G67" s="292" t="s">
        <v>171</v>
      </c>
      <c r="H67" s="292" t="s">
        <v>171</v>
      </c>
      <c r="I67" s="292" t="s">
        <v>171</v>
      </c>
      <c r="J67" s="124" t="s">
        <v>171</v>
      </c>
      <c r="K67" s="124" t="s">
        <v>171</v>
      </c>
      <c r="L67" s="124" t="s">
        <v>171</v>
      </c>
      <c r="M67" s="128" t="s">
        <v>171</v>
      </c>
      <c r="N67" s="292" t="s">
        <v>171</v>
      </c>
      <c r="O67" s="292" t="s">
        <v>171</v>
      </c>
      <c r="P67" s="290" t="s">
        <v>171</v>
      </c>
      <c r="Q67" s="290" t="s">
        <v>171</v>
      </c>
      <c r="R67" s="290" t="s">
        <v>171</v>
      </c>
      <c r="S67" s="293" t="s">
        <v>171</v>
      </c>
      <c r="T67" s="291" t="s">
        <v>171</v>
      </c>
      <c r="U67" s="291" t="s">
        <v>171</v>
      </c>
      <c r="V67" s="291" t="s">
        <v>171</v>
      </c>
      <c r="W67" s="292" t="s">
        <v>171</v>
      </c>
      <c r="X67" s="292" t="s">
        <v>171</v>
      </c>
      <c r="Y67" s="292" t="s">
        <v>171</v>
      </c>
      <c r="Z67" s="292" t="s">
        <v>171</v>
      </c>
      <c r="AA67" s="290" t="s">
        <v>171</v>
      </c>
      <c r="AB67" s="291" t="s">
        <v>171</v>
      </c>
      <c r="AC67" s="290" t="s">
        <v>171</v>
      </c>
      <c r="AD67" s="290" t="s">
        <v>171</v>
      </c>
      <c r="AE67" s="290" t="s">
        <v>171</v>
      </c>
      <c r="AF67" s="291" t="s">
        <v>171</v>
      </c>
      <c r="AG67" s="290" t="s">
        <v>171</v>
      </c>
      <c r="AH67" s="125" t="s">
        <v>171</v>
      </c>
      <c r="AI67" s="125" t="s">
        <v>171</v>
      </c>
      <c r="AJ67" s="294" t="s">
        <v>171</v>
      </c>
    </row>
    <row r="68" spans="2:36" ht="107.45" customHeight="1" x14ac:dyDescent="0.25">
      <c r="B68" s="425" t="s">
        <v>357</v>
      </c>
      <c r="C68" s="366" t="s">
        <v>358</v>
      </c>
      <c r="D68" s="366" t="s">
        <v>258</v>
      </c>
      <c r="E68" s="366" t="s">
        <v>259</v>
      </c>
      <c r="F68" s="366" t="s">
        <v>358</v>
      </c>
      <c r="G68" s="366" t="s">
        <v>260</v>
      </c>
      <c r="H68" s="366" t="s">
        <v>83</v>
      </c>
      <c r="I68" s="366" t="s">
        <v>83</v>
      </c>
      <c r="J68" s="124" t="s">
        <v>261</v>
      </c>
      <c r="K68" s="124" t="s">
        <v>262</v>
      </c>
      <c r="L68" s="124" t="s">
        <v>263</v>
      </c>
      <c r="M68" s="124">
        <v>2.6</v>
      </c>
      <c r="N68" s="366" t="s">
        <v>264</v>
      </c>
      <c r="O68" s="366" t="s">
        <v>359</v>
      </c>
      <c r="P68" s="360" t="s">
        <v>169</v>
      </c>
      <c r="Q68" s="360" t="s">
        <v>89</v>
      </c>
      <c r="R68" s="360" t="s">
        <v>90</v>
      </c>
      <c r="S68" s="381" t="s">
        <v>170</v>
      </c>
      <c r="T68" s="362">
        <v>472760</v>
      </c>
      <c r="U68" s="362">
        <v>472760</v>
      </c>
      <c r="V68" s="362">
        <v>472760</v>
      </c>
      <c r="W68" s="366" t="s">
        <v>171</v>
      </c>
      <c r="X68" s="366" t="s">
        <v>171</v>
      </c>
      <c r="Y68" s="366" t="s">
        <v>171</v>
      </c>
      <c r="Z68" s="366" t="s">
        <v>171</v>
      </c>
      <c r="AA68" s="360" t="s">
        <v>171</v>
      </c>
      <c r="AB68" s="362">
        <v>472760</v>
      </c>
      <c r="AC68" s="360" t="s">
        <v>172</v>
      </c>
      <c r="AD68" s="360" t="s">
        <v>171</v>
      </c>
      <c r="AE68" s="360" t="s">
        <v>171</v>
      </c>
      <c r="AF68" s="414">
        <v>472760</v>
      </c>
      <c r="AG68" s="360" t="s">
        <v>171</v>
      </c>
      <c r="AH68" s="364" t="s">
        <v>255</v>
      </c>
      <c r="AI68" s="364" t="s">
        <v>174</v>
      </c>
      <c r="AJ68" s="417">
        <v>45485</v>
      </c>
    </row>
    <row r="69" spans="2:36" ht="107.45" customHeight="1" x14ac:dyDescent="0.25">
      <c r="B69" s="426"/>
      <c r="C69" s="373"/>
      <c r="D69" s="373"/>
      <c r="E69" s="373"/>
      <c r="F69" s="373"/>
      <c r="G69" s="373"/>
      <c r="H69" s="373"/>
      <c r="I69" s="373"/>
      <c r="J69" s="124" t="s">
        <v>266</v>
      </c>
      <c r="K69" s="124" t="s">
        <v>267</v>
      </c>
      <c r="L69" s="124" t="s">
        <v>263</v>
      </c>
      <c r="M69" s="124">
        <v>3.9</v>
      </c>
      <c r="N69" s="373"/>
      <c r="O69" s="373"/>
      <c r="P69" s="371"/>
      <c r="Q69" s="371"/>
      <c r="R69" s="371"/>
      <c r="S69" s="382"/>
      <c r="T69" s="370"/>
      <c r="U69" s="370"/>
      <c r="V69" s="370"/>
      <c r="W69" s="373"/>
      <c r="X69" s="373"/>
      <c r="Y69" s="373"/>
      <c r="Z69" s="373"/>
      <c r="AA69" s="371"/>
      <c r="AB69" s="370"/>
      <c r="AC69" s="371"/>
      <c r="AD69" s="371"/>
      <c r="AE69" s="371"/>
      <c r="AF69" s="415"/>
      <c r="AG69" s="371"/>
      <c r="AH69" s="372"/>
      <c r="AI69" s="372"/>
      <c r="AJ69" s="382"/>
    </row>
    <row r="70" spans="2:36" ht="102" x14ac:dyDescent="0.25">
      <c r="B70" s="426"/>
      <c r="C70" s="373"/>
      <c r="D70" s="373"/>
      <c r="E70" s="373"/>
      <c r="F70" s="373"/>
      <c r="G70" s="373"/>
      <c r="H70" s="373"/>
      <c r="I70" s="373"/>
      <c r="J70" s="124" t="s">
        <v>271</v>
      </c>
      <c r="K70" s="124" t="s">
        <v>272</v>
      </c>
      <c r="L70" s="124" t="s">
        <v>238</v>
      </c>
      <c r="M70" s="128">
        <v>50</v>
      </c>
      <c r="N70" s="373"/>
      <c r="O70" s="373"/>
      <c r="P70" s="371"/>
      <c r="Q70" s="371"/>
      <c r="R70" s="371"/>
      <c r="S70" s="382"/>
      <c r="T70" s="370"/>
      <c r="U70" s="370"/>
      <c r="V70" s="370"/>
      <c r="W70" s="373"/>
      <c r="X70" s="373"/>
      <c r="Y70" s="373"/>
      <c r="Z70" s="373"/>
      <c r="AA70" s="371"/>
      <c r="AB70" s="370"/>
      <c r="AC70" s="371"/>
      <c r="AD70" s="371"/>
      <c r="AE70" s="371"/>
      <c r="AF70" s="415"/>
      <c r="AG70" s="371"/>
      <c r="AH70" s="372"/>
      <c r="AI70" s="372"/>
      <c r="AJ70" s="382"/>
    </row>
    <row r="71" spans="2:36" ht="102" x14ac:dyDescent="0.25">
      <c r="B71" s="427"/>
      <c r="C71" s="367"/>
      <c r="D71" s="367"/>
      <c r="E71" s="367"/>
      <c r="F71" s="367"/>
      <c r="G71" s="367"/>
      <c r="H71" s="367"/>
      <c r="I71" s="367"/>
      <c r="J71" s="124" t="s">
        <v>273</v>
      </c>
      <c r="K71" s="124" t="s">
        <v>274</v>
      </c>
      <c r="L71" s="124" t="s">
        <v>238</v>
      </c>
      <c r="M71" s="128">
        <v>50</v>
      </c>
      <c r="N71" s="367"/>
      <c r="O71" s="367"/>
      <c r="P71" s="361"/>
      <c r="Q71" s="361"/>
      <c r="R71" s="361"/>
      <c r="S71" s="383"/>
      <c r="T71" s="363"/>
      <c r="U71" s="363"/>
      <c r="V71" s="363"/>
      <c r="W71" s="367"/>
      <c r="X71" s="367"/>
      <c r="Y71" s="367"/>
      <c r="Z71" s="367"/>
      <c r="AA71" s="361"/>
      <c r="AB71" s="363"/>
      <c r="AC71" s="361"/>
      <c r="AD71" s="361"/>
      <c r="AE71" s="361"/>
      <c r="AF71" s="416"/>
      <c r="AG71" s="361"/>
      <c r="AH71" s="365"/>
      <c r="AI71" s="365"/>
      <c r="AJ71" s="383"/>
    </row>
    <row r="72" spans="2:36" ht="63.75" x14ac:dyDescent="0.25">
      <c r="B72" s="403" t="s">
        <v>419</v>
      </c>
      <c r="C72" s="418" t="s">
        <v>420</v>
      </c>
      <c r="D72" s="400" t="s">
        <v>370</v>
      </c>
      <c r="E72" s="400" t="s">
        <v>371</v>
      </c>
      <c r="F72" s="400" t="s">
        <v>420</v>
      </c>
      <c r="G72" s="400" t="s">
        <v>372</v>
      </c>
      <c r="H72" s="400" t="s">
        <v>83</v>
      </c>
      <c r="I72" s="400" t="s">
        <v>83</v>
      </c>
      <c r="J72" s="153" t="s">
        <v>373</v>
      </c>
      <c r="K72" s="153" t="s">
        <v>374</v>
      </c>
      <c r="L72" s="153" t="s">
        <v>375</v>
      </c>
      <c r="M72" s="154">
        <v>820000</v>
      </c>
      <c r="N72" s="400" t="s">
        <v>264</v>
      </c>
      <c r="O72" s="400" t="s">
        <v>386</v>
      </c>
      <c r="P72" s="388" t="s">
        <v>169</v>
      </c>
      <c r="Q72" s="388" t="s">
        <v>89</v>
      </c>
      <c r="R72" s="388" t="s">
        <v>90</v>
      </c>
      <c r="S72" s="397" t="s">
        <v>170</v>
      </c>
      <c r="T72" s="385">
        <v>800000</v>
      </c>
      <c r="U72" s="411">
        <v>800000</v>
      </c>
      <c r="V72" s="385">
        <v>800000</v>
      </c>
      <c r="W72" s="400" t="s">
        <v>171</v>
      </c>
      <c r="X72" s="400" t="s">
        <v>171</v>
      </c>
      <c r="Y72" s="400" t="s">
        <v>171</v>
      </c>
      <c r="Z72" s="400" t="s">
        <v>171</v>
      </c>
      <c r="AA72" s="403" t="s">
        <v>171</v>
      </c>
      <c r="AB72" s="385">
        <v>141176.47</v>
      </c>
      <c r="AC72" s="388" t="s">
        <v>172</v>
      </c>
      <c r="AD72" s="388" t="s">
        <v>171</v>
      </c>
      <c r="AE72" s="388" t="s">
        <v>171</v>
      </c>
      <c r="AF72" s="385">
        <v>800000</v>
      </c>
      <c r="AG72" s="388" t="s">
        <v>171</v>
      </c>
      <c r="AH72" s="391" t="s">
        <v>422</v>
      </c>
      <c r="AI72" s="391" t="s">
        <v>466</v>
      </c>
      <c r="AJ72" s="407"/>
    </row>
    <row r="73" spans="2:36" ht="51" x14ac:dyDescent="0.25">
      <c r="B73" s="404"/>
      <c r="C73" s="419"/>
      <c r="D73" s="401"/>
      <c r="E73" s="401"/>
      <c r="F73" s="401"/>
      <c r="G73" s="401"/>
      <c r="H73" s="401"/>
      <c r="I73" s="401"/>
      <c r="J73" s="124" t="s">
        <v>376</v>
      </c>
      <c r="K73" s="124" t="s">
        <v>377</v>
      </c>
      <c r="L73" s="124" t="s">
        <v>378</v>
      </c>
      <c r="M73" s="124">
        <v>400</v>
      </c>
      <c r="N73" s="401"/>
      <c r="O73" s="401"/>
      <c r="P73" s="389"/>
      <c r="Q73" s="389"/>
      <c r="R73" s="389"/>
      <c r="S73" s="398"/>
      <c r="T73" s="386"/>
      <c r="U73" s="412"/>
      <c r="V73" s="386"/>
      <c r="W73" s="401"/>
      <c r="X73" s="401"/>
      <c r="Y73" s="401"/>
      <c r="Z73" s="401"/>
      <c r="AA73" s="404"/>
      <c r="AB73" s="386"/>
      <c r="AC73" s="389"/>
      <c r="AD73" s="389"/>
      <c r="AE73" s="389"/>
      <c r="AF73" s="386"/>
      <c r="AG73" s="389"/>
      <c r="AH73" s="392"/>
      <c r="AI73" s="392"/>
      <c r="AJ73" s="407"/>
    </row>
    <row r="74" spans="2:36" ht="89.25" x14ac:dyDescent="0.25">
      <c r="B74" s="405"/>
      <c r="C74" s="420"/>
      <c r="D74" s="402"/>
      <c r="E74" s="402"/>
      <c r="F74" s="402"/>
      <c r="G74" s="402"/>
      <c r="H74" s="402"/>
      <c r="I74" s="402"/>
      <c r="J74" s="147" t="s">
        <v>379</v>
      </c>
      <c r="K74" s="147" t="s">
        <v>380</v>
      </c>
      <c r="L74" s="147" t="s">
        <v>97</v>
      </c>
      <c r="M74" s="147">
        <v>1</v>
      </c>
      <c r="N74" s="402"/>
      <c r="O74" s="402"/>
      <c r="P74" s="390"/>
      <c r="Q74" s="390"/>
      <c r="R74" s="390"/>
      <c r="S74" s="399"/>
      <c r="T74" s="387"/>
      <c r="U74" s="413"/>
      <c r="V74" s="387"/>
      <c r="W74" s="402"/>
      <c r="X74" s="402"/>
      <c r="Y74" s="402"/>
      <c r="Z74" s="402"/>
      <c r="AA74" s="405"/>
      <c r="AB74" s="387"/>
      <c r="AC74" s="390"/>
      <c r="AD74" s="390"/>
      <c r="AE74" s="390"/>
      <c r="AF74" s="387"/>
      <c r="AG74" s="390"/>
      <c r="AH74" s="393"/>
      <c r="AI74" s="393"/>
      <c r="AJ74" s="407"/>
    </row>
    <row r="75" spans="2:36" ht="63.75" x14ac:dyDescent="0.25">
      <c r="B75" s="388" t="s">
        <v>423</v>
      </c>
      <c r="C75" s="408" t="s">
        <v>424</v>
      </c>
      <c r="D75" s="400" t="s">
        <v>370</v>
      </c>
      <c r="E75" s="400" t="s">
        <v>371</v>
      </c>
      <c r="F75" s="400" t="s">
        <v>425</v>
      </c>
      <c r="G75" s="400" t="s">
        <v>372</v>
      </c>
      <c r="H75" s="400" t="s">
        <v>83</v>
      </c>
      <c r="I75" s="400" t="s">
        <v>83</v>
      </c>
      <c r="J75" s="147" t="s">
        <v>373</v>
      </c>
      <c r="K75" s="147" t="s">
        <v>374</v>
      </c>
      <c r="L75" s="147" t="s">
        <v>375</v>
      </c>
      <c r="M75" s="148">
        <v>2000000</v>
      </c>
      <c r="N75" s="400" t="s">
        <v>264</v>
      </c>
      <c r="O75" s="400" t="s">
        <v>386</v>
      </c>
      <c r="P75" s="388" t="s">
        <v>169</v>
      </c>
      <c r="Q75" s="388" t="s">
        <v>89</v>
      </c>
      <c r="R75" s="388" t="s">
        <v>90</v>
      </c>
      <c r="S75" s="397" t="s">
        <v>170</v>
      </c>
      <c r="T75" s="385">
        <v>1785000</v>
      </c>
      <c r="U75" s="385">
        <v>1785000</v>
      </c>
      <c r="V75" s="385">
        <v>1785000</v>
      </c>
      <c r="W75" s="400" t="s">
        <v>171</v>
      </c>
      <c r="X75" s="400" t="s">
        <v>171</v>
      </c>
      <c r="Y75" s="400" t="s">
        <v>171</v>
      </c>
      <c r="Z75" s="400" t="s">
        <v>171</v>
      </c>
      <c r="AA75" s="403" t="s">
        <v>171</v>
      </c>
      <c r="AB75" s="385">
        <v>315000</v>
      </c>
      <c r="AC75" s="388" t="s">
        <v>172</v>
      </c>
      <c r="AD75" s="388" t="s">
        <v>171</v>
      </c>
      <c r="AE75" s="388" t="s">
        <v>171</v>
      </c>
      <c r="AF75" s="385">
        <v>1785000</v>
      </c>
      <c r="AG75" s="388" t="s">
        <v>171</v>
      </c>
      <c r="AH75" s="391" t="s">
        <v>164</v>
      </c>
      <c r="AI75" s="391" t="s">
        <v>278</v>
      </c>
      <c r="AJ75" s="406">
        <v>45532</v>
      </c>
    </row>
    <row r="76" spans="2:36" ht="51" x14ac:dyDescent="0.25">
      <c r="B76" s="389"/>
      <c r="C76" s="409"/>
      <c r="D76" s="401"/>
      <c r="E76" s="401"/>
      <c r="F76" s="401"/>
      <c r="G76" s="401"/>
      <c r="H76" s="401"/>
      <c r="I76" s="401"/>
      <c r="J76" s="147" t="s">
        <v>376</v>
      </c>
      <c r="K76" s="147" t="s">
        <v>377</v>
      </c>
      <c r="L76" s="147" t="s">
        <v>378</v>
      </c>
      <c r="M76" s="147">
        <v>400</v>
      </c>
      <c r="N76" s="401"/>
      <c r="O76" s="401"/>
      <c r="P76" s="389"/>
      <c r="Q76" s="389"/>
      <c r="R76" s="389"/>
      <c r="S76" s="398"/>
      <c r="T76" s="386"/>
      <c r="U76" s="386"/>
      <c r="V76" s="386"/>
      <c r="W76" s="401"/>
      <c r="X76" s="401"/>
      <c r="Y76" s="401"/>
      <c r="Z76" s="401"/>
      <c r="AA76" s="404"/>
      <c r="AB76" s="386"/>
      <c r="AC76" s="389"/>
      <c r="AD76" s="389"/>
      <c r="AE76" s="389"/>
      <c r="AF76" s="386"/>
      <c r="AG76" s="389"/>
      <c r="AH76" s="392"/>
      <c r="AI76" s="392"/>
      <c r="AJ76" s="407"/>
    </row>
    <row r="77" spans="2:36" ht="89.25" x14ac:dyDescent="0.25">
      <c r="B77" s="390"/>
      <c r="C77" s="410"/>
      <c r="D77" s="402"/>
      <c r="E77" s="402"/>
      <c r="F77" s="402"/>
      <c r="G77" s="402"/>
      <c r="H77" s="402"/>
      <c r="I77" s="402"/>
      <c r="J77" s="147" t="s">
        <v>379</v>
      </c>
      <c r="K77" s="147" t="s">
        <v>380</v>
      </c>
      <c r="L77" s="147" t="s">
        <v>97</v>
      </c>
      <c r="M77" s="147">
        <v>1</v>
      </c>
      <c r="N77" s="402"/>
      <c r="O77" s="402"/>
      <c r="P77" s="390"/>
      <c r="Q77" s="390"/>
      <c r="R77" s="390"/>
      <c r="S77" s="399"/>
      <c r="T77" s="387"/>
      <c r="U77" s="387"/>
      <c r="V77" s="387"/>
      <c r="W77" s="402"/>
      <c r="X77" s="402"/>
      <c r="Y77" s="402"/>
      <c r="Z77" s="402"/>
      <c r="AA77" s="405"/>
      <c r="AB77" s="387"/>
      <c r="AC77" s="390"/>
      <c r="AD77" s="390"/>
      <c r="AE77" s="390"/>
      <c r="AF77" s="387"/>
      <c r="AG77" s="390"/>
      <c r="AH77" s="393"/>
      <c r="AI77" s="393"/>
      <c r="AJ77" s="407"/>
    </row>
    <row r="78" spans="2:36" ht="63.75" x14ac:dyDescent="0.25">
      <c r="B78" s="388" t="s">
        <v>426</v>
      </c>
      <c r="C78" s="408" t="s">
        <v>427</v>
      </c>
      <c r="D78" s="400" t="s">
        <v>370</v>
      </c>
      <c r="E78" s="400" t="s">
        <v>371</v>
      </c>
      <c r="F78" s="400" t="s">
        <v>427</v>
      </c>
      <c r="G78" s="400" t="s">
        <v>372</v>
      </c>
      <c r="H78" s="400" t="s">
        <v>83</v>
      </c>
      <c r="I78" s="400" t="s">
        <v>83</v>
      </c>
      <c r="J78" s="147" t="s">
        <v>373</v>
      </c>
      <c r="K78" s="147" t="s">
        <v>374</v>
      </c>
      <c r="L78" s="147" t="s">
        <v>375</v>
      </c>
      <c r="M78" s="148">
        <v>2446127</v>
      </c>
      <c r="N78" s="400" t="s">
        <v>264</v>
      </c>
      <c r="O78" s="400" t="s">
        <v>386</v>
      </c>
      <c r="P78" s="388" t="s">
        <v>169</v>
      </c>
      <c r="Q78" s="388" t="s">
        <v>89</v>
      </c>
      <c r="R78" s="388" t="s">
        <v>90</v>
      </c>
      <c r="S78" s="397" t="s">
        <v>170</v>
      </c>
      <c r="T78" s="385">
        <v>2113208</v>
      </c>
      <c r="U78" s="385">
        <v>2113208</v>
      </c>
      <c r="V78" s="385">
        <v>2113208</v>
      </c>
      <c r="W78" s="400" t="s">
        <v>171</v>
      </c>
      <c r="X78" s="400" t="s">
        <v>171</v>
      </c>
      <c r="Y78" s="400" t="s">
        <v>171</v>
      </c>
      <c r="Z78" s="400" t="s">
        <v>171</v>
      </c>
      <c r="AA78" s="403" t="s">
        <v>171</v>
      </c>
      <c r="AB78" s="385">
        <v>373000</v>
      </c>
      <c r="AC78" s="388" t="s">
        <v>172</v>
      </c>
      <c r="AD78" s="388" t="s">
        <v>171</v>
      </c>
      <c r="AE78" s="388" t="s">
        <v>171</v>
      </c>
      <c r="AF78" s="385">
        <v>2113208</v>
      </c>
      <c r="AG78" s="388" t="s">
        <v>171</v>
      </c>
      <c r="AH78" s="391" t="s">
        <v>421</v>
      </c>
      <c r="AI78" s="391" t="s">
        <v>422</v>
      </c>
      <c r="AJ78" s="406"/>
    </row>
    <row r="79" spans="2:36" ht="51" x14ac:dyDescent="0.25">
      <c r="B79" s="389"/>
      <c r="C79" s="409"/>
      <c r="D79" s="401"/>
      <c r="E79" s="401"/>
      <c r="F79" s="401"/>
      <c r="G79" s="401"/>
      <c r="H79" s="401"/>
      <c r="I79" s="401"/>
      <c r="J79" s="147" t="s">
        <v>376</v>
      </c>
      <c r="K79" s="147" t="s">
        <v>377</v>
      </c>
      <c r="L79" s="147" t="s">
        <v>378</v>
      </c>
      <c r="M79" s="149">
        <v>3200</v>
      </c>
      <c r="N79" s="401"/>
      <c r="O79" s="401"/>
      <c r="P79" s="389"/>
      <c r="Q79" s="389"/>
      <c r="R79" s="389"/>
      <c r="S79" s="398"/>
      <c r="T79" s="386"/>
      <c r="U79" s="386"/>
      <c r="V79" s="386"/>
      <c r="W79" s="401"/>
      <c r="X79" s="401"/>
      <c r="Y79" s="401"/>
      <c r="Z79" s="401"/>
      <c r="AA79" s="404"/>
      <c r="AB79" s="386"/>
      <c r="AC79" s="389"/>
      <c r="AD79" s="389"/>
      <c r="AE79" s="389"/>
      <c r="AF79" s="386"/>
      <c r="AG79" s="389"/>
      <c r="AH79" s="392"/>
      <c r="AI79" s="392"/>
      <c r="AJ79" s="407"/>
    </row>
    <row r="80" spans="2:36" ht="89.25" x14ac:dyDescent="0.25">
      <c r="B80" s="390"/>
      <c r="C80" s="410"/>
      <c r="D80" s="402"/>
      <c r="E80" s="402"/>
      <c r="F80" s="402"/>
      <c r="G80" s="402"/>
      <c r="H80" s="402"/>
      <c r="I80" s="402"/>
      <c r="J80" s="147" t="s">
        <v>379</v>
      </c>
      <c r="K80" s="147" t="s">
        <v>380</v>
      </c>
      <c r="L80" s="147" t="s">
        <v>97</v>
      </c>
      <c r="M80" s="147">
        <v>1</v>
      </c>
      <c r="N80" s="402"/>
      <c r="O80" s="402"/>
      <c r="P80" s="390"/>
      <c r="Q80" s="390"/>
      <c r="R80" s="390"/>
      <c r="S80" s="399"/>
      <c r="T80" s="387"/>
      <c r="U80" s="387"/>
      <c r="V80" s="387"/>
      <c r="W80" s="402"/>
      <c r="X80" s="402"/>
      <c r="Y80" s="402"/>
      <c r="Z80" s="402"/>
      <c r="AA80" s="405"/>
      <c r="AB80" s="387"/>
      <c r="AC80" s="390"/>
      <c r="AD80" s="390"/>
      <c r="AE80" s="390"/>
      <c r="AF80" s="387"/>
      <c r="AG80" s="390"/>
      <c r="AH80" s="393"/>
      <c r="AI80" s="393"/>
      <c r="AJ80" s="407"/>
    </row>
    <row r="81" spans="2:36" ht="63.75" x14ac:dyDescent="0.25">
      <c r="B81" s="388" t="s">
        <v>428</v>
      </c>
      <c r="C81" s="408" t="s">
        <v>429</v>
      </c>
      <c r="D81" s="400" t="s">
        <v>370</v>
      </c>
      <c r="E81" s="400" t="s">
        <v>371</v>
      </c>
      <c r="F81" s="400" t="s">
        <v>429</v>
      </c>
      <c r="G81" s="400" t="s">
        <v>372</v>
      </c>
      <c r="H81" s="400" t="s">
        <v>83</v>
      </c>
      <c r="I81" s="400" t="s">
        <v>83</v>
      </c>
      <c r="J81" s="147" t="s">
        <v>373</v>
      </c>
      <c r="K81" s="147" t="s">
        <v>374</v>
      </c>
      <c r="L81" s="147" t="s">
        <v>375</v>
      </c>
      <c r="M81" s="148">
        <v>860000</v>
      </c>
      <c r="N81" s="400" t="s">
        <v>264</v>
      </c>
      <c r="O81" s="400" t="s">
        <v>386</v>
      </c>
      <c r="P81" s="388" t="s">
        <v>169</v>
      </c>
      <c r="Q81" s="388" t="s">
        <v>89</v>
      </c>
      <c r="R81" s="388" t="s">
        <v>90</v>
      </c>
      <c r="S81" s="397" t="s">
        <v>170</v>
      </c>
      <c r="T81" s="385">
        <v>765000</v>
      </c>
      <c r="U81" s="385">
        <v>765000</v>
      </c>
      <c r="V81" s="385">
        <v>765000</v>
      </c>
      <c r="W81" s="400" t="s">
        <v>171</v>
      </c>
      <c r="X81" s="400" t="s">
        <v>171</v>
      </c>
      <c r="Y81" s="400" t="s">
        <v>171</v>
      </c>
      <c r="Z81" s="400" t="s">
        <v>171</v>
      </c>
      <c r="AA81" s="403" t="s">
        <v>171</v>
      </c>
      <c r="AB81" s="385">
        <v>135000</v>
      </c>
      <c r="AC81" s="388" t="s">
        <v>172</v>
      </c>
      <c r="AD81" s="388" t="s">
        <v>171</v>
      </c>
      <c r="AE81" s="388" t="s">
        <v>171</v>
      </c>
      <c r="AF81" s="385">
        <v>765000</v>
      </c>
      <c r="AG81" s="388" t="s">
        <v>171</v>
      </c>
      <c r="AH81" s="391" t="s">
        <v>164</v>
      </c>
      <c r="AI81" s="391" t="s">
        <v>278</v>
      </c>
      <c r="AJ81" s="394">
        <v>45532</v>
      </c>
    </row>
    <row r="82" spans="2:36" ht="51" x14ac:dyDescent="0.25">
      <c r="B82" s="389"/>
      <c r="C82" s="409"/>
      <c r="D82" s="401"/>
      <c r="E82" s="401"/>
      <c r="F82" s="401"/>
      <c r="G82" s="401"/>
      <c r="H82" s="401"/>
      <c r="I82" s="401"/>
      <c r="J82" s="147" t="s">
        <v>376</v>
      </c>
      <c r="K82" s="147" t="s">
        <v>377</v>
      </c>
      <c r="L82" s="147" t="s">
        <v>378</v>
      </c>
      <c r="M82" s="149">
        <v>400</v>
      </c>
      <c r="N82" s="401"/>
      <c r="O82" s="401"/>
      <c r="P82" s="389"/>
      <c r="Q82" s="389"/>
      <c r="R82" s="389"/>
      <c r="S82" s="398"/>
      <c r="T82" s="386"/>
      <c r="U82" s="386"/>
      <c r="V82" s="386"/>
      <c r="W82" s="401"/>
      <c r="X82" s="401"/>
      <c r="Y82" s="401"/>
      <c r="Z82" s="401"/>
      <c r="AA82" s="404"/>
      <c r="AB82" s="386"/>
      <c r="AC82" s="389"/>
      <c r="AD82" s="389"/>
      <c r="AE82" s="389"/>
      <c r="AF82" s="386"/>
      <c r="AG82" s="389"/>
      <c r="AH82" s="392"/>
      <c r="AI82" s="392"/>
      <c r="AJ82" s="395"/>
    </row>
    <row r="83" spans="2:36" ht="89.25" x14ac:dyDescent="0.25">
      <c r="B83" s="390"/>
      <c r="C83" s="410"/>
      <c r="D83" s="402"/>
      <c r="E83" s="402"/>
      <c r="F83" s="402"/>
      <c r="G83" s="402"/>
      <c r="H83" s="402"/>
      <c r="I83" s="402"/>
      <c r="J83" s="147" t="s">
        <v>379</v>
      </c>
      <c r="K83" s="147" t="s">
        <v>380</v>
      </c>
      <c r="L83" s="147" t="s">
        <v>97</v>
      </c>
      <c r="M83" s="147">
        <v>1</v>
      </c>
      <c r="N83" s="402"/>
      <c r="O83" s="402"/>
      <c r="P83" s="390"/>
      <c r="Q83" s="390"/>
      <c r="R83" s="390"/>
      <c r="S83" s="399"/>
      <c r="T83" s="387"/>
      <c r="U83" s="387"/>
      <c r="V83" s="387"/>
      <c r="W83" s="402"/>
      <c r="X83" s="402"/>
      <c r="Y83" s="402"/>
      <c r="Z83" s="402"/>
      <c r="AA83" s="405"/>
      <c r="AB83" s="387"/>
      <c r="AC83" s="390"/>
      <c r="AD83" s="390"/>
      <c r="AE83" s="390"/>
      <c r="AF83" s="387"/>
      <c r="AG83" s="390"/>
      <c r="AH83" s="393"/>
      <c r="AI83" s="393"/>
      <c r="AJ83" s="396"/>
    </row>
    <row r="84" spans="2:36" ht="114.75" x14ac:dyDescent="0.25">
      <c r="B84" s="397" t="s">
        <v>826</v>
      </c>
      <c r="C84" s="366" t="s">
        <v>292</v>
      </c>
      <c r="D84" s="366" t="s">
        <v>258</v>
      </c>
      <c r="E84" s="366" t="s">
        <v>259</v>
      </c>
      <c r="F84" s="366" t="s">
        <v>292</v>
      </c>
      <c r="G84" s="366" t="s">
        <v>260</v>
      </c>
      <c r="H84" s="366" t="s">
        <v>83</v>
      </c>
      <c r="I84" s="366" t="s">
        <v>83</v>
      </c>
      <c r="J84" s="124" t="s">
        <v>261</v>
      </c>
      <c r="K84" s="124" t="s">
        <v>262</v>
      </c>
      <c r="L84" s="124" t="s">
        <v>263</v>
      </c>
      <c r="M84" s="124">
        <v>6.88</v>
      </c>
      <c r="N84" s="366" t="s">
        <v>264</v>
      </c>
      <c r="O84" s="366" t="s">
        <v>827</v>
      </c>
      <c r="P84" s="360" t="s">
        <v>169</v>
      </c>
      <c r="Q84" s="360" t="s">
        <v>89</v>
      </c>
      <c r="R84" s="360" t="s">
        <v>90</v>
      </c>
      <c r="S84" s="381" t="s">
        <v>170</v>
      </c>
      <c r="T84" s="384">
        <v>2712700</v>
      </c>
      <c r="U84" s="362">
        <v>2712700</v>
      </c>
      <c r="V84" s="362">
        <v>2712700</v>
      </c>
      <c r="W84" s="366" t="s">
        <v>171</v>
      </c>
      <c r="X84" s="366" t="s">
        <v>171</v>
      </c>
      <c r="Y84" s="366" t="s">
        <v>171</v>
      </c>
      <c r="Z84" s="366" t="s">
        <v>171</v>
      </c>
      <c r="AA84" s="360" t="s">
        <v>171</v>
      </c>
      <c r="AB84" s="362">
        <v>2712700</v>
      </c>
      <c r="AC84" s="360" t="s">
        <v>172</v>
      </c>
      <c r="AD84" s="360" t="s">
        <v>171</v>
      </c>
      <c r="AE84" s="360" t="s">
        <v>171</v>
      </c>
      <c r="AF84" s="362">
        <v>2712700</v>
      </c>
      <c r="AG84" s="360" t="s">
        <v>171</v>
      </c>
      <c r="AH84" s="375" t="s">
        <v>391</v>
      </c>
      <c r="AI84" s="375" t="s">
        <v>392</v>
      </c>
      <c r="AJ84" s="378"/>
    </row>
    <row r="85" spans="2:36" ht="102" x14ac:dyDescent="0.25">
      <c r="B85" s="398"/>
      <c r="C85" s="373"/>
      <c r="D85" s="373"/>
      <c r="E85" s="373"/>
      <c r="F85" s="373"/>
      <c r="G85" s="373"/>
      <c r="H85" s="373"/>
      <c r="I85" s="373"/>
      <c r="J85" s="124" t="s">
        <v>266</v>
      </c>
      <c r="K85" s="124" t="s">
        <v>267</v>
      </c>
      <c r="L85" s="124" t="s">
        <v>263</v>
      </c>
      <c r="M85" s="124">
        <v>9</v>
      </c>
      <c r="N85" s="373"/>
      <c r="O85" s="373"/>
      <c r="P85" s="371"/>
      <c r="Q85" s="371"/>
      <c r="R85" s="371"/>
      <c r="S85" s="382"/>
      <c r="T85" s="384"/>
      <c r="U85" s="370"/>
      <c r="V85" s="370"/>
      <c r="W85" s="373"/>
      <c r="X85" s="373"/>
      <c r="Y85" s="373"/>
      <c r="Z85" s="373"/>
      <c r="AA85" s="371"/>
      <c r="AB85" s="370"/>
      <c r="AC85" s="371"/>
      <c r="AD85" s="371"/>
      <c r="AE85" s="371"/>
      <c r="AF85" s="370"/>
      <c r="AG85" s="371"/>
      <c r="AH85" s="376"/>
      <c r="AI85" s="376"/>
      <c r="AJ85" s="379"/>
    </row>
    <row r="86" spans="2:36" ht="63.75" x14ac:dyDescent="0.25">
      <c r="B86" s="398"/>
      <c r="C86" s="373"/>
      <c r="D86" s="373"/>
      <c r="E86" s="373"/>
      <c r="F86" s="373"/>
      <c r="G86" s="373"/>
      <c r="H86" s="373"/>
      <c r="I86" s="373"/>
      <c r="J86" s="124" t="s">
        <v>268</v>
      </c>
      <c r="K86" s="124" t="s">
        <v>269</v>
      </c>
      <c r="L86" s="124" t="s">
        <v>270</v>
      </c>
      <c r="M86" s="124">
        <v>272</v>
      </c>
      <c r="N86" s="373"/>
      <c r="O86" s="373"/>
      <c r="P86" s="371"/>
      <c r="Q86" s="371"/>
      <c r="R86" s="371"/>
      <c r="S86" s="382"/>
      <c r="T86" s="384"/>
      <c r="U86" s="370"/>
      <c r="V86" s="370"/>
      <c r="W86" s="373"/>
      <c r="X86" s="373"/>
      <c r="Y86" s="373"/>
      <c r="Z86" s="373"/>
      <c r="AA86" s="371"/>
      <c r="AB86" s="370"/>
      <c r="AC86" s="371"/>
      <c r="AD86" s="371"/>
      <c r="AE86" s="371"/>
      <c r="AF86" s="370"/>
      <c r="AG86" s="371"/>
      <c r="AH86" s="376"/>
      <c r="AI86" s="376"/>
      <c r="AJ86" s="379"/>
    </row>
    <row r="87" spans="2:36" ht="102" x14ac:dyDescent="0.25">
      <c r="B87" s="398"/>
      <c r="C87" s="373"/>
      <c r="D87" s="373"/>
      <c r="E87" s="373"/>
      <c r="F87" s="373"/>
      <c r="G87" s="373"/>
      <c r="H87" s="373"/>
      <c r="I87" s="373"/>
      <c r="J87" s="124" t="s">
        <v>271</v>
      </c>
      <c r="K87" s="124" t="s">
        <v>272</v>
      </c>
      <c r="L87" s="124" t="s">
        <v>238</v>
      </c>
      <c r="M87" s="128">
        <v>2344</v>
      </c>
      <c r="N87" s="373"/>
      <c r="O87" s="373"/>
      <c r="P87" s="371"/>
      <c r="Q87" s="371"/>
      <c r="R87" s="371"/>
      <c r="S87" s="382"/>
      <c r="T87" s="384"/>
      <c r="U87" s="370"/>
      <c r="V87" s="370"/>
      <c r="W87" s="373"/>
      <c r="X87" s="373"/>
      <c r="Y87" s="373"/>
      <c r="Z87" s="373"/>
      <c r="AA87" s="371"/>
      <c r="AB87" s="370"/>
      <c r="AC87" s="371"/>
      <c r="AD87" s="371"/>
      <c r="AE87" s="371"/>
      <c r="AF87" s="370"/>
      <c r="AG87" s="371"/>
      <c r="AH87" s="376"/>
      <c r="AI87" s="376"/>
      <c r="AJ87" s="379"/>
    </row>
    <row r="88" spans="2:36" ht="102" x14ac:dyDescent="0.25">
      <c r="B88" s="398"/>
      <c r="C88" s="373"/>
      <c r="D88" s="373"/>
      <c r="E88" s="373"/>
      <c r="F88" s="373"/>
      <c r="G88" s="373"/>
      <c r="H88" s="373"/>
      <c r="I88" s="373"/>
      <c r="J88" s="124" t="s">
        <v>273</v>
      </c>
      <c r="K88" s="124" t="s">
        <v>274</v>
      </c>
      <c r="L88" s="124" t="s">
        <v>238</v>
      </c>
      <c r="M88" s="128">
        <v>591</v>
      </c>
      <c r="N88" s="373"/>
      <c r="O88" s="373"/>
      <c r="P88" s="371"/>
      <c r="Q88" s="371"/>
      <c r="R88" s="371"/>
      <c r="S88" s="382"/>
      <c r="T88" s="384"/>
      <c r="U88" s="370"/>
      <c r="V88" s="370"/>
      <c r="W88" s="373"/>
      <c r="X88" s="373"/>
      <c r="Y88" s="373"/>
      <c r="Z88" s="373"/>
      <c r="AA88" s="371"/>
      <c r="AB88" s="370"/>
      <c r="AC88" s="371"/>
      <c r="AD88" s="371"/>
      <c r="AE88" s="371"/>
      <c r="AF88" s="370"/>
      <c r="AG88" s="371"/>
      <c r="AH88" s="376"/>
      <c r="AI88" s="376"/>
      <c r="AJ88" s="379"/>
    </row>
    <row r="89" spans="2:36" ht="76.5" x14ac:dyDescent="0.25">
      <c r="B89" s="399"/>
      <c r="C89" s="367"/>
      <c r="D89" s="367"/>
      <c r="E89" s="367"/>
      <c r="F89" s="367"/>
      <c r="G89" s="367"/>
      <c r="H89" s="367"/>
      <c r="I89" s="367"/>
      <c r="J89" s="124" t="s">
        <v>279</v>
      </c>
      <c r="K89" s="124" t="s">
        <v>280</v>
      </c>
      <c r="L89" s="124" t="s">
        <v>281</v>
      </c>
      <c r="M89" s="128">
        <v>540</v>
      </c>
      <c r="N89" s="367"/>
      <c r="O89" s="367"/>
      <c r="P89" s="361"/>
      <c r="Q89" s="361"/>
      <c r="R89" s="361"/>
      <c r="S89" s="383"/>
      <c r="T89" s="384"/>
      <c r="U89" s="363"/>
      <c r="V89" s="363"/>
      <c r="W89" s="367"/>
      <c r="X89" s="367"/>
      <c r="Y89" s="367"/>
      <c r="Z89" s="367"/>
      <c r="AA89" s="361"/>
      <c r="AB89" s="363"/>
      <c r="AC89" s="361"/>
      <c r="AD89" s="361"/>
      <c r="AE89" s="361"/>
      <c r="AF89" s="363"/>
      <c r="AG89" s="361"/>
      <c r="AH89" s="377"/>
      <c r="AI89" s="377"/>
      <c r="AJ89" s="380"/>
    </row>
    <row r="90" spans="2:36" ht="102" x14ac:dyDescent="0.25">
      <c r="B90" s="360" t="s">
        <v>857</v>
      </c>
      <c r="C90" s="366" t="s">
        <v>285</v>
      </c>
      <c r="D90" s="366" t="s">
        <v>258</v>
      </c>
      <c r="E90" s="366" t="s">
        <v>259</v>
      </c>
      <c r="F90" s="366" t="s">
        <v>285</v>
      </c>
      <c r="G90" s="366" t="s">
        <v>260</v>
      </c>
      <c r="H90" s="366" t="s">
        <v>83</v>
      </c>
      <c r="I90" s="366" t="s">
        <v>83</v>
      </c>
      <c r="J90" s="124" t="s">
        <v>266</v>
      </c>
      <c r="K90" s="124" t="s">
        <v>267</v>
      </c>
      <c r="L90" s="124" t="s">
        <v>263</v>
      </c>
      <c r="M90" s="124">
        <v>9.3000000000000007</v>
      </c>
      <c r="N90" s="366" t="s">
        <v>264</v>
      </c>
      <c r="O90" s="366" t="s">
        <v>286</v>
      </c>
      <c r="P90" s="360" t="s">
        <v>169</v>
      </c>
      <c r="Q90" s="360" t="s">
        <v>89</v>
      </c>
      <c r="R90" s="360" t="s">
        <v>90</v>
      </c>
      <c r="S90" s="368" t="s">
        <v>170</v>
      </c>
      <c r="T90" s="362">
        <v>1032721</v>
      </c>
      <c r="U90" s="362">
        <v>1032721</v>
      </c>
      <c r="V90" s="362">
        <v>1032721</v>
      </c>
      <c r="W90" s="366" t="s">
        <v>171</v>
      </c>
      <c r="X90" s="366" t="s">
        <v>171</v>
      </c>
      <c r="Y90" s="366" t="s">
        <v>171</v>
      </c>
      <c r="Z90" s="366" t="s">
        <v>171</v>
      </c>
      <c r="AA90" s="360" t="s">
        <v>171</v>
      </c>
      <c r="AB90" s="362">
        <v>1032721</v>
      </c>
      <c r="AC90" s="360" t="s">
        <v>172</v>
      </c>
      <c r="AD90" s="360" t="s">
        <v>171</v>
      </c>
      <c r="AE90" s="360" t="s">
        <v>171</v>
      </c>
      <c r="AF90" s="362">
        <v>1032721</v>
      </c>
      <c r="AG90" s="360" t="s">
        <v>171</v>
      </c>
      <c r="AH90" s="364" t="s">
        <v>460</v>
      </c>
      <c r="AI90" s="358" t="s">
        <v>391</v>
      </c>
      <c r="AJ90" s="359"/>
    </row>
    <row r="91" spans="2:36" ht="63.75" x14ac:dyDescent="0.25">
      <c r="B91" s="371"/>
      <c r="C91" s="373"/>
      <c r="D91" s="373"/>
      <c r="E91" s="373"/>
      <c r="F91" s="373"/>
      <c r="G91" s="373"/>
      <c r="H91" s="373"/>
      <c r="I91" s="373"/>
      <c r="J91" s="124" t="s">
        <v>268</v>
      </c>
      <c r="K91" s="124" t="s">
        <v>269</v>
      </c>
      <c r="L91" s="124" t="s">
        <v>270</v>
      </c>
      <c r="M91" s="128">
        <v>200</v>
      </c>
      <c r="N91" s="373"/>
      <c r="O91" s="373"/>
      <c r="P91" s="371"/>
      <c r="Q91" s="371"/>
      <c r="R91" s="371"/>
      <c r="S91" s="374"/>
      <c r="T91" s="370"/>
      <c r="U91" s="370"/>
      <c r="V91" s="370"/>
      <c r="W91" s="373"/>
      <c r="X91" s="373"/>
      <c r="Y91" s="373"/>
      <c r="Z91" s="373"/>
      <c r="AA91" s="371"/>
      <c r="AB91" s="370"/>
      <c r="AC91" s="371"/>
      <c r="AD91" s="371"/>
      <c r="AE91" s="371"/>
      <c r="AF91" s="370"/>
      <c r="AG91" s="371"/>
      <c r="AH91" s="372"/>
      <c r="AI91" s="358"/>
      <c r="AJ91" s="359"/>
    </row>
    <row r="92" spans="2:36" ht="102" x14ac:dyDescent="0.25">
      <c r="B92" s="371"/>
      <c r="C92" s="373"/>
      <c r="D92" s="373"/>
      <c r="E92" s="373"/>
      <c r="F92" s="373"/>
      <c r="G92" s="373"/>
      <c r="H92" s="373"/>
      <c r="I92" s="373"/>
      <c r="J92" s="124" t="s">
        <v>271</v>
      </c>
      <c r="K92" s="124" t="s">
        <v>272</v>
      </c>
      <c r="L92" s="124" t="s">
        <v>238</v>
      </c>
      <c r="M92" s="128">
        <v>164</v>
      </c>
      <c r="N92" s="373"/>
      <c r="O92" s="373"/>
      <c r="P92" s="371"/>
      <c r="Q92" s="371"/>
      <c r="R92" s="371"/>
      <c r="S92" s="374"/>
      <c r="T92" s="370"/>
      <c r="U92" s="370"/>
      <c r="V92" s="370"/>
      <c r="W92" s="373"/>
      <c r="X92" s="373"/>
      <c r="Y92" s="373"/>
      <c r="Z92" s="373"/>
      <c r="AA92" s="371"/>
      <c r="AB92" s="370"/>
      <c r="AC92" s="371"/>
      <c r="AD92" s="371"/>
      <c r="AE92" s="371"/>
      <c r="AF92" s="370"/>
      <c r="AG92" s="371"/>
      <c r="AH92" s="372"/>
      <c r="AI92" s="358"/>
      <c r="AJ92" s="359"/>
    </row>
    <row r="93" spans="2:36" ht="102" x14ac:dyDescent="0.25">
      <c r="B93" s="371"/>
      <c r="C93" s="373"/>
      <c r="D93" s="373"/>
      <c r="E93" s="373"/>
      <c r="F93" s="373"/>
      <c r="G93" s="373"/>
      <c r="H93" s="373"/>
      <c r="I93" s="373"/>
      <c r="J93" s="124" t="s">
        <v>273</v>
      </c>
      <c r="K93" s="124" t="s">
        <v>274</v>
      </c>
      <c r="L93" s="124" t="s">
        <v>238</v>
      </c>
      <c r="M93" s="128">
        <v>280</v>
      </c>
      <c r="N93" s="373"/>
      <c r="O93" s="373"/>
      <c r="P93" s="371"/>
      <c r="Q93" s="371"/>
      <c r="R93" s="371"/>
      <c r="S93" s="374"/>
      <c r="T93" s="370"/>
      <c r="U93" s="370"/>
      <c r="V93" s="370"/>
      <c r="W93" s="373"/>
      <c r="X93" s="373"/>
      <c r="Y93" s="373"/>
      <c r="Z93" s="373"/>
      <c r="AA93" s="371"/>
      <c r="AB93" s="370"/>
      <c r="AC93" s="371"/>
      <c r="AD93" s="371"/>
      <c r="AE93" s="371"/>
      <c r="AF93" s="370"/>
      <c r="AG93" s="371"/>
      <c r="AH93" s="372"/>
      <c r="AI93" s="358"/>
      <c r="AJ93" s="359"/>
    </row>
    <row r="94" spans="2:36" ht="76.5" x14ac:dyDescent="0.25">
      <c r="B94" s="361"/>
      <c r="C94" s="367"/>
      <c r="D94" s="367"/>
      <c r="E94" s="367"/>
      <c r="F94" s="367"/>
      <c r="G94" s="367"/>
      <c r="H94" s="367"/>
      <c r="I94" s="367"/>
      <c r="J94" s="124" t="s">
        <v>279</v>
      </c>
      <c r="K94" s="124" t="s">
        <v>280</v>
      </c>
      <c r="L94" s="124" t="s">
        <v>281</v>
      </c>
      <c r="M94" s="128">
        <v>110</v>
      </c>
      <c r="N94" s="367"/>
      <c r="O94" s="367"/>
      <c r="P94" s="361"/>
      <c r="Q94" s="361"/>
      <c r="R94" s="361"/>
      <c r="S94" s="369"/>
      <c r="T94" s="363"/>
      <c r="U94" s="363"/>
      <c r="V94" s="363"/>
      <c r="W94" s="367"/>
      <c r="X94" s="367"/>
      <c r="Y94" s="367"/>
      <c r="Z94" s="367"/>
      <c r="AA94" s="361"/>
      <c r="AB94" s="363"/>
      <c r="AC94" s="361"/>
      <c r="AD94" s="361"/>
      <c r="AE94" s="361"/>
      <c r="AF94" s="363"/>
      <c r="AG94" s="361"/>
      <c r="AH94" s="365"/>
      <c r="AI94" s="358"/>
      <c r="AJ94" s="359"/>
    </row>
    <row r="95" spans="2:36" ht="102" x14ac:dyDescent="0.25">
      <c r="B95" s="360" t="s">
        <v>858</v>
      </c>
      <c r="C95" s="366" t="s">
        <v>859</v>
      </c>
      <c r="D95" s="366" t="s">
        <v>258</v>
      </c>
      <c r="E95" s="366" t="s">
        <v>259</v>
      </c>
      <c r="F95" s="366" t="s">
        <v>859</v>
      </c>
      <c r="G95" s="366" t="s">
        <v>260</v>
      </c>
      <c r="H95" s="366" t="s">
        <v>83</v>
      </c>
      <c r="I95" s="366" t="s">
        <v>83</v>
      </c>
      <c r="J95" s="124" t="s">
        <v>271</v>
      </c>
      <c r="K95" s="124" t="s">
        <v>272</v>
      </c>
      <c r="L95" s="124" t="s">
        <v>238</v>
      </c>
      <c r="M95" s="128">
        <v>5000</v>
      </c>
      <c r="N95" s="366" t="s">
        <v>264</v>
      </c>
      <c r="O95" s="366" t="s">
        <v>860</v>
      </c>
      <c r="P95" s="360" t="s">
        <v>169</v>
      </c>
      <c r="Q95" s="360" t="s">
        <v>89</v>
      </c>
      <c r="R95" s="360" t="s">
        <v>90</v>
      </c>
      <c r="S95" s="368" t="s">
        <v>170</v>
      </c>
      <c r="T95" s="362">
        <v>2019500</v>
      </c>
      <c r="U95" s="362">
        <v>2019500</v>
      </c>
      <c r="V95" s="362">
        <v>2019500</v>
      </c>
      <c r="W95" s="366" t="s">
        <v>171</v>
      </c>
      <c r="X95" s="366" t="s">
        <v>171</v>
      </c>
      <c r="Y95" s="366" t="s">
        <v>171</v>
      </c>
      <c r="Z95" s="366" t="s">
        <v>171</v>
      </c>
      <c r="AA95" s="360" t="s">
        <v>171</v>
      </c>
      <c r="AB95" s="362">
        <v>2019500</v>
      </c>
      <c r="AC95" s="360" t="s">
        <v>172</v>
      </c>
      <c r="AD95" s="360" t="s">
        <v>171</v>
      </c>
      <c r="AE95" s="360" t="s">
        <v>171</v>
      </c>
      <c r="AF95" s="362">
        <v>2019500</v>
      </c>
      <c r="AG95" s="360" t="s">
        <v>171</v>
      </c>
      <c r="AH95" s="364" t="s">
        <v>421</v>
      </c>
      <c r="AI95" s="358" t="s">
        <v>422</v>
      </c>
      <c r="AJ95" s="359"/>
    </row>
    <row r="96" spans="2:36" ht="76.5" x14ac:dyDescent="0.25">
      <c r="B96" s="361"/>
      <c r="C96" s="367"/>
      <c r="D96" s="367"/>
      <c r="E96" s="367"/>
      <c r="F96" s="367"/>
      <c r="G96" s="367"/>
      <c r="H96" s="367"/>
      <c r="I96" s="367"/>
      <c r="J96" s="124" t="s">
        <v>279</v>
      </c>
      <c r="K96" s="124" t="s">
        <v>280</v>
      </c>
      <c r="L96" s="124" t="s">
        <v>281</v>
      </c>
      <c r="M96" s="128">
        <v>960</v>
      </c>
      <c r="N96" s="367"/>
      <c r="O96" s="367"/>
      <c r="P96" s="361"/>
      <c r="Q96" s="361"/>
      <c r="R96" s="361"/>
      <c r="S96" s="369"/>
      <c r="T96" s="363"/>
      <c r="U96" s="363"/>
      <c r="V96" s="363"/>
      <c r="W96" s="367"/>
      <c r="X96" s="367"/>
      <c r="Y96" s="367"/>
      <c r="Z96" s="367"/>
      <c r="AA96" s="361"/>
      <c r="AB96" s="363"/>
      <c r="AC96" s="361"/>
      <c r="AD96" s="361"/>
      <c r="AE96" s="361"/>
      <c r="AF96" s="363"/>
      <c r="AG96" s="361"/>
      <c r="AH96" s="365"/>
      <c r="AI96" s="358"/>
      <c r="AJ96" s="359"/>
    </row>
  </sheetData>
  <mergeCells count="763">
    <mergeCell ref="B1:AI1"/>
    <mergeCell ref="B3:B4"/>
    <mergeCell ref="C3:C4"/>
    <mergeCell ref="D3:D4"/>
    <mergeCell ref="E3:E4"/>
    <mergeCell ref="F3:F4"/>
    <mergeCell ref="G3:G4"/>
    <mergeCell ref="H3:H4"/>
    <mergeCell ref="I3:I4"/>
    <mergeCell ref="J3:M3"/>
    <mergeCell ref="AI3:AI4"/>
    <mergeCell ref="T3:T4"/>
    <mergeCell ref="U3:U4"/>
    <mergeCell ref="V3:AA3"/>
    <mergeCell ref="AB3:AB4"/>
    <mergeCell ref="AC3:AC4"/>
    <mergeCell ref="N3:N4"/>
    <mergeCell ref="O3:O4"/>
    <mergeCell ref="P3:P4"/>
    <mergeCell ref="Q3:Q4"/>
    <mergeCell ref="R3:R4"/>
    <mergeCell ref="S3:S4"/>
    <mergeCell ref="AH6:AH7"/>
    <mergeCell ref="W6:W7"/>
    <mergeCell ref="X6:X7"/>
    <mergeCell ref="Y6:Y7"/>
    <mergeCell ref="Z6:Z7"/>
    <mergeCell ref="AA6:AA7"/>
    <mergeCell ref="D6:D7"/>
    <mergeCell ref="E6:E7"/>
    <mergeCell ref="F6:F7"/>
    <mergeCell ref="G6:G7"/>
    <mergeCell ref="H6:H7"/>
    <mergeCell ref="I6:I7"/>
    <mergeCell ref="J6:M7"/>
    <mergeCell ref="N6:N7"/>
    <mergeCell ref="O6:O7"/>
    <mergeCell ref="AJ3:AJ4"/>
    <mergeCell ref="B6:B7"/>
    <mergeCell ref="C6:C7"/>
    <mergeCell ref="N8:N12"/>
    <mergeCell ref="O8:O12"/>
    <mergeCell ref="P8:P12"/>
    <mergeCell ref="Q8:Q12"/>
    <mergeCell ref="R8:R12"/>
    <mergeCell ref="S8:S12"/>
    <mergeCell ref="P6:P7"/>
    <mergeCell ref="AG3:AG4"/>
    <mergeCell ref="AH3:AH4"/>
    <mergeCell ref="AD3:AF3"/>
    <mergeCell ref="AI6:AI7"/>
    <mergeCell ref="T6:T7"/>
    <mergeCell ref="U6:U7"/>
    <mergeCell ref="V6:V7"/>
    <mergeCell ref="AJ8:AJ12"/>
    <mergeCell ref="AJ6:AJ7"/>
    <mergeCell ref="B8:B12"/>
    <mergeCell ref="C8:C12"/>
    <mergeCell ref="D8:D12"/>
    <mergeCell ref="E8:E12"/>
    <mergeCell ref="F8:F12"/>
    <mergeCell ref="AF8:AF12"/>
    <mergeCell ref="AG8:AG12"/>
    <mergeCell ref="AD13:AD18"/>
    <mergeCell ref="AB6:AB7"/>
    <mergeCell ref="Q6:Q7"/>
    <mergeCell ref="R6:R7"/>
    <mergeCell ref="S6:S7"/>
    <mergeCell ref="X8:X12"/>
    <mergeCell ref="Y8:Y12"/>
    <mergeCell ref="AB8:AB12"/>
    <mergeCell ref="AC8:AC12"/>
    <mergeCell ref="AD8:AD12"/>
    <mergeCell ref="AE8:AE12"/>
    <mergeCell ref="AE13:AE18"/>
    <mergeCell ref="AF13:AF18"/>
    <mergeCell ref="AG13:AG18"/>
    <mergeCell ref="AC6:AC7"/>
    <mergeCell ref="AD6:AD7"/>
    <mergeCell ref="AE6:AE7"/>
    <mergeCell ref="AF6:AF7"/>
    <mergeCell ref="AG6:AG7"/>
    <mergeCell ref="B13:B18"/>
    <mergeCell ref="C13:C18"/>
    <mergeCell ref="D13:D18"/>
    <mergeCell ref="E13:E18"/>
    <mergeCell ref="F13:F18"/>
    <mergeCell ref="G13:G18"/>
    <mergeCell ref="H13:H18"/>
    <mergeCell ref="Z8:Z12"/>
    <mergeCell ref="AA8:AA12"/>
    <mergeCell ref="T8:T12"/>
    <mergeCell ref="U8:U12"/>
    <mergeCell ref="V8:V12"/>
    <mergeCell ref="W8:W12"/>
    <mergeCell ref="O13:O18"/>
    <mergeCell ref="P13:P18"/>
    <mergeCell ref="Q13:Q18"/>
    <mergeCell ref="R13:R18"/>
    <mergeCell ref="G8:G12"/>
    <mergeCell ref="H8:H12"/>
    <mergeCell ref="I8:I12"/>
    <mergeCell ref="AH13:AH18"/>
    <mergeCell ref="AI13:AI18"/>
    <mergeCell ref="AC13:AC1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S29:S34"/>
    <mergeCell ref="T29:T34"/>
    <mergeCell ref="U29:U34"/>
    <mergeCell ref="V29:V34"/>
    <mergeCell ref="G29:G34"/>
    <mergeCell ref="H29:H34"/>
    <mergeCell ref="I29:I34"/>
    <mergeCell ref="N29:N34"/>
    <mergeCell ref="O29:O34"/>
    <mergeCell ref="P29:P34"/>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W41:W45"/>
    <mergeCell ref="X41:X45"/>
    <mergeCell ref="H41:H45"/>
    <mergeCell ref="I41:I45"/>
    <mergeCell ref="N41:N45"/>
    <mergeCell ref="O41:O45"/>
    <mergeCell ref="P41:P45"/>
    <mergeCell ref="Q41:Q45"/>
    <mergeCell ref="AF35:AF40"/>
    <mergeCell ref="P35:P40"/>
    <mergeCell ref="Q35:Q40"/>
    <mergeCell ref="R35:R40"/>
    <mergeCell ref="S35:S40"/>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Q95:Q96"/>
    <mergeCell ref="R95:R96"/>
    <mergeCell ref="S95:S96"/>
    <mergeCell ref="T95:T96"/>
    <mergeCell ref="U95:U96"/>
    <mergeCell ref="V95:V96"/>
    <mergeCell ref="G95:G96"/>
    <mergeCell ref="H95:H96"/>
    <mergeCell ref="I95:I96"/>
    <mergeCell ref="N95:N96"/>
    <mergeCell ref="O95:O96"/>
    <mergeCell ref="P95:P96"/>
    <mergeCell ref="AI95:AI96"/>
    <mergeCell ref="AJ95:AJ96"/>
    <mergeCell ref="AC95:AC96"/>
    <mergeCell ref="AD95:AD96"/>
    <mergeCell ref="AE95:AE96"/>
    <mergeCell ref="AF95:AF96"/>
    <mergeCell ref="AG95:AG96"/>
    <mergeCell ref="AH95:AH96"/>
    <mergeCell ref="W95:W96"/>
    <mergeCell ref="X95:X96"/>
    <mergeCell ref="Y95:Y96"/>
    <mergeCell ref="Z95:Z96"/>
    <mergeCell ref="AA95:AA96"/>
    <mergeCell ref="AB95:AB9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9932A-F7D8-4ACB-AB69-593F24DF7EED}">
  <dimension ref="A1:CRK214"/>
  <sheetViews>
    <sheetView zoomScale="85" zoomScaleNormal="85" workbookViewId="0">
      <pane xSplit="15" ySplit="4" topLeftCell="P5" activePane="bottomRight" state="frozen"/>
      <selection pane="topRight" activeCell="P1" sqref="P1"/>
      <selection pane="bottomLeft" activeCell="A5" sqref="A5"/>
      <selection pane="bottomRight" activeCell="G166" sqref="G166:G177"/>
    </sheetView>
  </sheetViews>
  <sheetFormatPr defaultColWidth="9.140625" defaultRowHeight="15" x14ac:dyDescent="0.25"/>
  <cols>
    <col min="1" max="1" width="3.28515625" style="233" customWidth="1"/>
    <col min="2" max="2" width="8.5703125" style="236" customWidth="1"/>
    <col min="3" max="3" width="13.7109375" style="236" customWidth="1"/>
    <col min="4" max="4" width="8.5703125" style="236" customWidth="1"/>
    <col min="5" max="5" width="13.7109375" style="236" customWidth="1"/>
    <col min="6" max="6" width="14.140625" style="236" customWidth="1"/>
    <col min="7" max="7" width="19.42578125" style="236" customWidth="1"/>
    <col min="8" max="9" width="9.7109375" style="236" customWidth="1"/>
    <col min="10" max="10" width="16.7109375" style="236" customWidth="1"/>
    <col min="11" max="12" width="10.5703125" style="236" customWidth="1"/>
    <col min="13" max="13" width="12" style="236" customWidth="1"/>
    <col min="14" max="14" width="10.5703125" style="236" customWidth="1"/>
    <col min="15" max="15" width="13.28515625" style="236" customWidth="1"/>
    <col min="16" max="19" width="9.28515625" style="236" customWidth="1"/>
    <col min="20" max="21" width="14" style="236" customWidth="1"/>
    <col min="22" max="22" width="15.28515625" style="236" customWidth="1"/>
    <col min="23" max="24" width="12.5703125" style="236" customWidth="1"/>
    <col min="25" max="25" width="15.5703125" style="236" customWidth="1"/>
    <col min="26" max="27" width="11.28515625" style="236" customWidth="1"/>
    <col min="28" max="28" width="14.42578125" style="236" customWidth="1"/>
    <col min="29" max="29" width="11.28515625" style="236" customWidth="1"/>
    <col min="30" max="30" width="12.28515625" style="236" customWidth="1"/>
    <col min="31" max="33" width="10.5703125" style="236" customWidth="1"/>
    <col min="34" max="35" width="13.7109375" style="236" customWidth="1"/>
    <col min="36" max="36" width="14.85546875" style="237" customWidth="1"/>
    <col min="37" max="16384" width="9.140625" style="233"/>
  </cols>
  <sheetData>
    <row r="1" spans="1:38" x14ac:dyDescent="0.25">
      <c r="A1" s="231"/>
      <c r="B1" s="603" t="s">
        <v>40</v>
      </c>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603"/>
      <c r="AH1" s="603"/>
      <c r="AI1" s="603"/>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604" t="s">
        <v>0</v>
      </c>
      <c r="C3" s="597" t="s">
        <v>1</v>
      </c>
      <c r="D3" s="594" t="s">
        <v>28</v>
      </c>
      <c r="E3" s="604" t="s">
        <v>29</v>
      </c>
      <c r="F3" s="597" t="s">
        <v>30</v>
      </c>
      <c r="G3" s="597" t="s">
        <v>3</v>
      </c>
      <c r="H3" s="597" t="s">
        <v>4</v>
      </c>
      <c r="I3" s="597" t="s">
        <v>5</v>
      </c>
      <c r="J3" s="599" t="s">
        <v>6</v>
      </c>
      <c r="K3" s="599"/>
      <c r="L3" s="599"/>
      <c r="M3" s="599"/>
      <c r="N3" s="592" t="s">
        <v>47</v>
      </c>
      <c r="O3" s="597" t="s">
        <v>31</v>
      </c>
      <c r="P3" s="597" t="s">
        <v>42</v>
      </c>
      <c r="Q3" s="597" t="s">
        <v>32</v>
      </c>
      <c r="R3" s="597" t="s">
        <v>37</v>
      </c>
      <c r="S3" s="597" t="s">
        <v>33</v>
      </c>
      <c r="T3" s="597" t="s">
        <v>55</v>
      </c>
      <c r="U3" s="597" t="s">
        <v>57</v>
      </c>
      <c r="V3" s="599" t="s">
        <v>59</v>
      </c>
      <c r="W3" s="599"/>
      <c r="X3" s="599"/>
      <c r="Y3" s="599"/>
      <c r="Z3" s="599"/>
      <c r="AA3" s="599"/>
      <c r="AB3" s="597" t="s">
        <v>69</v>
      </c>
      <c r="AC3" s="592" t="s">
        <v>75</v>
      </c>
      <c r="AD3" s="600" t="s">
        <v>610</v>
      </c>
      <c r="AE3" s="601"/>
      <c r="AF3" s="602"/>
      <c r="AG3" s="592" t="s">
        <v>27</v>
      </c>
      <c r="AH3" s="592" t="s">
        <v>36</v>
      </c>
      <c r="AI3" s="594" t="s">
        <v>34</v>
      </c>
      <c r="AJ3" s="596" t="s">
        <v>35</v>
      </c>
    </row>
    <row r="4" spans="1:38" ht="60.6" customHeight="1" thickBot="1" x14ac:dyDescent="0.3">
      <c r="A4" s="231"/>
      <c r="B4" s="605"/>
      <c r="C4" s="598"/>
      <c r="D4" s="595"/>
      <c r="E4" s="605"/>
      <c r="F4" s="598"/>
      <c r="G4" s="598"/>
      <c r="H4" s="598"/>
      <c r="I4" s="598"/>
      <c r="J4" s="297" t="s">
        <v>7</v>
      </c>
      <c r="K4" s="297" t="s">
        <v>8</v>
      </c>
      <c r="L4" s="297" t="s">
        <v>9</v>
      </c>
      <c r="M4" s="297" t="s">
        <v>10</v>
      </c>
      <c r="N4" s="593"/>
      <c r="O4" s="598"/>
      <c r="P4" s="598"/>
      <c r="Q4" s="598"/>
      <c r="R4" s="598"/>
      <c r="S4" s="598"/>
      <c r="T4" s="598"/>
      <c r="U4" s="598"/>
      <c r="V4" s="297" t="s">
        <v>611</v>
      </c>
      <c r="W4" s="297" t="s">
        <v>62</v>
      </c>
      <c r="X4" s="297" t="s">
        <v>15</v>
      </c>
      <c r="Y4" s="297" t="s">
        <v>63</v>
      </c>
      <c r="Z4" s="297" t="s">
        <v>60</v>
      </c>
      <c r="AA4" s="297" t="s">
        <v>25</v>
      </c>
      <c r="AB4" s="598"/>
      <c r="AC4" s="593"/>
      <c r="AD4" s="297" t="s">
        <v>16</v>
      </c>
      <c r="AE4" s="297" t="s">
        <v>17</v>
      </c>
      <c r="AF4" s="297" t="s">
        <v>26</v>
      </c>
      <c r="AG4" s="593"/>
      <c r="AH4" s="593"/>
      <c r="AI4" s="595"/>
      <c r="AJ4" s="596"/>
    </row>
    <row r="5" spans="1:38" ht="15.75" thickBot="1" x14ac:dyDescent="0.3">
      <c r="A5" s="231"/>
      <c r="B5" s="298">
        <v>1</v>
      </c>
      <c r="C5" s="299">
        <v>2</v>
      </c>
      <c r="D5" s="300">
        <v>3</v>
      </c>
      <c r="E5" s="298">
        <v>4</v>
      </c>
      <c r="F5" s="299">
        <v>5</v>
      </c>
      <c r="G5" s="299">
        <v>6</v>
      </c>
      <c r="H5" s="299">
        <v>7</v>
      </c>
      <c r="I5" s="299">
        <v>8</v>
      </c>
      <c r="J5" s="299">
        <v>9</v>
      </c>
      <c r="K5" s="299">
        <v>10</v>
      </c>
      <c r="L5" s="299">
        <v>11</v>
      </c>
      <c r="M5" s="299">
        <v>12</v>
      </c>
      <c r="N5" s="299">
        <v>13</v>
      </c>
      <c r="O5" s="299">
        <v>14</v>
      </c>
      <c r="P5" s="299">
        <v>15</v>
      </c>
      <c r="Q5" s="299">
        <v>16</v>
      </c>
      <c r="R5" s="299">
        <v>17</v>
      </c>
      <c r="S5" s="299">
        <v>18</v>
      </c>
      <c r="T5" s="299">
        <v>19</v>
      </c>
      <c r="U5" s="299">
        <v>20</v>
      </c>
      <c r="V5" s="299">
        <v>21</v>
      </c>
      <c r="W5" s="299">
        <v>22</v>
      </c>
      <c r="X5" s="299">
        <v>23</v>
      </c>
      <c r="Y5" s="299">
        <v>24</v>
      </c>
      <c r="Z5" s="299">
        <v>25</v>
      </c>
      <c r="AA5" s="299">
        <v>26</v>
      </c>
      <c r="AB5" s="299">
        <v>27</v>
      </c>
      <c r="AC5" s="299">
        <v>28</v>
      </c>
      <c r="AD5" s="299">
        <v>29</v>
      </c>
      <c r="AE5" s="299">
        <v>30</v>
      </c>
      <c r="AF5" s="299">
        <v>31</v>
      </c>
      <c r="AG5" s="299">
        <v>32</v>
      </c>
      <c r="AH5" s="299">
        <v>33</v>
      </c>
      <c r="AI5" s="300">
        <v>34</v>
      </c>
      <c r="AJ5" s="301">
        <v>35</v>
      </c>
    </row>
    <row r="6" spans="1:38" ht="72" x14ac:dyDescent="0.25">
      <c r="A6" s="302"/>
      <c r="B6" s="484" t="s">
        <v>430</v>
      </c>
      <c r="C6" s="479" t="s">
        <v>431</v>
      </c>
      <c r="D6" s="479" t="s">
        <v>432</v>
      </c>
      <c r="E6" s="479" t="s">
        <v>433</v>
      </c>
      <c r="F6" s="479" t="s">
        <v>716</v>
      </c>
      <c r="G6" s="479" t="s">
        <v>434</v>
      </c>
      <c r="H6" s="479" t="s">
        <v>83</v>
      </c>
      <c r="I6" s="479" t="s">
        <v>83</v>
      </c>
      <c r="J6" s="303" t="s">
        <v>435</v>
      </c>
      <c r="K6" s="303" t="s">
        <v>436</v>
      </c>
      <c r="L6" s="303" t="s">
        <v>367</v>
      </c>
      <c r="M6" s="303">
        <v>21.0152</v>
      </c>
      <c r="N6" s="479" t="s">
        <v>86</v>
      </c>
      <c r="O6" s="479" t="s">
        <v>121</v>
      </c>
      <c r="P6" s="479" t="s">
        <v>437</v>
      </c>
      <c r="Q6" s="479" t="s">
        <v>89</v>
      </c>
      <c r="R6" s="479" t="s">
        <v>90</v>
      </c>
      <c r="S6" s="479" t="s">
        <v>170</v>
      </c>
      <c r="T6" s="464">
        <f>U6+U11</f>
        <v>4512196.37</v>
      </c>
      <c r="U6" s="464">
        <f>V6+Y6</f>
        <v>4172196.37</v>
      </c>
      <c r="V6" s="464">
        <v>2454233.16</v>
      </c>
      <c r="W6" s="464" t="s">
        <v>171</v>
      </c>
      <c r="X6" s="464" t="s">
        <v>171</v>
      </c>
      <c r="Y6" s="464">
        <v>1717963.21</v>
      </c>
      <c r="Z6" s="464" t="s">
        <v>171</v>
      </c>
      <c r="AA6" s="464" t="s">
        <v>171</v>
      </c>
      <c r="AB6" s="464">
        <v>736269.95</v>
      </c>
      <c r="AC6" s="467" t="s">
        <v>92</v>
      </c>
      <c r="AD6" s="464">
        <f>U6</f>
        <v>4172196.37</v>
      </c>
      <c r="AE6" s="590" t="s">
        <v>171</v>
      </c>
      <c r="AF6" s="590" t="s">
        <v>171</v>
      </c>
      <c r="AG6" s="590" t="s">
        <v>171</v>
      </c>
      <c r="AH6" s="515">
        <v>45474</v>
      </c>
      <c r="AI6" s="545" t="s">
        <v>438</v>
      </c>
      <c r="AJ6" s="569" t="s">
        <v>810</v>
      </c>
      <c r="AK6" s="304"/>
      <c r="AL6" s="304"/>
    </row>
    <row r="7" spans="1:38" ht="36" x14ac:dyDescent="0.25">
      <c r="A7" s="302"/>
      <c r="B7" s="485"/>
      <c r="C7" s="470"/>
      <c r="D7" s="470"/>
      <c r="E7" s="470"/>
      <c r="F7" s="470"/>
      <c r="G7" s="470"/>
      <c r="H7" s="470"/>
      <c r="I7" s="470"/>
      <c r="J7" s="305" t="s">
        <v>439</v>
      </c>
      <c r="K7" s="305" t="s">
        <v>440</v>
      </c>
      <c r="L7" s="305" t="s">
        <v>441</v>
      </c>
      <c r="M7" s="305">
        <v>210152</v>
      </c>
      <c r="N7" s="470"/>
      <c r="O7" s="470"/>
      <c r="P7" s="470"/>
      <c r="Q7" s="470"/>
      <c r="R7" s="470"/>
      <c r="S7" s="470"/>
      <c r="T7" s="465"/>
      <c r="U7" s="465"/>
      <c r="V7" s="465"/>
      <c r="W7" s="465"/>
      <c r="X7" s="465"/>
      <c r="Y7" s="465"/>
      <c r="Z7" s="465"/>
      <c r="AA7" s="465"/>
      <c r="AB7" s="465"/>
      <c r="AC7" s="468"/>
      <c r="AD7" s="465"/>
      <c r="AE7" s="470"/>
      <c r="AF7" s="581"/>
      <c r="AG7" s="581"/>
      <c r="AH7" s="544"/>
      <c r="AI7" s="546"/>
      <c r="AJ7" s="569"/>
      <c r="AK7" s="304"/>
      <c r="AL7" s="304"/>
    </row>
    <row r="8" spans="1:38" ht="24" x14ac:dyDescent="0.25">
      <c r="A8" s="302"/>
      <c r="B8" s="485"/>
      <c r="C8" s="470"/>
      <c r="D8" s="470"/>
      <c r="E8" s="470"/>
      <c r="F8" s="470"/>
      <c r="G8" s="470"/>
      <c r="H8" s="470"/>
      <c r="I8" s="470"/>
      <c r="J8" s="305" t="s">
        <v>442</v>
      </c>
      <c r="K8" s="305" t="s">
        <v>443</v>
      </c>
      <c r="L8" s="305" t="s">
        <v>444</v>
      </c>
      <c r="M8" s="305">
        <v>1</v>
      </c>
      <c r="N8" s="470"/>
      <c r="O8" s="470"/>
      <c r="P8" s="470"/>
      <c r="Q8" s="470"/>
      <c r="R8" s="470"/>
      <c r="S8" s="470"/>
      <c r="T8" s="465"/>
      <c r="U8" s="465"/>
      <c r="V8" s="465"/>
      <c r="W8" s="465"/>
      <c r="X8" s="465"/>
      <c r="Y8" s="465"/>
      <c r="Z8" s="465"/>
      <c r="AA8" s="465"/>
      <c r="AB8" s="465"/>
      <c r="AC8" s="468"/>
      <c r="AD8" s="465"/>
      <c r="AE8" s="470"/>
      <c r="AF8" s="581"/>
      <c r="AG8" s="581"/>
      <c r="AH8" s="544"/>
      <c r="AI8" s="546"/>
      <c r="AJ8" s="569"/>
      <c r="AK8" s="304"/>
      <c r="AL8" s="304"/>
    </row>
    <row r="9" spans="1:38" ht="60" x14ac:dyDescent="0.25">
      <c r="A9" s="302"/>
      <c r="B9" s="485"/>
      <c r="C9" s="470"/>
      <c r="D9" s="470"/>
      <c r="E9" s="470"/>
      <c r="F9" s="470"/>
      <c r="G9" s="470"/>
      <c r="H9" s="470"/>
      <c r="I9" s="470"/>
      <c r="J9" s="305" t="s">
        <v>445</v>
      </c>
      <c r="K9" s="305" t="s">
        <v>446</v>
      </c>
      <c r="L9" s="305" t="s">
        <v>113</v>
      </c>
      <c r="M9" s="305">
        <v>730</v>
      </c>
      <c r="N9" s="470"/>
      <c r="O9" s="470"/>
      <c r="P9" s="470"/>
      <c r="Q9" s="470"/>
      <c r="R9" s="470"/>
      <c r="S9" s="470"/>
      <c r="T9" s="465"/>
      <c r="U9" s="465"/>
      <c r="V9" s="465"/>
      <c r="W9" s="465"/>
      <c r="X9" s="465"/>
      <c r="Y9" s="465"/>
      <c r="Z9" s="465"/>
      <c r="AA9" s="465"/>
      <c r="AB9" s="465"/>
      <c r="AC9" s="468"/>
      <c r="AD9" s="465"/>
      <c r="AE9" s="470"/>
      <c r="AF9" s="581"/>
      <c r="AG9" s="581"/>
      <c r="AH9" s="544"/>
      <c r="AI9" s="546"/>
      <c r="AJ9" s="569"/>
      <c r="AK9" s="304"/>
      <c r="AL9" s="304"/>
    </row>
    <row r="10" spans="1:38" ht="36" x14ac:dyDescent="0.25">
      <c r="A10" s="302"/>
      <c r="B10" s="485"/>
      <c r="C10" s="470"/>
      <c r="D10" s="470"/>
      <c r="E10" s="470"/>
      <c r="F10" s="470"/>
      <c r="G10" s="470"/>
      <c r="H10" s="470"/>
      <c r="I10" s="470"/>
      <c r="J10" s="305" t="s">
        <v>447</v>
      </c>
      <c r="K10" s="305" t="s">
        <v>448</v>
      </c>
      <c r="L10" s="305" t="s">
        <v>263</v>
      </c>
      <c r="M10" s="305">
        <v>1</v>
      </c>
      <c r="N10" s="470"/>
      <c r="O10" s="470"/>
      <c r="P10" s="470"/>
      <c r="Q10" s="470"/>
      <c r="R10" s="470"/>
      <c r="S10" s="470"/>
      <c r="T10" s="465"/>
      <c r="U10" s="465"/>
      <c r="V10" s="465"/>
      <c r="W10" s="465"/>
      <c r="X10" s="465"/>
      <c r="Y10" s="465"/>
      <c r="Z10" s="465"/>
      <c r="AA10" s="465"/>
      <c r="AB10" s="465"/>
      <c r="AC10" s="468"/>
      <c r="AD10" s="465"/>
      <c r="AE10" s="470"/>
      <c r="AF10" s="581"/>
      <c r="AG10" s="581"/>
      <c r="AH10" s="544"/>
      <c r="AI10" s="546"/>
      <c r="AJ10" s="569"/>
      <c r="AK10" s="304"/>
      <c r="AL10" s="304"/>
    </row>
    <row r="11" spans="1:38" ht="72" x14ac:dyDescent="0.25">
      <c r="A11" s="302"/>
      <c r="B11" s="485"/>
      <c r="C11" s="470"/>
      <c r="D11" s="470"/>
      <c r="E11" s="470"/>
      <c r="F11" s="470" t="s">
        <v>718</v>
      </c>
      <c r="G11" s="470"/>
      <c r="H11" s="470"/>
      <c r="I11" s="470"/>
      <c r="J11" s="305" t="s">
        <v>435</v>
      </c>
      <c r="K11" s="305" t="s">
        <v>436</v>
      </c>
      <c r="L11" s="305" t="s">
        <v>367</v>
      </c>
      <c r="M11" s="305">
        <v>4.1737000000000002</v>
      </c>
      <c r="N11" s="470"/>
      <c r="O11" s="470" t="s">
        <v>123</v>
      </c>
      <c r="P11" s="470"/>
      <c r="Q11" s="470"/>
      <c r="R11" s="470"/>
      <c r="S11" s="470"/>
      <c r="T11" s="465"/>
      <c r="U11" s="465">
        <f>V11+Y11</f>
        <v>340000</v>
      </c>
      <c r="V11" s="465">
        <v>200000</v>
      </c>
      <c r="W11" s="465"/>
      <c r="X11" s="465"/>
      <c r="Y11" s="465">
        <v>140000</v>
      </c>
      <c r="Z11" s="465"/>
      <c r="AA11" s="465"/>
      <c r="AB11" s="465">
        <v>60000</v>
      </c>
      <c r="AC11" s="468"/>
      <c r="AD11" s="465">
        <f>U11</f>
        <v>340000</v>
      </c>
      <c r="AE11" s="470"/>
      <c r="AF11" s="581"/>
      <c r="AG11" s="581"/>
      <c r="AH11" s="544"/>
      <c r="AI11" s="546"/>
      <c r="AJ11" s="569"/>
      <c r="AK11" s="304"/>
      <c r="AL11" s="304"/>
    </row>
    <row r="12" spans="1:38" ht="36" x14ac:dyDescent="0.25">
      <c r="A12" s="302"/>
      <c r="B12" s="485"/>
      <c r="C12" s="470"/>
      <c r="D12" s="470"/>
      <c r="E12" s="470"/>
      <c r="F12" s="470"/>
      <c r="G12" s="470"/>
      <c r="H12" s="470"/>
      <c r="I12" s="470"/>
      <c r="J12" s="305" t="s">
        <v>439</v>
      </c>
      <c r="K12" s="305" t="s">
        <v>440</v>
      </c>
      <c r="L12" s="305" t="s">
        <v>441</v>
      </c>
      <c r="M12" s="305">
        <v>41737</v>
      </c>
      <c r="N12" s="470"/>
      <c r="O12" s="470"/>
      <c r="P12" s="470"/>
      <c r="Q12" s="470"/>
      <c r="R12" s="470"/>
      <c r="S12" s="470"/>
      <c r="T12" s="465"/>
      <c r="U12" s="465"/>
      <c r="V12" s="468"/>
      <c r="W12" s="465"/>
      <c r="X12" s="465"/>
      <c r="Y12" s="465"/>
      <c r="Z12" s="465"/>
      <c r="AA12" s="465"/>
      <c r="AB12" s="465"/>
      <c r="AC12" s="468"/>
      <c r="AD12" s="465"/>
      <c r="AE12" s="470"/>
      <c r="AF12" s="581"/>
      <c r="AG12" s="581"/>
      <c r="AH12" s="544"/>
      <c r="AI12" s="546"/>
      <c r="AJ12" s="569"/>
      <c r="AK12" s="304"/>
      <c r="AL12" s="304"/>
    </row>
    <row r="13" spans="1:38" ht="24.75" thickBot="1" x14ac:dyDescent="0.3">
      <c r="A13" s="302"/>
      <c r="B13" s="486"/>
      <c r="C13" s="471"/>
      <c r="D13" s="471"/>
      <c r="E13" s="471"/>
      <c r="F13" s="471"/>
      <c r="G13" s="471"/>
      <c r="H13" s="471"/>
      <c r="I13" s="471"/>
      <c r="J13" s="306" t="s">
        <v>442</v>
      </c>
      <c r="K13" s="306" t="s">
        <v>443</v>
      </c>
      <c r="L13" s="306" t="s">
        <v>444</v>
      </c>
      <c r="M13" s="306">
        <v>1</v>
      </c>
      <c r="N13" s="471"/>
      <c r="O13" s="471"/>
      <c r="P13" s="471"/>
      <c r="Q13" s="471"/>
      <c r="R13" s="471"/>
      <c r="S13" s="471"/>
      <c r="T13" s="466"/>
      <c r="U13" s="466"/>
      <c r="V13" s="469"/>
      <c r="W13" s="466"/>
      <c r="X13" s="466"/>
      <c r="Y13" s="466"/>
      <c r="Z13" s="466"/>
      <c r="AA13" s="466"/>
      <c r="AB13" s="466"/>
      <c r="AC13" s="469"/>
      <c r="AD13" s="466"/>
      <c r="AE13" s="471"/>
      <c r="AF13" s="591"/>
      <c r="AG13" s="591"/>
      <c r="AH13" s="516"/>
      <c r="AI13" s="547"/>
      <c r="AJ13" s="569"/>
      <c r="AK13" s="304"/>
      <c r="AL13" s="304"/>
    </row>
    <row r="14" spans="1:38" ht="60" customHeight="1" x14ac:dyDescent="0.25">
      <c r="A14" s="302"/>
      <c r="B14" s="492" t="s">
        <v>449</v>
      </c>
      <c r="C14" s="461" t="s">
        <v>450</v>
      </c>
      <c r="D14" s="461" t="s">
        <v>432</v>
      </c>
      <c r="E14" s="461" t="s">
        <v>433</v>
      </c>
      <c r="F14" s="479" t="s">
        <v>719</v>
      </c>
      <c r="G14" s="461" t="s">
        <v>434</v>
      </c>
      <c r="H14" s="479" t="s">
        <v>83</v>
      </c>
      <c r="I14" s="479" t="s">
        <v>83</v>
      </c>
      <c r="J14" s="303" t="s">
        <v>435</v>
      </c>
      <c r="K14" s="303" t="s">
        <v>436</v>
      </c>
      <c r="L14" s="303" t="s">
        <v>367</v>
      </c>
      <c r="M14" s="303">
        <v>8.61</v>
      </c>
      <c r="N14" s="479" t="s">
        <v>86</v>
      </c>
      <c r="O14" s="479" t="s">
        <v>105</v>
      </c>
      <c r="P14" s="461" t="s">
        <v>437</v>
      </c>
      <c r="Q14" s="461" t="s">
        <v>89</v>
      </c>
      <c r="R14" s="461" t="s">
        <v>90</v>
      </c>
      <c r="S14" s="461" t="s">
        <v>170</v>
      </c>
      <c r="T14" s="557">
        <f>U14+U22+U19</f>
        <v>12601348</v>
      </c>
      <c r="U14" s="464">
        <f>V14+Y14</f>
        <v>3056600</v>
      </c>
      <c r="V14" s="464">
        <v>1798000</v>
      </c>
      <c r="W14" s="568" t="s">
        <v>171</v>
      </c>
      <c r="X14" s="568" t="s">
        <v>171</v>
      </c>
      <c r="Y14" s="464">
        <v>1258600</v>
      </c>
      <c r="Z14" s="568" t="s">
        <v>171</v>
      </c>
      <c r="AA14" s="568" t="s">
        <v>171</v>
      </c>
      <c r="AB14" s="464">
        <v>539400</v>
      </c>
      <c r="AC14" s="467" t="s">
        <v>92</v>
      </c>
      <c r="AD14" s="467">
        <f>U14</f>
        <v>3056600</v>
      </c>
      <c r="AE14" s="568" t="s">
        <v>171</v>
      </c>
      <c r="AF14" s="568" t="s">
        <v>171</v>
      </c>
      <c r="AG14" s="568" t="s">
        <v>171</v>
      </c>
      <c r="AH14" s="515" t="s">
        <v>174</v>
      </c>
      <c r="AI14" s="545" t="s">
        <v>317</v>
      </c>
      <c r="AJ14" s="569" t="s">
        <v>811</v>
      </c>
      <c r="AK14" s="304"/>
      <c r="AL14" s="304"/>
    </row>
    <row r="15" spans="1:38" ht="36" x14ac:dyDescent="0.25">
      <c r="A15" s="302"/>
      <c r="B15" s="493"/>
      <c r="C15" s="462"/>
      <c r="D15" s="462"/>
      <c r="E15" s="462"/>
      <c r="F15" s="470"/>
      <c r="G15" s="462"/>
      <c r="H15" s="470"/>
      <c r="I15" s="470"/>
      <c r="J15" s="305" t="s">
        <v>439</v>
      </c>
      <c r="K15" s="305" t="s">
        <v>440</v>
      </c>
      <c r="L15" s="305" t="s">
        <v>441</v>
      </c>
      <c r="M15" s="308">
        <v>51000</v>
      </c>
      <c r="N15" s="470"/>
      <c r="O15" s="470"/>
      <c r="P15" s="462"/>
      <c r="Q15" s="462"/>
      <c r="R15" s="462"/>
      <c r="S15" s="462"/>
      <c r="T15" s="558"/>
      <c r="U15" s="468"/>
      <c r="V15" s="468"/>
      <c r="W15" s="584"/>
      <c r="X15" s="584"/>
      <c r="Y15" s="468"/>
      <c r="Z15" s="584"/>
      <c r="AA15" s="584"/>
      <c r="AB15" s="468"/>
      <c r="AC15" s="468"/>
      <c r="AD15" s="468"/>
      <c r="AE15" s="584"/>
      <c r="AF15" s="584"/>
      <c r="AG15" s="584"/>
      <c r="AH15" s="544"/>
      <c r="AI15" s="546"/>
      <c r="AJ15" s="569"/>
      <c r="AK15" s="304"/>
      <c r="AL15" s="304"/>
    </row>
    <row r="16" spans="1:38" ht="60" x14ac:dyDescent="0.25">
      <c r="A16" s="302"/>
      <c r="B16" s="493"/>
      <c r="C16" s="462"/>
      <c r="D16" s="462"/>
      <c r="E16" s="462"/>
      <c r="F16" s="470"/>
      <c r="G16" s="462"/>
      <c r="H16" s="470"/>
      <c r="I16" s="470"/>
      <c r="J16" s="305" t="s">
        <v>812</v>
      </c>
      <c r="K16" s="305" t="s">
        <v>446</v>
      </c>
      <c r="L16" s="305" t="s">
        <v>813</v>
      </c>
      <c r="M16" s="308">
        <v>500</v>
      </c>
      <c r="N16" s="470"/>
      <c r="O16" s="470"/>
      <c r="P16" s="462"/>
      <c r="Q16" s="462"/>
      <c r="R16" s="462"/>
      <c r="S16" s="462"/>
      <c r="T16" s="558"/>
      <c r="U16" s="468"/>
      <c r="V16" s="468"/>
      <c r="W16" s="584"/>
      <c r="X16" s="584"/>
      <c r="Y16" s="468"/>
      <c r="Z16" s="584"/>
      <c r="AA16" s="584"/>
      <c r="AB16" s="468"/>
      <c r="AC16" s="468"/>
      <c r="AD16" s="468"/>
      <c r="AE16" s="584"/>
      <c r="AF16" s="584"/>
      <c r="AG16" s="584"/>
      <c r="AH16" s="544"/>
      <c r="AI16" s="546"/>
      <c r="AJ16" s="569"/>
      <c r="AK16" s="304"/>
      <c r="AL16" s="304"/>
    </row>
    <row r="17" spans="1:38" ht="48" x14ac:dyDescent="0.25">
      <c r="A17" s="302"/>
      <c r="B17" s="493"/>
      <c r="C17" s="462"/>
      <c r="D17" s="462"/>
      <c r="E17" s="462"/>
      <c r="F17" s="470"/>
      <c r="G17" s="462"/>
      <c r="H17" s="470"/>
      <c r="I17" s="470"/>
      <c r="J17" s="305" t="s">
        <v>814</v>
      </c>
      <c r="K17" s="305" t="s">
        <v>448</v>
      </c>
      <c r="L17" s="305" t="s">
        <v>263</v>
      </c>
      <c r="M17" s="310">
        <v>0.6</v>
      </c>
      <c r="N17" s="470"/>
      <c r="O17" s="470"/>
      <c r="P17" s="462"/>
      <c r="Q17" s="462"/>
      <c r="R17" s="462"/>
      <c r="S17" s="462"/>
      <c r="T17" s="558"/>
      <c r="U17" s="468"/>
      <c r="V17" s="468"/>
      <c r="W17" s="584"/>
      <c r="X17" s="584"/>
      <c r="Y17" s="468"/>
      <c r="Z17" s="584"/>
      <c r="AA17" s="584"/>
      <c r="AB17" s="468"/>
      <c r="AC17" s="468"/>
      <c r="AD17" s="468"/>
      <c r="AE17" s="584"/>
      <c r="AF17" s="584"/>
      <c r="AG17" s="584"/>
      <c r="AH17" s="544"/>
      <c r="AI17" s="546"/>
      <c r="AJ17" s="569"/>
      <c r="AK17" s="304"/>
      <c r="AL17" s="304"/>
    </row>
    <row r="18" spans="1:38" ht="24.75" thickBot="1" x14ac:dyDescent="0.3">
      <c r="A18" s="302"/>
      <c r="B18" s="493"/>
      <c r="C18" s="462"/>
      <c r="D18" s="462"/>
      <c r="E18" s="503"/>
      <c r="F18" s="470"/>
      <c r="G18" s="462"/>
      <c r="H18" s="470"/>
      <c r="I18" s="470"/>
      <c r="J18" s="305" t="s">
        <v>442</v>
      </c>
      <c r="K18" s="305" t="s">
        <v>443</v>
      </c>
      <c r="L18" s="305" t="s">
        <v>444</v>
      </c>
      <c r="M18" s="305">
        <v>1</v>
      </c>
      <c r="N18" s="470"/>
      <c r="O18" s="470"/>
      <c r="P18" s="462"/>
      <c r="Q18" s="462"/>
      <c r="R18" s="462"/>
      <c r="S18" s="462"/>
      <c r="T18" s="558"/>
      <c r="U18" s="468"/>
      <c r="V18" s="468"/>
      <c r="W18" s="584"/>
      <c r="X18" s="584"/>
      <c r="Y18" s="468"/>
      <c r="Z18" s="584"/>
      <c r="AA18" s="584"/>
      <c r="AB18" s="468"/>
      <c r="AC18" s="468"/>
      <c r="AD18" s="468"/>
      <c r="AE18" s="584"/>
      <c r="AF18" s="584"/>
      <c r="AG18" s="584"/>
      <c r="AH18" s="544"/>
      <c r="AI18" s="546"/>
      <c r="AJ18" s="569"/>
      <c r="AK18" s="304"/>
      <c r="AL18" s="304"/>
    </row>
    <row r="19" spans="1:38" ht="60" customHeight="1" x14ac:dyDescent="0.25">
      <c r="A19" s="302"/>
      <c r="B19" s="493"/>
      <c r="C19" s="462"/>
      <c r="D19" s="462"/>
      <c r="E19" s="494" t="s">
        <v>433</v>
      </c>
      <c r="F19" s="479" t="s">
        <v>720</v>
      </c>
      <c r="G19" s="462"/>
      <c r="H19" s="470"/>
      <c r="I19" s="470"/>
      <c r="J19" s="305" t="s">
        <v>435</v>
      </c>
      <c r="K19" s="305" t="s">
        <v>436</v>
      </c>
      <c r="L19" s="305" t="s">
        <v>367</v>
      </c>
      <c r="M19" s="305">
        <v>9.6999999999999993</v>
      </c>
      <c r="N19" s="470"/>
      <c r="O19" s="470" t="s">
        <v>154</v>
      </c>
      <c r="P19" s="462"/>
      <c r="Q19" s="462"/>
      <c r="R19" s="462"/>
      <c r="S19" s="462"/>
      <c r="T19" s="558"/>
      <c r="U19" s="465">
        <f>V19+Y19</f>
        <v>6144748</v>
      </c>
      <c r="V19" s="468">
        <v>3614558</v>
      </c>
      <c r="W19" s="584"/>
      <c r="X19" s="584"/>
      <c r="Y19" s="465">
        <v>2530190</v>
      </c>
      <c r="Z19" s="584"/>
      <c r="AA19" s="584"/>
      <c r="AB19" s="465">
        <v>1084368</v>
      </c>
      <c r="AC19" s="468"/>
      <c r="AD19" s="468">
        <f>U19</f>
        <v>6144748</v>
      </c>
      <c r="AE19" s="584"/>
      <c r="AF19" s="584"/>
      <c r="AG19" s="584"/>
      <c r="AH19" s="544"/>
      <c r="AI19" s="546"/>
      <c r="AJ19" s="569"/>
      <c r="AK19" s="304"/>
      <c r="AL19" s="304"/>
    </row>
    <row r="20" spans="1:38" ht="36" customHeight="1" x14ac:dyDescent="0.25">
      <c r="A20" s="302"/>
      <c r="B20" s="493"/>
      <c r="C20" s="462"/>
      <c r="D20" s="462"/>
      <c r="E20" s="462"/>
      <c r="F20" s="470"/>
      <c r="G20" s="462"/>
      <c r="H20" s="470"/>
      <c r="I20" s="470"/>
      <c r="J20" s="305" t="s">
        <v>439</v>
      </c>
      <c r="K20" s="305" t="s">
        <v>440</v>
      </c>
      <c r="L20" s="305" t="s">
        <v>441</v>
      </c>
      <c r="M20" s="308">
        <v>97343</v>
      </c>
      <c r="N20" s="470"/>
      <c r="O20" s="470"/>
      <c r="P20" s="462"/>
      <c r="Q20" s="462"/>
      <c r="R20" s="462"/>
      <c r="S20" s="462"/>
      <c r="T20" s="558"/>
      <c r="U20" s="468"/>
      <c r="V20" s="468"/>
      <c r="W20" s="584"/>
      <c r="X20" s="584"/>
      <c r="Y20" s="468"/>
      <c r="Z20" s="584"/>
      <c r="AA20" s="584"/>
      <c r="AB20" s="468"/>
      <c r="AC20" s="468"/>
      <c r="AD20" s="468"/>
      <c r="AE20" s="584"/>
      <c r="AF20" s="584"/>
      <c r="AG20" s="584"/>
      <c r="AH20" s="544"/>
      <c r="AI20" s="546"/>
      <c r="AJ20" s="569"/>
      <c r="AK20" s="304"/>
      <c r="AL20" s="304"/>
    </row>
    <row r="21" spans="1:38" ht="103.5" customHeight="1" x14ac:dyDescent="0.25">
      <c r="A21" s="302"/>
      <c r="B21" s="493"/>
      <c r="C21" s="462"/>
      <c r="D21" s="462"/>
      <c r="E21" s="503"/>
      <c r="F21" s="470"/>
      <c r="G21" s="462"/>
      <c r="H21" s="470"/>
      <c r="I21" s="470"/>
      <c r="J21" s="305" t="s">
        <v>442</v>
      </c>
      <c r="K21" s="305" t="s">
        <v>443</v>
      </c>
      <c r="L21" s="305" t="s">
        <v>444</v>
      </c>
      <c r="M21" s="305">
        <v>1</v>
      </c>
      <c r="N21" s="470"/>
      <c r="O21" s="470"/>
      <c r="P21" s="462"/>
      <c r="Q21" s="462"/>
      <c r="R21" s="462"/>
      <c r="S21" s="462"/>
      <c r="T21" s="558"/>
      <c r="U21" s="468"/>
      <c r="V21" s="468"/>
      <c r="W21" s="584"/>
      <c r="X21" s="584"/>
      <c r="Y21" s="468"/>
      <c r="Z21" s="584"/>
      <c r="AA21" s="584"/>
      <c r="AB21" s="468"/>
      <c r="AC21" s="468"/>
      <c r="AD21" s="468"/>
      <c r="AE21" s="584"/>
      <c r="AF21" s="584"/>
      <c r="AG21" s="584"/>
      <c r="AH21" s="544"/>
      <c r="AI21" s="546"/>
      <c r="AJ21" s="569"/>
      <c r="AK21" s="304"/>
      <c r="AL21" s="304"/>
    </row>
    <row r="22" spans="1:38" ht="60" customHeight="1" x14ac:dyDescent="0.25">
      <c r="A22" s="302"/>
      <c r="B22" s="493"/>
      <c r="C22" s="462"/>
      <c r="D22" s="462"/>
      <c r="E22" s="494" t="s">
        <v>433</v>
      </c>
      <c r="F22" s="494" t="s">
        <v>721</v>
      </c>
      <c r="G22" s="462"/>
      <c r="H22" s="470"/>
      <c r="I22" s="470"/>
      <c r="J22" s="305" t="s">
        <v>435</v>
      </c>
      <c r="K22" s="305" t="s">
        <v>436</v>
      </c>
      <c r="L22" s="305" t="s">
        <v>367</v>
      </c>
      <c r="M22" s="305">
        <v>10</v>
      </c>
      <c r="N22" s="470"/>
      <c r="O22" s="470" t="s">
        <v>111</v>
      </c>
      <c r="P22" s="462"/>
      <c r="Q22" s="462"/>
      <c r="R22" s="462"/>
      <c r="S22" s="462"/>
      <c r="T22" s="558"/>
      <c r="U22" s="465">
        <f>V22+Y22</f>
        <v>3400000</v>
      </c>
      <c r="V22" s="465">
        <v>2000000</v>
      </c>
      <c r="W22" s="584"/>
      <c r="X22" s="584"/>
      <c r="Y22" s="465">
        <v>1400000</v>
      </c>
      <c r="Z22" s="584"/>
      <c r="AA22" s="584"/>
      <c r="AB22" s="465">
        <v>600000</v>
      </c>
      <c r="AC22" s="468"/>
      <c r="AD22" s="468">
        <f>U22</f>
        <v>3400000</v>
      </c>
      <c r="AE22" s="584"/>
      <c r="AF22" s="584"/>
      <c r="AG22" s="584"/>
      <c r="AH22" s="544"/>
      <c r="AI22" s="546"/>
      <c r="AJ22" s="569"/>
      <c r="AK22" s="304"/>
      <c r="AL22" s="304"/>
    </row>
    <row r="23" spans="1:38" ht="36" x14ac:dyDescent="0.25">
      <c r="A23" s="302"/>
      <c r="B23" s="493"/>
      <c r="C23" s="462"/>
      <c r="D23" s="462"/>
      <c r="E23" s="462"/>
      <c r="F23" s="462"/>
      <c r="G23" s="462"/>
      <c r="H23" s="470"/>
      <c r="I23" s="470"/>
      <c r="J23" s="305" t="s">
        <v>439</v>
      </c>
      <c r="K23" s="305" t="s">
        <v>440</v>
      </c>
      <c r="L23" s="305" t="s">
        <v>441</v>
      </c>
      <c r="M23" s="308">
        <v>100000</v>
      </c>
      <c r="N23" s="470"/>
      <c r="O23" s="470"/>
      <c r="P23" s="462"/>
      <c r="Q23" s="462"/>
      <c r="R23" s="462"/>
      <c r="S23" s="462"/>
      <c r="T23" s="558"/>
      <c r="U23" s="465"/>
      <c r="V23" s="465"/>
      <c r="W23" s="584"/>
      <c r="X23" s="584"/>
      <c r="Y23" s="465"/>
      <c r="Z23" s="584"/>
      <c r="AA23" s="584"/>
      <c r="AB23" s="465"/>
      <c r="AC23" s="468"/>
      <c r="AD23" s="468"/>
      <c r="AE23" s="584"/>
      <c r="AF23" s="584"/>
      <c r="AG23" s="584"/>
      <c r="AH23" s="544"/>
      <c r="AI23" s="546"/>
      <c r="AJ23" s="569"/>
      <c r="AK23" s="304"/>
      <c r="AL23" s="304"/>
    </row>
    <row r="24" spans="1:38" ht="24" x14ac:dyDescent="0.25">
      <c r="A24" s="302"/>
      <c r="B24" s="493"/>
      <c r="C24" s="462"/>
      <c r="D24" s="462"/>
      <c r="E24" s="462"/>
      <c r="F24" s="462"/>
      <c r="G24" s="462"/>
      <c r="H24" s="470"/>
      <c r="I24" s="470"/>
      <c r="J24" s="305" t="s">
        <v>442</v>
      </c>
      <c r="K24" s="305" t="s">
        <v>443</v>
      </c>
      <c r="L24" s="305" t="s">
        <v>444</v>
      </c>
      <c r="M24" s="305">
        <v>1</v>
      </c>
      <c r="N24" s="470"/>
      <c r="O24" s="470"/>
      <c r="P24" s="462"/>
      <c r="Q24" s="462"/>
      <c r="R24" s="462"/>
      <c r="S24" s="462"/>
      <c r="T24" s="558"/>
      <c r="U24" s="465"/>
      <c r="V24" s="465"/>
      <c r="W24" s="584"/>
      <c r="X24" s="584"/>
      <c r="Y24" s="465"/>
      <c r="Z24" s="584"/>
      <c r="AA24" s="584"/>
      <c r="AB24" s="465"/>
      <c r="AC24" s="468"/>
      <c r="AD24" s="468"/>
      <c r="AE24" s="584"/>
      <c r="AF24" s="584"/>
      <c r="AG24" s="584"/>
      <c r="AH24" s="544"/>
      <c r="AI24" s="546"/>
      <c r="AJ24" s="569"/>
      <c r="AK24" s="304"/>
      <c r="AL24" s="304"/>
    </row>
    <row r="25" spans="1:38" ht="60" x14ac:dyDescent="0.25">
      <c r="A25" s="302"/>
      <c r="B25" s="493"/>
      <c r="C25" s="462"/>
      <c r="D25" s="462"/>
      <c r="E25" s="462"/>
      <c r="F25" s="462"/>
      <c r="G25" s="462"/>
      <c r="H25" s="470"/>
      <c r="I25" s="470"/>
      <c r="J25" s="305" t="s">
        <v>445</v>
      </c>
      <c r="K25" s="305" t="s">
        <v>446</v>
      </c>
      <c r="L25" s="305" t="s">
        <v>113</v>
      </c>
      <c r="M25" s="305">
        <v>700</v>
      </c>
      <c r="N25" s="470"/>
      <c r="O25" s="470"/>
      <c r="P25" s="462"/>
      <c r="Q25" s="462"/>
      <c r="R25" s="462"/>
      <c r="S25" s="462"/>
      <c r="T25" s="558"/>
      <c r="U25" s="465"/>
      <c r="V25" s="465"/>
      <c r="W25" s="584"/>
      <c r="X25" s="584"/>
      <c r="Y25" s="465"/>
      <c r="Z25" s="584"/>
      <c r="AA25" s="584"/>
      <c r="AB25" s="465"/>
      <c r="AC25" s="468"/>
      <c r="AD25" s="468"/>
      <c r="AE25" s="584"/>
      <c r="AF25" s="584"/>
      <c r="AG25" s="584"/>
      <c r="AH25" s="544"/>
      <c r="AI25" s="546"/>
      <c r="AJ25" s="569"/>
      <c r="AK25" s="304"/>
      <c r="AL25" s="304"/>
    </row>
    <row r="26" spans="1:38" ht="36.75" thickBot="1" x14ac:dyDescent="0.3">
      <c r="A26" s="302"/>
      <c r="B26" s="553"/>
      <c r="C26" s="463"/>
      <c r="D26" s="463"/>
      <c r="E26" s="463"/>
      <c r="F26" s="463"/>
      <c r="G26" s="463"/>
      <c r="H26" s="471"/>
      <c r="I26" s="471"/>
      <c r="J26" s="306" t="s">
        <v>447</v>
      </c>
      <c r="K26" s="306" t="s">
        <v>448</v>
      </c>
      <c r="L26" s="306" t="s">
        <v>263</v>
      </c>
      <c r="M26" s="306">
        <v>2</v>
      </c>
      <c r="N26" s="471"/>
      <c r="O26" s="471"/>
      <c r="P26" s="463"/>
      <c r="Q26" s="463"/>
      <c r="R26" s="463"/>
      <c r="S26" s="463"/>
      <c r="T26" s="561"/>
      <c r="U26" s="466"/>
      <c r="V26" s="466"/>
      <c r="W26" s="589"/>
      <c r="X26" s="589"/>
      <c r="Y26" s="466"/>
      <c r="Z26" s="589"/>
      <c r="AA26" s="589"/>
      <c r="AB26" s="466"/>
      <c r="AC26" s="469"/>
      <c r="AD26" s="469"/>
      <c r="AE26" s="589"/>
      <c r="AF26" s="589"/>
      <c r="AG26" s="589"/>
      <c r="AH26" s="516"/>
      <c r="AI26" s="547"/>
      <c r="AJ26" s="569"/>
      <c r="AK26" s="304"/>
      <c r="AL26" s="304"/>
    </row>
    <row r="27" spans="1:38" ht="72" x14ac:dyDescent="0.25">
      <c r="A27" s="302"/>
      <c r="B27" s="493" t="s">
        <v>451</v>
      </c>
      <c r="C27" s="493" t="s">
        <v>452</v>
      </c>
      <c r="D27" s="493" t="s">
        <v>432</v>
      </c>
      <c r="E27" s="493" t="s">
        <v>433</v>
      </c>
      <c r="F27" s="470" t="s">
        <v>722</v>
      </c>
      <c r="G27" s="462" t="s">
        <v>434</v>
      </c>
      <c r="H27" s="506" t="s">
        <v>83</v>
      </c>
      <c r="I27" s="558" t="s">
        <v>83</v>
      </c>
      <c r="J27" s="305" t="s">
        <v>435</v>
      </c>
      <c r="K27" s="305" t="s">
        <v>436</v>
      </c>
      <c r="L27" s="305" t="s">
        <v>367</v>
      </c>
      <c r="M27" s="305">
        <v>4.03</v>
      </c>
      <c r="N27" s="462" t="s">
        <v>86</v>
      </c>
      <c r="O27" s="470" t="s">
        <v>105</v>
      </c>
      <c r="P27" s="506" t="s">
        <v>437</v>
      </c>
      <c r="Q27" s="558" t="s">
        <v>89</v>
      </c>
      <c r="R27" s="506" t="s">
        <v>90</v>
      </c>
      <c r="S27" s="558" t="s">
        <v>170</v>
      </c>
      <c r="T27" s="506">
        <f>U27+U30+U33</f>
        <v>6015439.4400000004</v>
      </c>
      <c r="U27" s="465">
        <f>V27+Y27</f>
        <v>1874979</v>
      </c>
      <c r="V27" s="468">
        <v>1102929</v>
      </c>
      <c r="W27" s="558" t="s">
        <v>171</v>
      </c>
      <c r="X27" s="506" t="s">
        <v>171</v>
      </c>
      <c r="Y27" s="465">
        <v>772050</v>
      </c>
      <c r="Z27" s="506" t="s">
        <v>171</v>
      </c>
      <c r="AA27" s="558" t="s">
        <v>171</v>
      </c>
      <c r="AB27" s="468">
        <v>330879</v>
      </c>
      <c r="AC27" s="558" t="s">
        <v>92</v>
      </c>
      <c r="AD27" s="468">
        <f>U27</f>
        <v>1874979</v>
      </c>
      <c r="AE27" s="568" t="s">
        <v>171</v>
      </c>
      <c r="AF27" s="568" t="s">
        <v>171</v>
      </c>
      <c r="AG27" s="568" t="s">
        <v>171</v>
      </c>
      <c r="AH27" s="585">
        <v>45627</v>
      </c>
      <c r="AI27" s="587">
        <v>45689</v>
      </c>
      <c r="AJ27" s="562" t="s">
        <v>774</v>
      </c>
      <c r="AK27" s="304"/>
      <c r="AL27" s="304"/>
    </row>
    <row r="28" spans="1:38" ht="36" x14ac:dyDescent="0.25">
      <c r="A28" s="302"/>
      <c r="B28" s="493"/>
      <c r="C28" s="493"/>
      <c r="D28" s="493"/>
      <c r="E28" s="493"/>
      <c r="F28" s="470"/>
      <c r="G28" s="462"/>
      <c r="H28" s="506"/>
      <c r="I28" s="558"/>
      <c r="J28" s="305" t="s">
        <v>439</v>
      </c>
      <c r="K28" s="305" t="s">
        <v>440</v>
      </c>
      <c r="L28" s="305" t="s">
        <v>441</v>
      </c>
      <c r="M28" s="308">
        <v>38000</v>
      </c>
      <c r="N28" s="462"/>
      <c r="O28" s="470"/>
      <c r="P28" s="506"/>
      <c r="Q28" s="558"/>
      <c r="R28" s="506"/>
      <c r="S28" s="558"/>
      <c r="T28" s="506"/>
      <c r="U28" s="465"/>
      <c r="V28" s="506"/>
      <c r="W28" s="558"/>
      <c r="X28" s="506"/>
      <c r="Y28" s="465"/>
      <c r="Z28" s="506"/>
      <c r="AA28" s="558"/>
      <c r="AB28" s="468"/>
      <c r="AC28" s="558"/>
      <c r="AD28" s="468"/>
      <c r="AE28" s="584"/>
      <c r="AF28" s="584"/>
      <c r="AG28" s="584"/>
      <c r="AH28" s="586"/>
      <c r="AI28" s="588"/>
      <c r="AJ28" s="563"/>
      <c r="AK28" s="304"/>
      <c r="AL28" s="304"/>
    </row>
    <row r="29" spans="1:38" ht="24" x14ac:dyDescent="0.25">
      <c r="A29" s="302"/>
      <c r="B29" s="493"/>
      <c r="C29" s="493"/>
      <c r="D29" s="493"/>
      <c r="E29" s="493"/>
      <c r="F29" s="470"/>
      <c r="G29" s="462"/>
      <c r="H29" s="506"/>
      <c r="I29" s="558"/>
      <c r="J29" s="305" t="s">
        <v>442</v>
      </c>
      <c r="K29" s="305" t="s">
        <v>443</v>
      </c>
      <c r="L29" s="305" t="s">
        <v>444</v>
      </c>
      <c r="M29" s="305">
        <v>1</v>
      </c>
      <c r="N29" s="462"/>
      <c r="O29" s="470"/>
      <c r="P29" s="506"/>
      <c r="Q29" s="558"/>
      <c r="R29" s="506"/>
      <c r="S29" s="558"/>
      <c r="T29" s="506"/>
      <c r="U29" s="465"/>
      <c r="V29" s="500"/>
      <c r="W29" s="558"/>
      <c r="X29" s="506"/>
      <c r="Y29" s="465"/>
      <c r="Z29" s="506"/>
      <c r="AA29" s="558"/>
      <c r="AB29" s="468"/>
      <c r="AC29" s="558"/>
      <c r="AD29" s="468"/>
      <c r="AE29" s="584"/>
      <c r="AF29" s="584"/>
      <c r="AG29" s="584"/>
      <c r="AH29" s="586"/>
      <c r="AI29" s="588"/>
      <c r="AJ29" s="563"/>
      <c r="AK29" s="304"/>
      <c r="AL29" s="304"/>
    </row>
    <row r="30" spans="1:38" ht="72" x14ac:dyDescent="0.25">
      <c r="A30" s="302"/>
      <c r="B30" s="493"/>
      <c r="C30" s="493"/>
      <c r="D30" s="493"/>
      <c r="E30" s="493"/>
      <c r="F30" s="470" t="s">
        <v>723</v>
      </c>
      <c r="G30" s="462"/>
      <c r="H30" s="506"/>
      <c r="I30" s="558"/>
      <c r="J30" s="305" t="s">
        <v>435</v>
      </c>
      <c r="K30" s="305" t="s">
        <v>436</v>
      </c>
      <c r="L30" s="305" t="s">
        <v>367</v>
      </c>
      <c r="M30" s="305">
        <v>3.2</v>
      </c>
      <c r="N30" s="462"/>
      <c r="O30" s="470" t="s">
        <v>154</v>
      </c>
      <c r="P30" s="506"/>
      <c r="Q30" s="558"/>
      <c r="R30" s="506"/>
      <c r="S30" s="558"/>
      <c r="T30" s="506"/>
      <c r="U30" s="465">
        <f>V30+Y30</f>
        <v>3854835</v>
      </c>
      <c r="V30" s="468">
        <v>2267550</v>
      </c>
      <c r="W30" s="558"/>
      <c r="X30" s="506"/>
      <c r="Y30" s="468">
        <v>1587285</v>
      </c>
      <c r="Z30" s="506"/>
      <c r="AA30" s="558"/>
      <c r="AB30" s="468">
        <v>680265</v>
      </c>
      <c r="AC30" s="558"/>
      <c r="AD30" s="468">
        <f>U30</f>
        <v>3854835</v>
      </c>
      <c r="AE30" s="584"/>
      <c r="AF30" s="584"/>
      <c r="AG30" s="584"/>
      <c r="AH30" s="586"/>
      <c r="AI30" s="588"/>
      <c r="AJ30" s="563"/>
      <c r="AK30" s="304"/>
      <c r="AL30" s="304"/>
    </row>
    <row r="31" spans="1:38" ht="36" x14ac:dyDescent="0.25">
      <c r="A31" s="302"/>
      <c r="B31" s="493"/>
      <c r="C31" s="493"/>
      <c r="D31" s="493"/>
      <c r="E31" s="493"/>
      <c r="F31" s="470"/>
      <c r="G31" s="462"/>
      <c r="H31" s="506"/>
      <c r="I31" s="558"/>
      <c r="J31" s="305" t="s">
        <v>439</v>
      </c>
      <c r="K31" s="305" t="s">
        <v>440</v>
      </c>
      <c r="L31" s="305" t="s">
        <v>441</v>
      </c>
      <c r="M31" s="308">
        <v>25894</v>
      </c>
      <c r="N31" s="462"/>
      <c r="O31" s="470"/>
      <c r="P31" s="506"/>
      <c r="Q31" s="558"/>
      <c r="R31" s="506"/>
      <c r="S31" s="558"/>
      <c r="T31" s="506"/>
      <c r="U31" s="465"/>
      <c r="V31" s="468"/>
      <c r="W31" s="558"/>
      <c r="X31" s="506"/>
      <c r="Y31" s="468"/>
      <c r="Z31" s="506"/>
      <c r="AA31" s="558"/>
      <c r="AB31" s="468"/>
      <c r="AC31" s="558"/>
      <c r="AD31" s="468"/>
      <c r="AE31" s="584"/>
      <c r="AF31" s="584"/>
      <c r="AG31" s="584"/>
      <c r="AH31" s="586"/>
      <c r="AI31" s="588"/>
      <c r="AJ31" s="563"/>
      <c r="AK31" s="304"/>
      <c r="AL31" s="304"/>
    </row>
    <row r="32" spans="1:38" ht="24" x14ac:dyDescent="0.25">
      <c r="A32" s="302"/>
      <c r="B32" s="493"/>
      <c r="C32" s="493"/>
      <c r="D32" s="493"/>
      <c r="E32" s="493"/>
      <c r="F32" s="470"/>
      <c r="G32" s="462"/>
      <c r="H32" s="506"/>
      <c r="I32" s="558"/>
      <c r="J32" s="305" t="s">
        <v>442</v>
      </c>
      <c r="K32" s="305" t="s">
        <v>443</v>
      </c>
      <c r="L32" s="305" t="s">
        <v>444</v>
      </c>
      <c r="M32" s="305">
        <v>1</v>
      </c>
      <c r="N32" s="462"/>
      <c r="O32" s="470"/>
      <c r="P32" s="506"/>
      <c r="Q32" s="558"/>
      <c r="R32" s="506"/>
      <c r="S32" s="558"/>
      <c r="T32" s="506"/>
      <c r="U32" s="465"/>
      <c r="V32" s="468"/>
      <c r="W32" s="558"/>
      <c r="X32" s="506"/>
      <c r="Y32" s="468"/>
      <c r="Z32" s="506"/>
      <c r="AA32" s="558"/>
      <c r="AB32" s="468"/>
      <c r="AC32" s="558"/>
      <c r="AD32" s="468"/>
      <c r="AE32" s="584"/>
      <c r="AF32" s="584"/>
      <c r="AG32" s="584"/>
      <c r="AH32" s="586"/>
      <c r="AI32" s="588"/>
      <c r="AJ32" s="563"/>
      <c r="AK32" s="304"/>
      <c r="AL32" s="304"/>
    </row>
    <row r="33" spans="1:38" ht="72" x14ac:dyDescent="0.25">
      <c r="A33" s="302"/>
      <c r="B33" s="493"/>
      <c r="C33" s="493"/>
      <c r="D33" s="493"/>
      <c r="E33" s="493"/>
      <c r="F33" s="470" t="s">
        <v>724</v>
      </c>
      <c r="G33" s="462"/>
      <c r="H33" s="506"/>
      <c r="I33" s="558"/>
      <c r="J33" s="305" t="s">
        <v>435</v>
      </c>
      <c r="K33" s="305" t="s">
        <v>436</v>
      </c>
      <c r="L33" s="305" t="s">
        <v>367</v>
      </c>
      <c r="M33" s="305">
        <v>3.548</v>
      </c>
      <c r="N33" s="462"/>
      <c r="O33" s="470" t="s">
        <v>121</v>
      </c>
      <c r="P33" s="506"/>
      <c r="Q33" s="558"/>
      <c r="R33" s="506"/>
      <c r="S33" s="558"/>
      <c r="T33" s="506"/>
      <c r="U33" s="465">
        <f>V33+Y33</f>
        <v>285625.44</v>
      </c>
      <c r="V33" s="465">
        <v>168014.96</v>
      </c>
      <c r="W33" s="558"/>
      <c r="X33" s="506"/>
      <c r="Y33" s="465">
        <v>117610.48</v>
      </c>
      <c r="Z33" s="506"/>
      <c r="AA33" s="558"/>
      <c r="AB33" s="468">
        <v>50404.5</v>
      </c>
      <c r="AC33" s="558"/>
      <c r="AD33" s="468">
        <f>U33</f>
        <v>285625.44</v>
      </c>
      <c r="AE33" s="584"/>
      <c r="AF33" s="584" t="s">
        <v>171</v>
      </c>
      <c r="AG33" s="584" t="s">
        <v>171</v>
      </c>
      <c r="AH33" s="586"/>
      <c r="AI33" s="588"/>
      <c r="AJ33" s="563"/>
      <c r="AK33" s="304"/>
      <c r="AL33" s="304"/>
    </row>
    <row r="34" spans="1:38" ht="36" x14ac:dyDescent="0.25">
      <c r="A34" s="302"/>
      <c r="B34" s="493"/>
      <c r="C34" s="493"/>
      <c r="D34" s="493"/>
      <c r="E34" s="493"/>
      <c r="F34" s="470"/>
      <c r="G34" s="462"/>
      <c r="H34" s="506"/>
      <c r="I34" s="558"/>
      <c r="J34" s="305" t="s">
        <v>439</v>
      </c>
      <c r="K34" s="305" t="s">
        <v>440</v>
      </c>
      <c r="L34" s="305" t="s">
        <v>441</v>
      </c>
      <c r="M34" s="308">
        <v>2354</v>
      </c>
      <c r="N34" s="462"/>
      <c r="O34" s="470"/>
      <c r="P34" s="506"/>
      <c r="Q34" s="558"/>
      <c r="R34" s="506"/>
      <c r="S34" s="558"/>
      <c r="T34" s="506"/>
      <c r="U34" s="465"/>
      <c r="V34" s="465"/>
      <c r="W34" s="558"/>
      <c r="X34" s="506"/>
      <c r="Y34" s="465"/>
      <c r="Z34" s="506"/>
      <c r="AA34" s="558"/>
      <c r="AB34" s="468"/>
      <c r="AC34" s="558"/>
      <c r="AD34" s="468"/>
      <c r="AE34" s="584"/>
      <c r="AF34" s="584"/>
      <c r="AG34" s="584"/>
      <c r="AH34" s="586"/>
      <c r="AI34" s="588"/>
      <c r="AJ34" s="563"/>
      <c r="AK34" s="304"/>
      <c r="AL34" s="304"/>
    </row>
    <row r="35" spans="1:38" ht="24" x14ac:dyDescent="0.25">
      <c r="A35" s="302"/>
      <c r="B35" s="493"/>
      <c r="C35" s="493"/>
      <c r="D35" s="493"/>
      <c r="E35" s="493"/>
      <c r="F35" s="470"/>
      <c r="G35" s="462"/>
      <c r="H35" s="506"/>
      <c r="I35" s="558"/>
      <c r="J35" s="305" t="s">
        <v>442</v>
      </c>
      <c r="K35" s="305" t="s">
        <v>443</v>
      </c>
      <c r="L35" s="305" t="s">
        <v>444</v>
      </c>
      <c r="M35" s="305">
        <v>1</v>
      </c>
      <c r="N35" s="462"/>
      <c r="O35" s="470"/>
      <c r="P35" s="506"/>
      <c r="Q35" s="558"/>
      <c r="R35" s="506"/>
      <c r="S35" s="558"/>
      <c r="T35" s="506"/>
      <c r="U35" s="465"/>
      <c r="V35" s="465"/>
      <c r="W35" s="558"/>
      <c r="X35" s="506"/>
      <c r="Y35" s="465"/>
      <c r="Z35" s="506"/>
      <c r="AA35" s="558"/>
      <c r="AB35" s="468"/>
      <c r="AC35" s="558"/>
      <c r="AD35" s="468"/>
      <c r="AE35" s="584"/>
      <c r="AF35" s="584"/>
      <c r="AG35" s="584"/>
      <c r="AH35" s="586"/>
      <c r="AI35" s="588"/>
      <c r="AJ35" s="564"/>
      <c r="AK35" s="304"/>
      <c r="AL35" s="304"/>
    </row>
    <row r="36" spans="1:38" ht="60" customHeight="1" x14ac:dyDescent="0.25">
      <c r="A36" s="302"/>
      <c r="B36" s="485" t="s">
        <v>453</v>
      </c>
      <c r="C36" s="470" t="s">
        <v>454</v>
      </c>
      <c r="D36" s="470" t="s">
        <v>432</v>
      </c>
      <c r="E36" s="470" t="s">
        <v>433</v>
      </c>
      <c r="F36" s="470" t="s">
        <v>725</v>
      </c>
      <c r="G36" s="470" t="s">
        <v>434</v>
      </c>
      <c r="H36" s="470" t="s">
        <v>83</v>
      </c>
      <c r="I36" s="470" t="s">
        <v>83</v>
      </c>
      <c r="J36" s="305" t="s">
        <v>435</v>
      </c>
      <c r="K36" s="305" t="s">
        <v>436</v>
      </c>
      <c r="L36" s="305" t="s">
        <v>367</v>
      </c>
      <c r="M36" s="305">
        <v>0.26</v>
      </c>
      <c r="N36" s="470" t="s">
        <v>86</v>
      </c>
      <c r="O36" s="470" t="s">
        <v>118</v>
      </c>
      <c r="P36" s="470" t="s">
        <v>437</v>
      </c>
      <c r="Q36" s="470" t="s">
        <v>89</v>
      </c>
      <c r="R36" s="470" t="s">
        <v>90</v>
      </c>
      <c r="S36" s="470" t="s">
        <v>170</v>
      </c>
      <c r="T36" s="465">
        <f>V36+Y36</f>
        <v>159473.21000000002</v>
      </c>
      <c r="U36" s="465">
        <f>V36+Y36</f>
        <v>159473.21000000002</v>
      </c>
      <c r="V36" s="465">
        <v>93807.77</v>
      </c>
      <c r="W36" s="468" t="s">
        <v>171</v>
      </c>
      <c r="X36" s="468" t="s">
        <v>171</v>
      </c>
      <c r="Y36" s="468">
        <v>65665.440000000002</v>
      </c>
      <c r="Z36" s="468" t="s">
        <v>171</v>
      </c>
      <c r="AA36" s="468" t="s">
        <v>171</v>
      </c>
      <c r="AB36" s="468">
        <v>28142.33</v>
      </c>
      <c r="AC36" s="468" t="s">
        <v>92</v>
      </c>
      <c r="AD36" s="468">
        <f>U36</f>
        <v>159473.21000000002</v>
      </c>
      <c r="AE36" s="581" t="s">
        <v>171</v>
      </c>
      <c r="AF36" s="581" t="s">
        <v>171</v>
      </c>
      <c r="AG36" s="582" t="s">
        <v>171</v>
      </c>
      <c r="AH36" s="583" t="s">
        <v>290</v>
      </c>
      <c r="AI36" s="546" t="s">
        <v>322</v>
      </c>
      <c r="AJ36" s="569"/>
      <c r="AK36" s="304"/>
      <c r="AL36" s="304"/>
    </row>
    <row r="37" spans="1:38" ht="36" x14ac:dyDescent="0.25">
      <c r="A37" s="302"/>
      <c r="B37" s="485"/>
      <c r="C37" s="470"/>
      <c r="D37" s="470"/>
      <c r="E37" s="470"/>
      <c r="F37" s="470"/>
      <c r="G37" s="470"/>
      <c r="H37" s="470"/>
      <c r="I37" s="470"/>
      <c r="J37" s="305" t="s">
        <v>439</v>
      </c>
      <c r="K37" s="305" t="s">
        <v>440</v>
      </c>
      <c r="L37" s="305" t="s">
        <v>441</v>
      </c>
      <c r="M37" s="308">
        <v>2600</v>
      </c>
      <c r="N37" s="470"/>
      <c r="O37" s="470"/>
      <c r="P37" s="470"/>
      <c r="Q37" s="470"/>
      <c r="R37" s="470"/>
      <c r="S37" s="470"/>
      <c r="T37" s="465"/>
      <c r="U37" s="465"/>
      <c r="V37" s="465"/>
      <c r="W37" s="468"/>
      <c r="X37" s="468"/>
      <c r="Y37" s="468"/>
      <c r="Z37" s="468"/>
      <c r="AA37" s="468"/>
      <c r="AB37" s="468"/>
      <c r="AC37" s="468"/>
      <c r="AD37" s="468"/>
      <c r="AE37" s="581"/>
      <c r="AF37" s="581"/>
      <c r="AG37" s="582"/>
      <c r="AH37" s="583"/>
      <c r="AI37" s="546"/>
      <c r="AJ37" s="569"/>
      <c r="AK37" s="304"/>
      <c r="AL37" s="304"/>
    </row>
    <row r="38" spans="1:38" ht="24" x14ac:dyDescent="0.25">
      <c r="A38" s="314"/>
      <c r="B38" s="485"/>
      <c r="C38" s="470"/>
      <c r="D38" s="470"/>
      <c r="E38" s="470"/>
      <c r="F38" s="470"/>
      <c r="G38" s="470"/>
      <c r="H38" s="470"/>
      <c r="I38" s="470"/>
      <c r="J38" s="305" t="s">
        <v>442</v>
      </c>
      <c r="K38" s="305" t="s">
        <v>443</v>
      </c>
      <c r="L38" s="305" t="s">
        <v>444</v>
      </c>
      <c r="M38" s="305">
        <v>1</v>
      </c>
      <c r="N38" s="470"/>
      <c r="O38" s="470"/>
      <c r="P38" s="470"/>
      <c r="Q38" s="470"/>
      <c r="R38" s="470"/>
      <c r="S38" s="470"/>
      <c r="T38" s="465"/>
      <c r="U38" s="465"/>
      <c r="V38" s="465"/>
      <c r="W38" s="468"/>
      <c r="X38" s="468"/>
      <c r="Y38" s="468"/>
      <c r="Z38" s="468"/>
      <c r="AA38" s="468"/>
      <c r="AB38" s="468"/>
      <c r="AC38" s="468"/>
      <c r="AD38" s="468"/>
      <c r="AE38" s="581"/>
      <c r="AF38" s="581"/>
      <c r="AG38" s="582"/>
      <c r="AH38" s="583"/>
      <c r="AI38" s="546"/>
      <c r="AJ38" s="569"/>
      <c r="AK38" s="304"/>
      <c r="AL38" s="304"/>
    </row>
    <row r="39" spans="1:38" ht="60" x14ac:dyDescent="0.25">
      <c r="A39" s="302"/>
      <c r="B39" s="485"/>
      <c r="C39" s="470"/>
      <c r="D39" s="470"/>
      <c r="E39" s="470"/>
      <c r="F39" s="470"/>
      <c r="G39" s="470"/>
      <c r="H39" s="470"/>
      <c r="I39" s="470"/>
      <c r="J39" s="305" t="s">
        <v>445</v>
      </c>
      <c r="K39" s="305" t="s">
        <v>446</v>
      </c>
      <c r="L39" s="305" t="s">
        <v>113</v>
      </c>
      <c r="M39" s="305">
        <v>500</v>
      </c>
      <c r="N39" s="470"/>
      <c r="O39" s="470"/>
      <c r="P39" s="470"/>
      <c r="Q39" s="470"/>
      <c r="R39" s="470"/>
      <c r="S39" s="470"/>
      <c r="T39" s="465"/>
      <c r="U39" s="465"/>
      <c r="V39" s="465"/>
      <c r="W39" s="468"/>
      <c r="X39" s="468"/>
      <c r="Y39" s="468"/>
      <c r="Z39" s="468"/>
      <c r="AA39" s="468"/>
      <c r="AB39" s="468"/>
      <c r="AC39" s="468"/>
      <c r="AD39" s="468"/>
      <c r="AE39" s="581"/>
      <c r="AF39" s="581"/>
      <c r="AG39" s="582"/>
      <c r="AH39" s="583"/>
      <c r="AI39" s="546"/>
      <c r="AJ39" s="569"/>
      <c r="AK39" s="304"/>
      <c r="AL39" s="304"/>
    </row>
    <row r="40" spans="1:38" ht="36" x14ac:dyDescent="0.25">
      <c r="A40" s="302"/>
      <c r="B40" s="485"/>
      <c r="C40" s="470"/>
      <c r="D40" s="470"/>
      <c r="E40" s="470"/>
      <c r="F40" s="470"/>
      <c r="G40" s="470"/>
      <c r="H40" s="470"/>
      <c r="I40" s="470"/>
      <c r="J40" s="305" t="s">
        <v>447</v>
      </c>
      <c r="K40" s="305" t="s">
        <v>448</v>
      </c>
      <c r="L40" s="305" t="s">
        <v>263</v>
      </c>
      <c r="M40" s="305">
        <v>0.60199999999999998</v>
      </c>
      <c r="N40" s="470"/>
      <c r="O40" s="470"/>
      <c r="P40" s="470"/>
      <c r="Q40" s="470"/>
      <c r="R40" s="470"/>
      <c r="S40" s="470"/>
      <c r="T40" s="465"/>
      <c r="U40" s="465"/>
      <c r="V40" s="465"/>
      <c r="W40" s="468"/>
      <c r="X40" s="468"/>
      <c r="Y40" s="468"/>
      <c r="Z40" s="468"/>
      <c r="AA40" s="468"/>
      <c r="AB40" s="468"/>
      <c r="AC40" s="468"/>
      <c r="AD40" s="468"/>
      <c r="AE40" s="581"/>
      <c r="AF40" s="581"/>
      <c r="AG40" s="582"/>
      <c r="AH40" s="583"/>
      <c r="AI40" s="546"/>
      <c r="AJ40" s="569"/>
      <c r="AK40" s="304"/>
      <c r="AL40" s="304"/>
    </row>
    <row r="41" spans="1:38" ht="15" customHeight="1" x14ac:dyDescent="0.25">
      <c r="A41" s="302"/>
      <c r="B41" s="462" t="s">
        <v>456</v>
      </c>
      <c r="C41" s="462" t="s">
        <v>457</v>
      </c>
      <c r="D41" s="462" t="s">
        <v>432</v>
      </c>
      <c r="E41" s="462" t="s">
        <v>433</v>
      </c>
      <c r="F41" s="494" t="s">
        <v>729</v>
      </c>
      <c r="G41" s="462" t="s">
        <v>434</v>
      </c>
      <c r="H41" s="462" t="s">
        <v>83</v>
      </c>
      <c r="I41" s="462" t="s">
        <v>83</v>
      </c>
      <c r="J41" s="494" t="s">
        <v>435</v>
      </c>
      <c r="K41" s="315" t="s">
        <v>436</v>
      </c>
      <c r="L41" s="315" t="s">
        <v>367</v>
      </c>
      <c r="M41" s="315">
        <v>6.4507000000000003</v>
      </c>
      <c r="N41" s="462" t="s">
        <v>86</v>
      </c>
      <c r="O41" s="470" t="s">
        <v>102</v>
      </c>
      <c r="P41" s="462"/>
      <c r="Q41" s="462"/>
      <c r="R41" s="462"/>
      <c r="S41" s="462"/>
      <c r="T41" s="506"/>
      <c r="U41" s="488">
        <f>V41+Y41</f>
        <v>1686975.28</v>
      </c>
      <c r="V41" s="487">
        <v>992338.4</v>
      </c>
      <c r="W41" s="462"/>
      <c r="X41" s="462"/>
      <c r="Y41" s="487">
        <v>694636.88</v>
      </c>
      <c r="Z41" s="462"/>
      <c r="AA41" s="462"/>
      <c r="AB41" s="487">
        <v>297701.52</v>
      </c>
      <c r="AC41" s="462"/>
      <c r="AD41" s="487">
        <f>U41</f>
        <v>1686975.28</v>
      </c>
      <c r="AE41" s="462"/>
      <c r="AF41" s="462"/>
      <c r="AG41" s="462"/>
      <c r="AH41" s="476">
        <v>45809</v>
      </c>
      <c r="AI41" s="476">
        <v>45870</v>
      </c>
      <c r="AJ41" s="462"/>
      <c r="AK41" s="304"/>
      <c r="AL41" s="304"/>
    </row>
    <row r="42" spans="1:38" x14ac:dyDescent="0.25">
      <c r="A42" s="302"/>
      <c r="B42" s="462"/>
      <c r="C42" s="462"/>
      <c r="D42" s="462"/>
      <c r="E42" s="462"/>
      <c r="F42" s="462"/>
      <c r="G42" s="462"/>
      <c r="H42" s="462"/>
      <c r="I42" s="462"/>
      <c r="J42" s="462"/>
      <c r="K42" s="317"/>
      <c r="L42" s="317"/>
      <c r="M42" s="317"/>
      <c r="N42" s="462"/>
      <c r="O42" s="470"/>
      <c r="P42" s="462"/>
      <c r="Q42" s="462"/>
      <c r="R42" s="462"/>
      <c r="S42" s="462"/>
      <c r="T42" s="462"/>
      <c r="U42" s="558"/>
      <c r="V42" s="506"/>
      <c r="W42" s="462"/>
      <c r="X42" s="462"/>
      <c r="Y42" s="506"/>
      <c r="Z42" s="462"/>
      <c r="AA42" s="462"/>
      <c r="AB42" s="506"/>
      <c r="AC42" s="462"/>
      <c r="AD42" s="506"/>
      <c r="AE42" s="462"/>
      <c r="AF42" s="462"/>
      <c r="AG42" s="462"/>
      <c r="AH42" s="476"/>
      <c r="AI42" s="476"/>
      <c r="AJ42" s="462"/>
      <c r="AK42" s="304"/>
      <c r="AL42" s="304"/>
    </row>
    <row r="43" spans="1:38" x14ac:dyDescent="0.25">
      <c r="A43" s="302"/>
      <c r="B43" s="462"/>
      <c r="C43" s="462"/>
      <c r="D43" s="462"/>
      <c r="E43" s="462"/>
      <c r="F43" s="462"/>
      <c r="G43" s="462"/>
      <c r="H43" s="462"/>
      <c r="I43" s="462"/>
      <c r="J43" s="462"/>
      <c r="K43" s="317"/>
      <c r="L43" s="317"/>
      <c r="M43" s="317"/>
      <c r="N43" s="462"/>
      <c r="O43" s="470"/>
      <c r="P43" s="462"/>
      <c r="Q43" s="462"/>
      <c r="R43" s="462"/>
      <c r="S43" s="462"/>
      <c r="T43" s="462"/>
      <c r="U43" s="558"/>
      <c r="V43" s="506"/>
      <c r="W43" s="462"/>
      <c r="X43" s="462"/>
      <c r="Y43" s="506"/>
      <c r="Z43" s="462"/>
      <c r="AA43" s="462"/>
      <c r="AB43" s="506"/>
      <c r="AC43" s="462"/>
      <c r="AD43" s="506"/>
      <c r="AE43" s="462"/>
      <c r="AF43" s="462"/>
      <c r="AG43" s="462"/>
      <c r="AH43" s="476"/>
      <c r="AI43" s="476"/>
      <c r="AJ43" s="462"/>
      <c r="AK43" s="304"/>
      <c r="AL43" s="304"/>
    </row>
    <row r="44" spans="1:38" x14ac:dyDescent="0.25">
      <c r="A44" s="302"/>
      <c r="B44" s="462"/>
      <c r="C44" s="462"/>
      <c r="D44" s="462"/>
      <c r="E44" s="462"/>
      <c r="F44" s="462"/>
      <c r="G44" s="462"/>
      <c r="H44" s="462"/>
      <c r="I44" s="462"/>
      <c r="J44" s="503"/>
      <c r="K44" s="318"/>
      <c r="L44" s="318"/>
      <c r="M44" s="318"/>
      <c r="N44" s="462"/>
      <c r="O44" s="470"/>
      <c r="P44" s="462"/>
      <c r="Q44" s="462"/>
      <c r="R44" s="462"/>
      <c r="S44" s="462"/>
      <c r="T44" s="462"/>
      <c r="U44" s="558"/>
      <c r="V44" s="506"/>
      <c r="W44" s="462"/>
      <c r="X44" s="462"/>
      <c r="Y44" s="506"/>
      <c r="Z44" s="462"/>
      <c r="AA44" s="462"/>
      <c r="AB44" s="506"/>
      <c r="AC44" s="462"/>
      <c r="AD44" s="506"/>
      <c r="AE44" s="462"/>
      <c r="AF44" s="462"/>
      <c r="AG44" s="462"/>
      <c r="AH44" s="476"/>
      <c r="AI44" s="476"/>
      <c r="AJ44" s="462"/>
      <c r="AK44" s="304"/>
      <c r="AL44" s="304"/>
    </row>
    <row r="45" spans="1:38" ht="36" x14ac:dyDescent="0.25">
      <c r="A45" s="302"/>
      <c r="B45" s="462"/>
      <c r="C45" s="462"/>
      <c r="D45" s="462"/>
      <c r="E45" s="462"/>
      <c r="F45" s="462"/>
      <c r="G45" s="462"/>
      <c r="H45" s="462"/>
      <c r="I45" s="462"/>
      <c r="J45" s="305" t="s">
        <v>439</v>
      </c>
      <c r="K45" s="305" t="s">
        <v>440</v>
      </c>
      <c r="L45" s="305" t="s">
        <v>441</v>
      </c>
      <c r="M45" s="308">
        <v>64507</v>
      </c>
      <c r="N45" s="462"/>
      <c r="O45" s="470"/>
      <c r="P45" s="462"/>
      <c r="Q45" s="462"/>
      <c r="R45" s="462"/>
      <c r="S45" s="462"/>
      <c r="T45" s="462"/>
      <c r="U45" s="558"/>
      <c r="V45" s="506"/>
      <c r="W45" s="462"/>
      <c r="X45" s="462"/>
      <c r="Y45" s="506"/>
      <c r="Z45" s="462"/>
      <c r="AA45" s="462"/>
      <c r="AB45" s="506"/>
      <c r="AC45" s="462"/>
      <c r="AD45" s="506"/>
      <c r="AE45" s="462"/>
      <c r="AF45" s="462"/>
      <c r="AG45" s="462"/>
      <c r="AH45" s="476"/>
      <c r="AI45" s="476"/>
      <c r="AJ45" s="462"/>
      <c r="AK45" s="304"/>
      <c r="AL45" s="304"/>
    </row>
    <row r="46" spans="1:38" ht="24.75" thickBot="1" x14ac:dyDescent="0.3">
      <c r="A46" s="302"/>
      <c r="B46" s="462"/>
      <c r="C46" s="462"/>
      <c r="D46" s="462"/>
      <c r="E46" s="462"/>
      <c r="F46" s="503"/>
      <c r="G46" s="462"/>
      <c r="H46" s="462"/>
      <c r="I46" s="462"/>
      <c r="J46" s="305" t="s">
        <v>442</v>
      </c>
      <c r="K46" s="305" t="s">
        <v>443</v>
      </c>
      <c r="L46" s="305" t="s">
        <v>444</v>
      </c>
      <c r="M46" s="305">
        <v>1</v>
      </c>
      <c r="N46" s="462"/>
      <c r="O46" s="470"/>
      <c r="P46" s="462"/>
      <c r="Q46" s="462"/>
      <c r="R46" s="462"/>
      <c r="S46" s="462"/>
      <c r="T46" s="462"/>
      <c r="U46" s="561"/>
      <c r="V46" s="514"/>
      <c r="W46" s="462"/>
      <c r="X46" s="462"/>
      <c r="Y46" s="500"/>
      <c r="Z46" s="462"/>
      <c r="AA46" s="462"/>
      <c r="AB46" s="500"/>
      <c r="AC46" s="462"/>
      <c r="AD46" s="500"/>
      <c r="AE46" s="462"/>
      <c r="AF46" s="462"/>
      <c r="AG46" s="462"/>
      <c r="AH46" s="476"/>
      <c r="AI46" s="476"/>
      <c r="AJ46" s="462"/>
      <c r="AK46" s="304"/>
      <c r="AL46" s="304"/>
    </row>
    <row r="47" spans="1:38" ht="72" x14ac:dyDescent="0.25">
      <c r="A47" s="302"/>
      <c r="B47" s="492" t="s">
        <v>458</v>
      </c>
      <c r="C47" s="461" t="s">
        <v>459</v>
      </c>
      <c r="D47" s="461" t="s">
        <v>432</v>
      </c>
      <c r="E47" s="461" t="s">
        <v>433</v>
      </c>
      <c r="F47" s="461" t="s">
        <v>733</v>
      </c>
      <c r="G47" s="461" t="s">
        <v>434</v>
      </c>
      <c r="H47" s="461" t="s">
        <v>83</v>
      </c>
      <c r="I47" s="461" t="s">
        <v>83</v>
      </c>
      <c r="J47" s="303" t="s">
        <v>435</v>
      </c>
      <c r="K47" s="303" t="s">
        <v>436</v>
      </c>
      <c r="L47" s="303" t="s">
        <v>367</v>
      </c>
      <c r="M47" s="303">
        <v>2.5</v>
      </c>
      <c r="N47" s="461" t="s">
        <v>86</v>
      </c>
      <c r="O47" s="461" t="s">
        <v>123</v>
      </c>
      <c r="P47" s="461" t="s">
        <v>437</v>
      </c>
      <c r="Q47" s="461" t="s">
        <v>89</v>
      </c>
      <c r="R47" s="461" t="s">
        <v>90</v>
      </c>
      <c r="S47" s="461" t="s">
        <v>170</v>
      </c>
      <c r="T47" s="557">
        <f>U47</f>
        <v>510000</v>
      </c>
      <c r="U47" s="557">
        <f>V47+Y47</f>
        <v>510000</v>
      </c>
      <c r="V47" s="557">
        <v>300000</v>
      </c>
      <c r="W47" s="461" t="s">
        <v>171</v>
      </c>
      <c r="X47" s="461" t="s">
        <v>171</v>
      </c>
      <c r="Y47" s="478">
        <v>210000</v>
      </c>
      <c r="Z47" s="461" t="s">
        <v>171</v>
      </c>
      <c r="AA47" s="461" t="s">
        <v>171</v>
      </c>
      <c r="AB47" s="478">
        <v>90000</v>
      </c>
      <c r="AC47" s="557" t="s">
        <v>92</v>
      </c>
      <c r="AD47" s="478">
        <f>U47</f>
        <v>510000</v>
      </c>
      <c r="AE47" s="461" t="s">
        <v>171</v>
      </c>
      <c r="AF47" s="461" t="s">
        <v>171</v>
      </c>
      <c r="AG47" s="461" t="s">
        <v>171</v>
      </c>
      <c r="AH47" s="475">
        <v>45931</v>
      </c>
      <c r="AI47" s="480">
        <v>45992</v>
      </c>
      <c r="AJ47" s="569"/>
      <c r="AK47" s="304"/>
      <c r="AL47" s="304"/>
    </row>
    <row r="48" spans="1:38" ht="36" x14ac:dyDescent="0.25">
      <c r="A48" s="302"/>
      <c r="B48" s="493"/>
      <c r="C48" s="462"/>
      <c r="D48" s="462"/>
      <c r="E48" s="462"/>
      <c r="F48" s="462"/>
      <c r="G48" s="462"/>
      <c r="H48" s="462"/>
      <c r="I48" s="462"/>
      <c r="J48" s="305" t="s">
        <v>439</v>
      </c>
      <c r="K48" s="305" t="s">
        <v>440</v>
      </c>
      <c r="L48" s="305" t="s">
        <v>441</v>
      </c>
      <c r="M48" s="308">
        <v>25000</v>
      </c>
      <c r="N48" s="462"/>
      <c r="O48" s="462"/>
      <c r="P48" s="462"/>
      <c r="Q48" s="462"/>
      <c r="R48" s="462"/>
      <c r="S48" s="462"/>
      <c r="T48" s="558"/>
      <c r="U48" s="558"/>
      <c r="V48" s="558"/>
      <c r="W48" s="462"/>
      <c r="X48" s="462"/>
      <c r="Y48" s="506"/>
      <c r="Z48" s="462"/>
      <c r="AA48" s="462"/>
      <c r="AB48" s="506"/>
      <c r="AC48" s="558"/>
      <c r="AD48" s="506"/>
      <c r="AE48" s="462"/>
      <c r="AF48" s="462"/>
      <c r="AG48" s="462"/>
      <c r="AH48" s="476"/>
      <c r="AI48" s="481"/>
      <c r="AJ48" s="569"/>
      <c r="AK48" s="304"/>
      <c r="AL48" s="304"/>
    </row>
    <row r="49" spans="1:38" ht="24.75" thickBot="1" x14ac:dyDescent="0.3">
      <c r="A49" s="302"/>
      <c r="B49" s="493"/>
      <c r="C49" s="463"/>
      <c r="D49" s="463"/>
      <c r="E49" s="463"/>
      <c r="F49" s="463"/>
      <c r="G49" s="463"/>
      <c r="H49" s="463"/>
      <c r="I49" s="463"/>
      <c r="J49" s="306" t="s">
        <v>442</v>
      </c>
      <c r="K49" s="306" t="s">
        <v>443</v>
      </c>
      <c r="L49" s="306" t="s">
        <v>444</v>
      </c>
      <c r="M49" s="306">
        <v>1</v>
      </c>
      <c r="N49" s="463"/>
      <c r="O49" s="463"/>
      <c r="P49" s="463"/>
      <c r="Q49" s="463"/>
      <c r="R49" s="463"/>
      <c r="S49" s="463"/>
      <c r="T49" s="561"/>
      <c r="U49" s="561"/>
      <c r="V49" s="561">
        <f>T49</f>
        <v>0</v>
      </c>
      <c r="W49" s="463"/>
      <c r="X49" s="463"/>
      <c r="Y49" s="514"/>
      <c r="Z49" s="463"/>
      <c r="AA49" s="463"/>
      <c r="AB49" s="514"/>
      <c r="AC49" s="561"/>
      <c r="AD49" s="514"/>
      <c r="AE49" s="463"/>
      <c r="AF49" s="463"/>
      <c r="AG49" s="463"/>
      <c r="AH49" s="477"/>
      <c r="AI49" s="495"/>
      <c r="AJ49" s="569"/>
      <c r="AK49" s="304"/>
      <c r="AL49" s="304"/>
    </row>
    <row r="50" spans="1:38" ht="15" customHeight="1" x14ac:dyDescent="0.25">
      <c r="A50" s="302"/>
      <c r="B50" s="470" t="s">
        <v>461</v>
      </c>
      <c r="C50" s="470" t="s">
        <v>462</v>
      </c>
      <c r="D50" s="470" t="s">
        <v>432</v>
      </c>
      <c r="E50" s="470" t="s">
        <v>433</v>
      </c>
      <c r="F50" s="494" t="s">
        <v>734</v>
      </c>
      <c r="G50" s="461" t="s">
        <v>878</v>
      </c>
      <c r="H50" s="470" t="s">
        <v>83</v>
      </c>
      <c r="I50" s="470" t="s">
        <v>83</v>
      </c>
      <c r="J50" s="311"/>
      <c r="K50" s="311"/>
      <c r="L50" s="311"/>
      <c r="M50" s="311"/>
      <c r="N50" s="470" t="s">
        <v>86</v>
      </c>
      <c r="O50" s="461"/>
      <c r="P50" s="470" t="s">
        <v>437</v>
      </c>
      <c r="Q50" s="470" t="s">
        <v>89</v>
      </c>
      <c r="R50" s="470" t="s">
        <v>90</v>
      </c>
      <c r="S50" s="470" t="s">
        <v>170</v>
      </c>
      <c r="T50" s="468">
        <f>U50+U56+U59</f>
        <v>1294026.79</v>
      </c>
      <c r="U50" s="488"/>
      <c r="V50" s="487"/>
      <c r="W50" s="470" t="s">
        <v>171</v>
      </c>
      <c r="X50" s="470" t="s">
        <v>171</v>
      </c>
      <c r="Y50" s="487"/>
      <c r="Z50" s="470" t="s">
        <v>171</v>
      </c>
      <c r="AA50" s="470" t="s">
        <v>171</v>
      </c>
      <c r="AB50" s="487"/>
      <c r="AC50" s="470" t="s">
        <v>92</v>
      </c>
      <c r="AD50" s="316"/>
      <c r="AE50" s="470" t="s">
        <v>171</v>
      </c>
      <c r="AF50" s="470" t="s">
        <v>171</v>
      </c>
      <c r="AG50" s="470" t="s">
        <v>171</v>
      </c>
      <c r="AH50" s="544" t="s">
        <v>460</v>
      </c>
      <c r="AI50" s="544" t="s">
        <v>391</v>
      </c>
      <c r="AJ50" s="470"/>
      <c r="AK50" s="304"/>
      <c r="AL50" s="304"/>
    </row>
    <row r="51" spans="1:38" x14ac:dyDescent="0.25">
      <c r="A51" s="302"/>
      <c r="B51" s="470"/>
      <c r="C51" s="470"/>
      <c r="D51" s="470"/>
      <c r="E51" s="470"/>
      <c r="F51" s="462"/>
      <c r="G51" s="462"/>
      <c r="H51" s="470"/>
      <c r="I51" s="470"/>
      <c r="J51" s="305"/>
      <c r="K51" s="305"/>
      <c r="L51" s="305"/>
      <c r="M51" s="308"/>
      <c r="N51" s="470"/>
      <c r="O51" s="462"/>
      <c r="P51" s="470"/>
      <c r="Q51" s="470"/>
      <c r="R51" s="470"/>
      <c r="S51" s="470"/>
      <c r="T51" s="470"/>
      <c r="U51" s="558"/>
      <c r="V51" s="506"/>
      <c r="W51" s="470"/>
      <c r="X51" s="470"/>
      <c r="Y51" s="506"/>
      <c r="Z51" s="470"/>
      <c r="AA51" s="470"/>
      <c r="AB51" s="506"/>
      <c r="AC51" s="470"/>
      <c r="AD51" s="313"/>
      <c r="AE51" s="470"/>
      <c r="AF51" s="470"/>
      <c r="AG51" s="470"/>
      <c r="AH51" s="544"/>
      <c r="AI51" s="544"/>
      <c r="AJ51" s="470"/>
      <c r="AK51" s="304"/>
      <c r="AL51" s="304"/>
    </row>
    <row r="52" spans="1:38" ht="15.75" thickBot="1" x14ac:dyDescent="0.3">
      <c r="A52" s="302"/>
      <c r="B52" s="470"/>
      <c r="C52" s="470"/>
      <c r="D52" s="470"/>
      <c r="E52" s="470"/>
      <c r="F52" s="463"/>
      <c r="G52" s="503"/>
      <c r="H52" s="470"/>
      <c r="I52" s="470"/>
      <c r="J52" s="306"/>
      <c r="K52" s="306"/>
      <c r="L52" s="306"/>
      <c r="M52" s="306"/>
      <c r="N52" s="470"/>
      <c r="O52" s="503"/>
      <c r="P52" s="470"/>
      <c r="Q52" s="470"/>
      <c r="R52" s="470"/>
      <c r="S52" s="470"/>
      <c r="T52" s="470"/>
      <c r="U52" s="561"/>
      <c r="V52" s="514"/>
      <c r="W52" s="470"/>
      <c r="X52" s="470"/>
      <c r="Y52" s="514"/>
      <c r="Z52" s="470"/>
      <c r="AA52" s="470"/>
      <c r="AB52" s="514"/>
      <c r="AC52" s="470"/>
      <c r="AD52" s="319"/>
      <c r="AE52" s="470"/>
      <c r="AF52" s="470"/>
      <c r="AG52" s="470"/>
      <c r="AH52" s="544"/>
      <c r="AI52" s="544"/>
      <c r="AJ52" s="470"/>
      <c r="AK52" s="304"/>
      <c r="AL52" s="304"/>
    </row>
    <row r="53" spans="1:38" ht="144" x14ac:dyDescent="0.25">
      <c r="A53" s="302"/>
      <c r="B53" s="470"/>
      <c r="C53" s="470"/>
      <c r="D53" s="470"/>
      <c r="E53" s="470"/>
      <c r="F53" s="470" t="s">
        <v>728</v>
      </c>
      <c r="G53" s="320" t="s">
        <v>434</v>
      </c>
      <c r="H53" s="470"/>
      <c r="I53" s="470"/>
      <c r="J53" s="305" t="s">
        <v>435</v>
      </c>
      <c r="K53" s="305" t="s">
        <v>436</v>
      </c>
      <c r="L53" s="305" t="s">
        <v>367</v>
      </c>
      <c r="M53" s="305">
        <v>12.295199999999999</v>
      </c>
      <c r="N53" s="470"/>
      <c r="O53" s="494" t="s">
        <v>411</v>
      </c>
      <c r="P53" s="470"/>
      <c r="Q53" s="470"/>
      <c r="R53" s="470"/>
      <c r="S53" s="470"/>
      <c r="T53" s="470"/>
      <c r="U53" s="465">
        <f>V53+Y53</f>
        <v>1020000</v>
      </c>
      <c r="V53" s="468">
        <v>600000</v>
      </c>
      <c r="W53" s="470"/>
      <c r="X53" s="470"/>
      <c r="Y53" s="465">
        <v>420000</v>
      </c>
      <c r="Z53" s="470"/>
      <c r="AA53" s="470"/>
      <c r="AB53" s="465">
        <v>180000</v>
      </c>
      <c r="AC53" s="470"/>
      <c r="AD53" s="468">
        <f>U53</f>
        <v>1020000</v>
      </c>
      <c r="AE53" s="470"/>
      <c r="AF53" s="470"/>
      <c r="AG53" s="470"/>
      <c r="AH53" s="544"/>
      <c r="AI53" s="544"/>
      <c r="AJ53" s="470"/>
      <c r="AK53" s="304"/>
      <c r="AL53" s="304"/>
    </row>
    <row r="54" spans="1:38" ht="36" x14ac:dyDescent="0.25">
      <c r="A54" s="302"/>
      <c r="B54" s="470"/>
      <c r="C54" s="470"/>
      <c r="D54" s="470"/>
      <c r="E54" s="470"/>
      <c r="F54" s="470"/>
      <c r="G54" s="320"/>
      <c r="H54" s="470"/>
      <c r="I54" s="470"/>
      <c r="J54" s="305" t="s">
        <v>439</v>
      </c>
      <c r="K54" s="305" t="s">
        <v>440</v>
      </c>
      <c r="L54" s="305" t="s">
        <v>441</v>
      </c>
      <c r="M54" s="308">
        <v>122952</v>
      </c>
      <c r="N54" s="470"/>
      <c r="O54" s="462"/>
      <c r="P54" s="470"/>
      <c r="Q54" s="470"/>
      <c r="R54" s="470"/>
      <c r="S54" s="470"/>
      <c r="T54" s="470"/>
      <c r="U54" s="468"/>
      <c r="V54" s="468"/>
      <c r="W54" s="470"/>
      <c r="X54" s="470"/>
      <c r="Y54" s="468"/>
      <c r="Z54" s="470"/>
      <c r="AA54" s="470"/>
      <c r="AB54" s="468"/>
      <c r="AC54" s="470"/>
      <c r="AD54" s="468"/>
      <c r="AE54" s="470"/>
      <c r="AF54" s="470"/>
      <c r="AG54" s="470"/>
      <c r="AH54" s="544"/>
      <c r="AI54" s="544"/>
      <c r="AJ54" s="470"/>
      <c r="AK54" s="304"/>
      <c r="AL54" s="304"/>
    </row>
    <row r="55" spans="1:38" ht="24.75" thickBot="1" x14ac:dyDescent="0.3">
      <c r="A55" s="302"/>
      <c r="B55" s="470"/>
      <c r="C55" s="470"/>
      <c r="D55" s="470"/>
      <c r="E55" s="470"/>
      <c r="F55" s="470"/>
      <c r="G55" s="320"/>
      <c r="H55" s="470"/>
      <c r="I55" s="470"/>
      <c r="J55" s="305" t="s">
        <v>442</v>
      </c>
      <c r="K55" s="305" t="s">
        <v>443</v>
      </c>
      <c r="L55" s="305" t="s">
        <v>444</v>
      </c>
      <c r="M55" s="305">
        <v>1</v>
      </c>
      <c r="N55" s="470"/>
      <c r="O55" s="503"/>
      <c r="P55" s="470"/>
      <c r="Q55" s="470"/>
      <c r="R55" s="470"/>
      <c r="S55" s="470"/>
      <c r="T55" s="470"/>
      <c r="U55" s="468"/>
      <c r="V55" s="468"/>
      <c r="W55" s="470"/>
      <c r="X55" s="470"/>
      <c r="Y55" s="468"/>
      <c r="Z55" s="470"/>
      <c r="AA55" s="470"/>
      <c r="AB55" s="468"/>
      <c r="AC55" s="470"/>
      <c r="AD55" s="468"/>
      <c r="AE55" s="470"/>
      <c r="AF55" s="470"/>
      <c r="AG55" s="470"/>
      <c r="AH55" s="544"/>
      <c r="AI55" s="544"/>
      <c r="AJ55" s="470"/>
      <c r="AK55" s="304"/>
      <c r="AL55" s="304"/>
    </row>
    <row r="56" spans="1:38" ht="72" x14ac:dyDescent="0.25">
      <c r="A56" s="302"/>
      <c r="B56" s="470"/>
      <c r="C56" s="470"/>
      <c r="D56" s="470"/>
      <c r="E56" s="470"/>
      <c r="F56" s="461" t="s">
        <v>815</v>
      </c>
      <c r="G56" s="320"/>
      <c r="H56" s="470"/>
      <c r="I56" s="470"/>
      <c r="J56" s="303" t="s">
        <v>435</v>
      </c>
      <c r="K56" s="303" t="s">
        <v>436</v>
      </c>
      <c r="L56" s="303" t="s">
        <v>367</v>
      </c>
      <c r="M56" s="303">
        <v>1.8315999999999999</v>
      </c>
      <c r="N56" s="470"/>
      <c r="O56" s="494" t="s">
        <v>118</v>
      </c>
      <c r="P56" s="470"/>
      <c r="Q56" s="470"/>
      <c r="R56" s="470"/>
      <c r="S56" s="470"/>
      <c r="T56" s="470">
        <f>U56</f>
        <v>444026.79000000004</v>
      </c>
      <c r="U56" s="557">
        <f>V56+Y56</f>
        <v>444026.79000000004</v>
      </c>
      <c r="V56" s="557">
        <v>261192.23</v>
      </c>
      <c r="W56" s="470" t="s">
        <v>171</v>
      </c>
      <c r="X56" s="470" t="s">
        <v>171</v>
      </c>
      <c r="Y56" s="478">
        <v>182834.56</v>
      </c>
      <c r="Z56" s="470" t="s">
        <v>171</v>
      </c>
      <c r="AA56" s="470" t="s">
        <v>171</v>
      </c>
      <c r="AB56" s="478">
        <v>78357.67</v>
      </c>
      <c r="AC56" s="470" t="s">
        <v>92</v>
      </c>
      <c r="AD56" s="478">
        <f>V56</f>
        <v>261192.23</v>
      </c>
      <c r="AE56" s="470" t="s">
        <v>171</v>
      </c>
      <c r="AF56" s="470" t="s">
        <v>171</v>
      </c>
      <c r="AG56" s="470" t="s">
        <v>171</v>
      </c>
      <c r="AH56" s="544"/>
      <c r="AI56" s="544"/>
      <c r="AJ56" s="470"/>
      <c r="AK56" s="304"/>
      <c r="AL56" s="304"/>
    </row>
    <row r="57" spans="1:38" ht="36" x14ac:dyDescent="0.25">
      <c r="A57" s="302"/>
      <c r="B57" s="470"/>
      <c r="C57" s="470"/>
      <c r="D57" s="470"/>
      <c r="E57" s="470"/>
      <c r="F57" s="462"/>
      <c r="G57" s="320"/>
      <c r="H57" s="470"/>
      <c r="I57" s="470"/>
      <c r="J57" s="305" t="s">
        <v>439</v>
      </c>
      <c r="K57" s="305" t="s">
        <v>440</v>
      </c>
      <c r="L57" s="305" t="s">
        <v>441</v>
      </c>
      <c r="M57" s="308">
        <v>18316</v>
      </c>
      <c r="N57" s="470"/>
      <c r="O57" s="462"/>
      <c r="P57" s="470"/>
      <c r="Q57" s="470"/>
      <c r="R57" s="470"/>
      <c r="S57" s="470"/>
      <c r="T57" s="470"/>
      <c r="U57" s="558"/>
      <c r="V57" s="558"/>
      <c r="W57" s="470"/>
      <c r="X57" s="470"/>
      <c r="Y57" s="506"/>
      <c r="Z57" s="470"/>
      <c r="AA57" s="470"/>
      <c r="AB57" s="506"/>
      <c r="AC57" s="470"/>
      <c r="AD57" s="506"/>
      <c r="AE57" s="470"/>
      <c r="AF57" s="470"/>
      <c r="AG57" s="470"/>
      <c r="AH57" s="544"/>
      <c r="AI57" s="544"/>
      <c r="AJ57" s="470"/>
      <c r="AK57" s="304"/>
      <c r="AL57" s="304"/>
    </row>
    <row r="58" spans="1:38" ht="24.75" thickBot="1" x14ac:dyDescent="0.3">
      <c r="A58" s="302"/>
      <c r="B58" s="470"/>
      <c r="C58" s="470"/>
      <c r="D58" s="470"/>
      <c r="E58" s="470"/>
      <c r="F58" s="463"/>
      <c r="G58" s="320"/>
      <c r="H58" s="470"/>
      <c r="I58" s="470"/>
      <c r="J58" s="306" t="s">
        <v>442</v>
      </c>
      <c r="K58" s="306" t="s">
        <v>443</v>
      </c>
      <c r="L58" s="306" t="s">
        <v>444</v>
      </c>
      <c r="M58" s="306">
        <v>1</v>
      </c>
      <c r="N58" s="470"/>
      <c r="O58" s="462"/>
      <c r="P58" s="470"/>
      <c r="Q58" s="470"/>
      <c r="R58" s="470"/>
      <c r="S58" s="470"/>
      <c r="T58" s="470"/>
      <c r="U58" s="561"/>
      <c r="V58" s="561">
        <f>T58</f>
        <v>0</v>
      </c>
      <c r="W58" s="470"/>
      <c r="X58" s="470"/>
      <c r="Y58" s="514"/>
      <c r="Z58" s="470"/>
      <c r="AA58" s="470"/>
      <c r="AB58" s="514"/>
      <c r="AC58" s="470"/>
      <c r="AD58" s="514"/>
      <c r="AE58" s="470"/>
      <c r="AF58" s="470"/>
      <c r="AG58" s="470"/>
      <c r="AH58" s="544"/>
      <c r="AI58" s="544"/>
      <c r="AJ58" s="470"/>
      <c r="AK58" s="304"/>
      <c r="AL58" s="304"/>
    </row>
    <row r="59" spans="1:38" ht="72" x14ac:dyDescent="0.25">
      <c r="A59" s="302"/>
      <c r="B59" s="470"/>
      <c r="C59" s="470"/>
      <c r="D59" s="470"/>
      <c r="E59" s="470"/>
      <c r="F59" s="470" t="s">
        <v>726</v>
      </c>
      <c r="G59" s="320"/>
      <c r="H59" s="470"/>
      <c r="I59" s="470"/>
      <c r="J59" s="305" t="s">
        <v>435</v>
      </c>
      <c r="K59" s="305" t="s">
        <v>436</v>
      </c>
      <c r="L59" s="305" t="s">
        <v>367</v>
      </c>
      <c r="M59" s="305">
        <v>20.918099999999999</v>
      </c>
      <c r="N59" s="470"/>
      <c r="O59" s="462"/>
      <c r="P59" s="470"/>
      <c r="Q59" s="470"/>
      <c r="R59" s="470"/>
      <c r="S59" s="470"/>
      <c r="T59" s="470"/>
      <c r="U59" s="465">
        <f>V59+Y59</f>
        <v>850000</v>
      </c>
      <c r="V59" s="465">
        <v>500000</v>
      </c>
      <c r="W59" s="470"/>
      <c r="X59" s="470"/>
      <c r="Y59" s="468">
        <v>350000</v>
      </c>
      <c r="Z59" s="470"/>
      <c r="AA59" s="470"/>
      <c r="AB59" s="468">
        <v>150000</v>
      </c>
      <c r="AC59" s="470"/>
      <c r="AD59" s="468">
        <f>U59</f>
        <v>850000</v>
      </c>
      <c r="AE59" s="470"/>
      <c r="AF59" s="470"/>
      <c r="AG59" s="470"/>
      <c r="AH59" s="544"/>
      <c r="AI59" s="544"/>
      <c r="AJ59" s="470"/>
      <c r="AK59" s="304"/>
      <c r="AL59" s="304"/>
    </row>
    <row r="60" spans="1:38" ht="36" x14ac:dyDescent="0.25">
      <c r="A60" s="302"/>
      <c r="B60" s="470"/>
      <c r="C60" s="470"/>
      <c r="D60" s="470"/>
      <c r="E60" s="470"/>
      <c r="F60" s="470"/>
      <c r="G60" s="320"/>
      <c r="H60" s="470"/>
      <c r="I60" s="470"/>
      <c r="J60" s="305" t="s">
        <v>439</v>
      </c>
      <c r="K60" s="305" t="s">
        <v>440</v>
      </c>
      <c r="L60" s="305" t="s">
        <v>441</v>
      </c>
      <c r="M60" s="308">
        <v>209181</v>
      </c>
      <c r="N60" s="470"/>
      <c r="O60" s="462"/>
      <c r="P60" s="470"/>
      <c r="Q60" s="470"/>
      <c r="R60" s="470"/>
      <c r="S60" s="470"/>
      <c r="T60" s="470"/>
      <c r="U60" s="468"/>
      <c r="V60" s="468"/>
      <c r="W60" s="470"/>
      <c r="X60" s="470"/>
      <c r="Y60" s="468"/>
      <c r="Z60" s="470"/>
      <c r="AA60" s="470"/>
      <c r="AB60" s="468"/>
      <c r="AC60" s="470"/>
      <c r="AD60" s="468"/>
      <c r="AE60" s="470"/>
      <c r="AF60" s="470"/>
      <c r="AG60" s="470"/>
      <c r="AH60" s="544"/>
      <c r="AI60" s="544"/>
      <c r="AJ60" s="470"/>
      <c r="AK60" s="304"/>
      <c r="AL60" s="304"/>
    </row>
    <row r="61" spans="1:38" ht="24.75" thickBot="1" x14ac:dyDescent="0.3">
      <c r="A61" s="302"/>
      <c r="B61" s="494"/>
      <c r="C61" s="494"/>
      <c r="D61" s="494"/>
      <c r="E61" s="494"/>
      <c r="F61" s="494"/>
      <c r="G61" s="315"/>
      <c r="H61" s="494"/>
      <c r="I61" s="494"/>
      <c r="J61" s="312" t="s">
        <v>442</v>
      </c>
      <c r="K61" s="312" t="s">
        <v>443</v>
      </c>
      <c r="L61" s="312" t="s">
        <v>444</v>
      </c>
      <c r="M61" s="312">
        <v>1</v>
      </c>
      <c r="N61" s="494"/>
      <c r="O61" s="462"/>
      <c r="P61" s="494"/>
      <c r="Q61" s="494"/>
      <c r="R61" s="494"/>
      <c r="S61" s="494"/>
      <c r="T61" s="494"/>
      <c r="U61" s="487"/>
      <c r="V61" s="487"/>
      <c r="W61" s="494"/>
      <c r="X61" s="494"/>
      <c r="Y61" s="487"/>
      <c r="Z61" s="494"/>
      <c r="AA61" s="494"/>
      <c r="AB61" s="487"/>
      <c r="AC61" s="494"/>
      <c r="AD61" s="487"/>
      <c r="AE61" s="494"/>
      <c r="AF61" s="494"/>
      <c r="AG61" s="494"/>
      <c r="AH61" s="554"/>
      <c r="AI61" s="554"/>
      <c r="AJ61" s="494"/>
      <c r="AK61" s="304"/>
      <c r="AL61" s="304"/>
    </row>
    <row r="62" spans="1:38" ht="96" customHeight="1" x14ac:dyDescent="0.25">
      <c r="A62" s="302"/>
      <c r="B62" s="492" t="s">
        <v>463</v>
      </c>
      <c r="C62" s="461" t="s">
        <v>464</v>
      </c>
      <c r="D62" s="461" t="s">
        <v>432</v>
      </c>
      <c r="E62" s="461" t="s">
        <v>433</v>
      </c>
      <c r="F62" s="461" t="s">
        <v>816</v>
      </c>
      <c r="G62" s="461" t="s">
        <v>434</v>
      </c>
      <c r="H62" s="461" t="s">
        <v>83</v>
      </c>
      <c r="I62" s="461" t="s">
        <v>83</v>
      </c>
      <c r="J62" s="461" t="s">
        <v>435</v>
      </c>
      <c r="K62" s="461" t="s">
        <v>436</v>
      </c>
      <c r="L62" s="461" t="s">
        <v>367</v>
      </c>
      <c r="M62" s="461">
        <v>1.76</v>
      </c>
      <c r="N62" s="461" t="s">
        <v>86</v>
      </c>
      <c r="O62" s="461" t="s">
        <v>123</v>
      </c>
      <c r="P62" s="461" t="s">
        <v>437</v>
      </c>
      <c r="Q62" s="461" t="s">
        <v>89</v>
      </c>
      <c r="R62" s="461" t="s">
        <v>90</v>
      </c>
      <c r="S62" s="461" t="s">
        <v>170</v>
      </c>
      <c r="T62" s="478">
        <f>SUM(U62:U67)</f>
        <v>680000</v>
      </c>
      <c r="U62" s="557">
        <f>V62+Y62</f>
        <v>680000</v>
      </c>
      <c r="V62" s="557">
        <v>400000</v>
      </c>
      <c r="W62" s="461"/>
      <c r="X62" s="461"/>
      <c r="Y62" s="478">
        <v>280000</v>
      </c>
      <c r="Z62" s="461"/>
      <c r="AA62" s="461"/>
      <c r="AB62" s="478">
        <v>120000</v>
      </c>
      <c r="AC62" s="461"/>
      <c r="AD62" s="478">
        <f>U62</f>
        <v>680000</v>
      </c>
      <c r="AE62" s="461"/>
      <c r="AF62" s="461"/>
      <c r="AG62" s="461"/>
      <c r="AH62" s="475">
        <v>45901</v>
      </c>
      <c r="AI62" s="475">
        <v>45962</v>
      </c>
      <c r="AJ62" s="501"/>
      <c r="AK62" s="304"/>
      <c r="AL62" s="304"/>
    </row>
    <row r="63" spans="1:38" x14ac:dyDescent="0.25">
      <c r="A63" s="302"/>
      <c r="B63" s="493"/>
      <c r="C63" s="462"/>
      <c r="D63" s="462"/>
      <c r="E63" s="462"/>
      <c r="F63" s="462"/>
      <c r="G63" s="462"/>
      <c r="H63" s="462"/>
      <c r="I63" s="462"/>
      <c r="J63" s="462"/>
      <c r="K63" s="462"/>
      <c r="L63" s="462"/>
      <c r="M63" s="462"/>
      <c r="N63" s="462"/>
      <c r="O63" s="462"/>
      <c r="P63" s="462"/>
      <c r="Q63" s="462"/>
      <c r="R63" s="462"/>
      <c r="S63" s="462"/>
      <c r="T63" s="506"/>
      <c r="U63" s="558"/>
      <c r="V63" s="558"/>
      <c r="W63" s="462"/>
      <c r="X63" s="462"/>
      <c r="Y63" s="506"/>
      <c r="Z63" s="462"/>
      <c r="AA63" s="462"/>
      <c r="AB63" s="506"/>
      <c r="AC63" s="462"/>
      <c r="AD63" s="506"/>
      <c r="AE63" s="462"/>
      <c r="AF63" s="462"/>
      <c r="AG63" s="462"/>
      <c r="AH63" s="476"/>
      <c r="AI63" s="476"/>
      <c r="AJ63" s="502"/>
      <c r="AK63" s="304"/>
      <c r="AL63" s="304"/>
    </row>
    <row r="64" spans="1:38" x14ac:dyDescent="0.25">
      <c r="A64" s="302"/>
      <c r="B64" s="493"/>
      <c r="C64" s="462"/>
      <c r="D64" s="462"/>
      <c r="E64" s="462"/>
      <c r="F64" s="462"/>
      <c r="G64" s="462"/>
      <c r="H64" s="462"/>
      <c r="I64" s="462"/>
      <c r="J64" s="462"/>
      <c r="K64" s="462"/>
      <c r="L64" s="462"/>
      <c r="M64" s="462"/>
      <c r="N64" s="462"/>
      <c r="O64" s="462"/>
      <c r="P64" s="462"/>
      <c r="Q64" s="462"/>
      <c r="R64" s="462"/>
      <c r="S64" s="462"/>
      <c r="T64" s="506"/>
      <c r="U64" s="558"/>
      <c r="V64" s="558"/>
      <c r="W64" s="462"/>
      <c r="X64" s="462"/>
      <c r="Y64" s="506"/>
      <c r="Z64" s="462"/>
      <c r="AA64" s="462"/>
      <c r="AB64" s="506"/>
      <c r="AC64" s="462"/>
      <c r="AD64" s="506"/>
      <c r="AE64" s="462"/>
      <c r="AF64" s="462"/>
      <c r="AG64" s="462"/>
      <c r="AH64" s="476"/>
      <c r="AI64" s="476"/>
      <c r="AJ64" s="502"/>
      <c r="AK64" s="304"/>
      <c r="AL64" s="304"/>
    </row>
    <row r="65" spans="1:38" ht="60" customHeight="1" x14ac:dyDescent="0.25">
      <c r="A65" s="302"/>
      <c r="B65" s="493"/>
      <c r="C65" s="462"/>
      <c r="D65" s="462"/>
      <c r="E65" s="462"/>
      <c r="F65" s="462"/>
      <c r="G65" s="462"/>
      <c r="H65" s="462"/>
      <c r="I65" s="462"/>
      <c r="J65" s="503"/>
      <c r="K65" s="503"/>
      <c r="L65" s="503"/>
      <c r="M65" s="503"/>
      <c r="N65" s="462"/>
      <c r="O65" s="462"/>
      <c r="P65" s="462"/>
      <c r="Q65" s="462"/>
      <c r="R65" s="462"/>
      <c r="S65" s="462"/>
      <c r="T65" s="506"/>
      <c r="U65" s="558"/>
      <c r="V65" s="558"/>
      <c r="W65" s="462"/>
      <c r="X65" s="462"/>
      <c r="Y65" s="506"/>
      <c r="Z65" s="462"/>
      <c r="AA65" s="462"/>
      <c r="AB65" s="506"/>
      <c r="AC65" s="462"/>
      <c r="AD65" s="506"/>
      <c r="AE65" s="462"/>
      <c r="AF65" s="462"/>
      <c r="AG65" s="462"/>
      <c r="AH65" s="476"/>
      <c r="AI65" s="476"/>
      <c r="AJ65" s="502"/>
      <c r="AK65" s="304"/>
      <c r="AL65" s="304"/>
    </row>
    <row r="66" spans="1:38" ht="36" x14ac:dyDescent="0.25">
      <c r="A66" s="302"/>
      <c r="B66" s="493"/>
      <c r="C66" s="462"/>
      <c r="D66" s="462"/>
      <c r="E66" s="462"/>
      <c r="F66" s="462"/>
      <c r="G66" s="462"/>
      <c r="H66" s="462"/>
      <c r="I66" s="462"/>
      <c r="J66" s="305" t="s">
        <v>439</v>
      </c>
      <c r="K66" s="305" t="s">
        <v>440</v>
      </c>
      <c r="L66" s="305" t="s">
        <v>441</v>
      </c>
      <c r="M66" s="308">
        <v>17600</v>
      </c>
      <c r="N66" s="462"/>
      <c r="O66" s="462"/>
      <c r="P66" s="462"/>
      <c r="Q66" s="462"/>
      <c r="R66" s="462"/>
      <c r="S66" s="462"/>
      <c r="T66" s="506"/>
      <c r="U66" s="558"/>
      <c r="V66" s="558"/>
      <c r="W66" s="462"/>
      <c r="X66" s="462"/>
      <c r="Y66" s="506"/>
      <c r="Z66" s="462"/>
      <c r="AA66" s="462"/>
      <c r="AB66" s="506"/>
      <c r="AC66" s="462"/>
      <c r="AD66" s="506"/>
      <c r="AE66" s="462"/>
      <c r="AF66" s="462"/>
      <c r="AG66" s="462"/>
      <c r="AH66" s="476"/>
      <c r="AI66" s="476"/>
      <c r="AJ66" s="502"/>
      <c r="AK66" s="304"/>
      <c r="AL66" s="304"/>
    </row>
    <row r="67" spans="1:38" ht="24.75" thickBot="1" x14ac:dyDescent="0.3">
      <c r="A67" s="302"/>
      <c r="B67" s="553"/>
      <c r="C67" s="463"/>
      <c r="D67" s="463"/>
      <c r="E67" s="463"/>
      <c r="F67" s="463"/>
      <c r="G67" s="463"/>
      <c r="H67" s="463"/>
      <c r="I67" s="463"/>
      <c r="J67" s="306" t="s">
        <v>442</v>
      </c>
      <c r="K67" s="306" t="s">
        <v>443</v>
      </c>
      <c r="L67" s="306" t="s">
        <v>444</v>
      </c>
      <c r="M67" s="306">
        <v>1</v>
      </c>
      <c r="N67" s="463"/>
      <c r="O67" s="463"/>
      <c r="P67" s="463"/>
      <c r="Q67" s="463"/>
      <c r="R67" s="463"/>
      <c r="S67" s="463"/>
      <c r="T67" s="514"/>
      <c r="U67" s="561"/>
      <c r="V67" s="561"/>
      <c r="W67" s="463"/>
      <c r="X67" s="463"/>
      <c r="Y67" s="514"/>
      <c r="Z67" s="463"/>
      <c r="AA67" s="463"/>
      <c r="AB67" s="514"/>
      <c r="AC67" s="463"/>
      <c r="AD67" s="514"/>
      <c r="AE67" s="463"/>
      <c r="AF67" s="463"/>
      <c r="AG67" s="463"/>
      <c r="AH67" s="477"/>
      <c r="AI67" s="477"/>
      <c r="AJ67" s="580"/>
      <c r="AK67" s="304"/>
      <c r="AL67" s="304"/>
    </row>
    <row r="68" spans="1:38" ht="28.15" customHeight="1" x14ac:dyDescent="0.25">
      <c r="A68" s="302"/>
      <c r="B68" s="492" t="s">
        <v>467</v>
      </c>
      <c r="C68" s="479" t="s">
        <v>468</v>
      </c>
      <c r="D68" s="479" t="s">
        <v>432</v>
      </c>
      <c r="E68" s="479" t="s">
        <v>433</v>
      </c>
      <c r="F68" s="479" t="s">
        <v>735</v>
      </c>
      <c r="G68" s="479" t="s">
        <v>434</v>
      </c>
      <c r="H68" s="479" t="s">
        <v>83</v>
      </c>
      <c r="I68" s="479" t="s">
        <v>83</v>
      </c>
      <c r="J68" s="461" t="s">
        <v>469</v>
      </c>
      <c r="K68" s="461" t="s">
        <v>470</v>
      </c>
      <c r="L68" s="461" t="s">
        <v>471</v>
      </c>
      <c r="M68" s="461">
        <v>500</v>
      </c>
      <c r="N68" s="479" t="s">
        <v>86</v>
      </c>
      <c r="O68" s="479" t="s">
        <v>102</v>
      </c>
      <c r="P68" s="479" t="s">
        <v>437</v>
      </c>
      <c r="Q68" s="479" t="s">
        <v>89</v>
      </c>
      <c r="R68" s="479" t="s">
        <v>90</v>
      </c>
      <c r="S68" s="479" t="s">
        <v>170</v>
      </c>
      <c r="T68" s="478">
        <f>+U68</f>
        <v>680000</v>
      </c>
      <c r="U68" s="464">
        <f>V68+Y68</f>
        <v>680000</v>
      </c>
      <c r="V68" s="464">
        <v>400000</v>
      </c>
      <c r="W68" s="464" t="s">
        <v>455</v>
      </c>
      <c r="X68" s="464" t="s">
        <v>455</v>
      </c>
      <c r="Y68" s="464">
        <v>280000</v>
      </c>
      <c r="Z68" s="464" t="s">
        <v>455</v>
      </c>
      <c r="AA68" s="464" t="s">
        <v>455</v>
      </c>
      <c r="AB68" s="464">
        <v>120000</v>
      </c>
      <c r="AC68" s="467" t="s">
        <v>92</v>
      </c>
      <c r="AD68" s="464">
        <f>U68</f>
        <v>680000</v>
      </c>
      <c r="AE68" s="464" t="s">
        <v>171</v>
      </c>
      <c r="AF68" s="464" t="s">
        <v>455</v>
      </c>
      <c r="AG68" s="464" t="s">
        <v>455</v>
      </c>
      <c r="AH68" s="515">
        <v>45717</v>
      </c>
      <c r="AI68" s="545">
        <v>46143</v>
      </c>
      <c r="AJ68" s="569"/>
      <c r="AK68" s="304"/>
      <c r="AL68" s="304"/>
    </row>
    <row r="69" spans="1:38" ht="24" customHeight="1" x14ac:dyDescent="0.25">
      <c r="A69" s="302"/>
      <c r="B69" s="493"/>
      <c r="C69" s="470"/>
      <c r="D69" s="470"/>
      <c r="E69" s="470"/>
      <c r="F69" s="470"/>
      <c r="G69" s="470"/>
      <c r="H69" s="470"/>
      <c r="I69" s="470"/>
      <c r="J69" s="503"/>
      <c r="K69" s="503"/>
      <c r="L69" s="503"/>
      <c r="M69" s="503"/>
      <c r="N69" s="470"/>
      <c r="O69" s="470"/>
      <c r="P69" s="470"/>
      <c r="Q69" s="470"/>
      <c r="R69" s="470"/>
      <c r="S69" s="470"/>
      <c r="T69" s="506"/>
      <c r="U69" s="465"/>
      <c r="V69" s="465"/>
      <c r="W69" s="465"/>
      <c r="X69" s="465"/>
      <c r="Y69" s="465"/>
      <c r="Z69" s="465"/>
      <c r="AA69" s="465"/>
      <c r="AB69" s="465"/>
      <c r="AC69" s="468"/>
      <c r="AD69" s="465"/>
      <c r="AE69" s="465"/>
      <c r="AF69" s="465"/>
      <c r="AG69" s="465"/>
      <c r="AH69" s="544"/>
      <c r="AI69" s="546"/>
      <c r="AJ69" s="569"/>
      <c r="AK69" s="304"/>
      <c r="AL69" s="304"/>
    </row>
    <row r="70" spans="1:38" x14ac:dyDescent="0.25">
      <c r="A70" s="302"/>
      <c r="B70" s="493"/>
      <c r="C70" s="470"/>
      <c r="D70" s="470"/>
      <c r="E70" s="470"/>
      <c r="F70" s="470"/>
      <c r="G70" s="470"/>
      <c r="H70" s="470"/>
      <c r="I70" s="470"/>
      <c r="J70" s="470" t="s">
        <v>442</v>
      </c>
      <c r="K70" s="470" t="s">
        <v>443</v>
      </c>
      <c r="L70" s="470" t="s">
        <v>444</v>
      </c>
      <c r="M70" s="470">
        <v>1</v>
      </c>
      <c r="N70" s="470"/>
      <c r="O70" s="470"/>
      <c r="P70" s="470"/>
      <c r="Q70" s="470"/>
      <c r="R70" s="470"/>
      <c r="S70" s="470"/>
      <c r="T70" s="506"/>
      <c r="U70" s="465"/>
      <c r="V70" s="465"/>
      <c r="W70" s="465"/>
      <c r="X70" s="465"/>
      <c r="Y70" s="465"/>
      <c r="Z70" s="465"/>
      <c r="AA70" s="465"/>
      <c r="AB70" s="465"/>
      <c r="AC70" s="468"/>
      <c r="AD70" s="465"/>
      <c r="AE70" s="465"/>
      <c r="AF70" s="465"/>
      <c r="AG70" s="465"/>
      <c r="AH70" s="544"/>
      <c r="AI70" s="546"/>
      <c r="AJ70" s="569"/>
      <c r="AK70" s="304"/>
      <c r="AL70" s="304"/>
    </row>
    <row r="71" spans="1:38" x14ac:dyDescent="0.25">
      <c r="A71" s="302"/>
      <c r="B71" s="493"/>
      <c r="C71" s="470"/>
      <c r="D71" s="470"/>
      <c r="E71" s="470"/>
      <c r="F71" s="470"/>
      <c r="G71" s="470"/>
      <c r="H71" s="470"/>
      <c r="I71" s="470"/>
      <c r="J71" s="470"/>
      <c r="K71" s="470"/>
      <c r="L71" s="470"/>
      <c r="M71" s="470"/>
      <c r="N71" s="470"/>
      <c r="O71" s="470"/>
      <c r="P71" s="470"/>
      <c r="Q71" s="470"/>
      <c r="R71" s="470"/>
      <c r="S71" s="470"/>
      <c r="T71" s="506"/>
      <c r="U71" s="465"/>
      <c r="V71" s="465"/>
      <c r="W71" s="465"/>
      <c r="X71" s="465"/>
      <c r="Y71" s="465"/>
      <c r="Z71" s="465"/>
      <c r="AA71" s="465"/>
      <c r="AB71" s="465"/>
      <c r="AC71" s="468"/>
      <c r="AD71" s="465"/>
      <c r="AE71" s="465"/>
      <c r="AF71" s="465"/>
      <c r="AG71" s="465"/>
      <c r="AH71" s="544"/>
      <c r="AI71" s="546"/>
      <c r="AJ71" s="569"/>
      <c r="AK71" s="304"/>
      <c r="AL71" s="304"/>
    </row>
    <row r="72" spans="1:38" x14ac:dyDescent="0.25">
      <c r="A72" s="302"/>
      <c r="B72" s="493"/>
      <c r="C72" s="470"/>
      <c r="D72" s="470"/>
      <c r="E72" s="470"/>
      <c r="F72" s="470"/>
      <c r="G72" s="470"/>
      <c r="H72" s="470"/>
      <c r="I72" s="470"/>
      <c r="J72" s="470"/>
      <c r="K72" s="470"/>
      <c r="L72" s="470"/>
      <c r="M72" s="470"/>
      <c r="N72" s="470"/>
      <c r="O72" s="470"/>
      <c r="P72" s="470"/>
      <c r="Q72" s="470"/>
      <c r="R72" s="470"/>
      <c r="S72" s="470"/>
      <c r="T72" s="506"/>
      <c r="U72" s="465"/>
      <c r="V72" s="465"/>
      <c r="W72" s="465"/>
      <c r="X72" s="465"/>
      <c r="Y72" s="465"/>
      <c r="Z72" s="465"/>
      <c r="AA72" s="465"/>
      <c r="AB72" s="465"/>
      <c r="AC72" s="468"/>
      <c r="AD72" s="465"/>
      <c r="AE72" s="465"/>
      <c r="AF72" s="465"/>
      <c r="AG72" s="465"/>
      <c r="AH72" s="544"/>
      <c r="AI72" s="546"/>
      <c r="AJ72" s="569"/>
      <c r="AK72" s="304"/>
      <c r="AL72" s="304"/>
    </row>
    <row r="73" spans="1:38" ht="15.75" thickBot="1" x14ac:dyDescent="0.3">
      <c r="A73" s="302"/>
      <c r="B73" s="553"/>
      <c r="C73" s="471"/>
      <c r="D73" s="471"/>
      <c r="E73" s="471"/>
      <c r="F73" s="471"/>
      <c r="G73" s="471"/>
      <c r="H73" s="471"/>
      <c r="I73" s="471"/>
      <c r="J73" s="471"/>
      <c r="K73" s="471"/>
      <c r="L73" s="471"/>
      <c r="M73" s="471"/>
      <c r="N73" s="471"/>
      <c r="O73" s="471"/>
      <c r="P73" s="471"/>
      <c r="Q73" s="471"/>
      <c r="R73" s="471"/>
      <c r="S73" s="471"/>
      <c r="T73" s="514"/>
      <c r="U73" s="466"/>
      <c r="V73" s="466"/>
      <c r="W73" s="466"/>
      <c r="X73" s="466"/>
      <c r="Y73" s="466"/>
      <c r="Z73" s="466"/>
      <c r="AA73" s="466"/>
      <c r="AB73" s="466"/>
      <c r="AC73" s="469"/>
      <c r="AD73" s="466"/>
      <c r="AE73" s="466"/>
      <c r="AF73" s="466"/>
      <c r="AG73" s="466"/>
      <c r="AH73" s="516"/>
      <c r="AI73" s="547"/>
      <c r="AJ73" s="569"/>
      <c r="AK73" s="304"/>
      <c r="AL73" s="304"/>
    </row>
    <row r="74" spans="1:38" ht="72" customHeight="1" x14ac:dyDescent="0.25">
      <c r="A74" s="302"/>
      <c r="B74" s="484" t="s">
        <v>472</v>
      </c>
      <c r="C74" s="479" t="s">
        <v>473</v>
      </c>
      <c r="D74" s="479" t="s">
        <v>474</v>
      </c>
      <c r="E74" s="479" t="s">
        <v>475</v>
      </c>
      <c r="F74" s="479" t="s">
        <v>736</v>
      </c>
      <c r="G74" s="479" t="s">
        <v>476</v>
      </c>
      <c r="H74" s="479" t="s">
        <v>83</v>
      </c>
      <c r="I74" s="479" t="s">
        <v>83</v>
      </c>
      <c r="J74" s="303" t="s">
        <v>435</v>
      </c>
      <c r="K74" s="303" t="s">
        <v>477</v>
      </c>
      <c r="L74" s="303" t="s">
        <v>478</v>
      </c>
      <c r="M74" s="303">
        <v>1.62</v>
      </c>
      <c r="N74" s="479" t="s">
        <v>86</v>
      </c>
      <c r="O74" s="479" t="s">
        <v>87</v>
      </c>
      <c r="P74" s="579" t="s">
        <v>437</v>
      </c>
      <c r="Q74" s="579" t="s">
        <v>89</v>
      </c>
      <c r="R74" s="579" t="s">
        <v>479</v>
      </c>
      <c r="S74" s="579" t="s">
        <v>170</v>
      </c>
      <c r="T74" s="517">
        <f>+U74+U77+U80+U83+U86+U89+U92</f>
        <v>9495285.0999999996</v>
      </c>
      <c r="U74" s="517">
        <f>+V74+Y74</f>
        <v>486067</v>
      </c>
      <c r="V74" s="517">
        <v>324045</v>
      </c>
      <c r="W74" s="467" t="s">
        <v>465</v>
      </c>
      <c r="X74" s="467" t="s">
        <v>465</v>
      </c>
      <c r="Y74" s="517">
        <v>162022</v>
      </c>
      <c r="Z74" s="467" t="s">
        <v>465</v>
      </c>
      <c r="AA74" s="467" t="s">
        <v>465</v>
      </c>
      <c r="AB74" s="517">
        <v>162023</v>
      </c>
      <c r="AC74" s="467" t="s">
        <v>92</v>
      </c>
      <c r="AD74" s="467">
        <f>+U74</f>
        <v>486067</v>
      </c>
      <c r="AE74" s="579" t="s">
        <v>465</v>
      </c>
      <c r="AF74" s="579" t="s">
        <v>465</v>
      </c>
      <c r="AG74" s="579" t="s">
        <v>465</v>
      </c>
      <c r="AH74" s="515" t="s">
        <v>173</v>
      </c>
      <c r="AI74" s="545" t="s">
        <v>174</v>
      </c>
      <c r="AJ74" s="569" t="s">
        <v>817</v>
      </c>
      <c r="AK74" s="304"/>
      <c r="AL74" s="304"/>
    </row>
    <row r="75" spans="1:38" ht="48" customHeight="1" x14ac:dyDescent="0.25">
      <c r="A75" s="302"/>
      <c r="B75" s="485"/>
      <c r="C75" s="470"/>
      <c r="D75" s="470"/>
      <c r="E75" s="470"/>
      <c r="F75" s="470"/>
      <c r="G75" s="470"/>
      <c r="H75" s="470"/>
      <c r="I75" s="470"/>
      <c r="J75" s="305" t="s">
        <v>480</v>
      </c>
      <c r="K75" s="305" t="s">
        <v>481</v>
      </c>
      <c r="L75" s="305" t="s">
        <v>441</v>
      </c>
      <c r="M75" s="305">
        <v>16220</v>
      </c>
      <c r="N75" s="470"/>
      <c r="O75" s="470"/>
      <c r="P75" s="569"/>
      <c r="Q75" s="569"/>
      <c r="R75" s="569"/>
      <c r="S75" s="569"/>
      <c r="T75" s="525"/>
      <c r="U75" s="525"/>
      <c r="V75" s="525"/>
      <c r="W75" s="468"/>
      <c r="X75" s="468"/>
      <c r="Y75" s="525"/>
      <c r="Z75" s="468"/>
      <c r="AA75" s="468"/>
      <c r="AB75" s="525"/>
      <c r="AC75" s="468"/>
      <c r="AD75" s="468"/>
      <c r="AE75" s="569"/>
      <c r="AF75" s="569"/>
      <c r="AG75" s="569"/>
      <c r="AH75" s="544"/>
      <c r="AI75" s="546"/>
      <c r="AJ75" s="569"/>
      <c r="AK75" s="304"/>
      <c r="AL75" s="304"/>
    </row>
    <row r="76" spans="1:38" ht="24" x14ac:dyDescent="0.25">
      <c r="A76" s="302"/>
      <c r="B76" s="485"/>
      <c r="C76" s="470"/>
      <c r="D76" s="470"/>
      <c r="E76" s="470"/>
      <c r="F76" s="470"/>
      <c r="G76" s="470"/>
      <c r="H76" s="470"/>
      <c r="I76" s="470"/>
      <c r="J76" s="305" t="s">
        <v>442</v>
      </c>
      <c r="K76" s="305" t="s">
        <v>443</v>
      </c>
      <c r="L76" s="305" t="s">
        <v>482</v>
      </c>
      <c r="M76" s="305">
        <v>1</v>
      </c>
      <c r="N76" s="470"/>
      <c r="O76" s="470"/>
      <c r="P76" s="569"/>
      <c r="Q76" s="569"/>
      <c r="R76" s="569"/>
      <c r="S76" s="569"/>
      <c r="T76" s="525"/>
      <c r="U76" s="525"/>
      <c r="V76" s="525"/>
      <c r="W76" s="468"/>
      <c r="X76" s="468"/>
      <c r="Y76" s="525"/>
      <c r="Z76" s="468"/>
      <c r="AA76" s="468"/>
      <c r="AB76" s="525"/>
      <c r="AC76" s="468"/>
      <c r="AD76" s="468"/>
      <c r="AE76" s="569"/>
      <c r="AF76" s="569"/>
      <c r="AG76" s="569"/>
      <c r="AH76" s="544"/>
      <c r="AI76" s="546"/>
      <c r="AJ76" s="569"/>
      <c r="AK76" s="304"/>
      <c r="AL76" s="304"/>
    </row>
    <row r="77" spans="1:38" ht="72" customHeight="1" x14ac:dyDescent="0.25">
      <c r="A77" s="302"/>
      <c r="B77" s="485"/>
      <c r="C77" s="470"/>
      <c r="D77" s="470"/>
      <c r="E77" s="470"/>
      <c r="F77" s="470" t="s">
        <v>737</v>
      </c>
      <c r="G77" s="470"/>
      <c r="H77" s="470"/>
      <c r="I77" s="470"/>
      <c r="J77" s="305" t="s">
        <v>435</v>
      </c>
      <c r="K77" s="305" t="s">
        <v>477</v>
      </c>
      <c r="L77" s="305" t="s">
        <v>478</v>
      </c>
      <c r="M77" s="305">
        <v>1.24</v>
      </c>
      <c r="N77" s="470"/>
      <c r="O77" s="470"/>
      <c r="P77" s="569"/>
      <c r="Q77" s="569"/>
      <c r="R77" s="569"/>
      <c r="S77" s="569"/>
      <c r="T77" s="525"/>
      <c r="U77" s="525">
        <f>+V77+Y77</f>
        <v>882529</v>
      </c>
      <c r="V77" s="525">
        <v>588353</v>
      </c>
      <c r="W77" s="468" t="s">
        <v>465</v>
      </c>
      <c r="X77" s="468" t="s">
        <v>465</v>
      </c>
      <c r="Y77" s="525">
        <v>294176</v>
      </c>
      <c r="Z77" s="468"/>
      <c r="AA77" s="468"/>
      <c r="AB77" s="525">
        <v>294177</v>
      </c>
      <c r="AC77" s="468"/>
      <c r="AD77" s="468">
        <f>+U77</f>
        <v>882529</v>
      </c>
      <c r="AE77" s="569"/>
      <c r="AF77" s="569"/>
      <c r="AG77" s="569"/>
      <c r="AH77" s="544"/>
      <c r="AI77" s="546"/>
      <c r="AJ77" s="569"/>
      <c r="AK77" s="304"/>
      <c r="AL77" s="304"/>
    </row>
    <row r="78" spans="1:38" ht="48" customHeight="1" x14ac:dyDescent="0.25">
      <c r="A78" s="302"/>
      <c r="B78" s="485"/>
      <c r="C78" s="470"/>
      <c r="D78" s="470"/>
      <c r="E78" s="470"/>
      <c r="F78" s="470"/>
      <c r="G78" s="470"/>
      <c r="H78" s="470"/>
      <c r="I78" s="470"/>
      <c r="J78" s="305" t="s">
        <v>480</v>
      </c>
      <c r="K78" s="305" t="s">
        <v>481</v>
      </c>
      <c r="L78" s="305" t="s">
        <v>441</v>
      </c>
      <c r="M78" s="305">
        <v>12380</v>
      </c>
      <c r="N78" s="470"/>
      <c r="O78" s="470"/>
      <c r="P78" s="569"/>
      <c r="Q78" s="569"/>
      <c r="R78" s="569"/>
      <c r="S78" s="569"/>
      <c r="T78" s="525"/>
      <c r="U78" s="525"/>
      <c r="V78" s="525"/>
      <c r="W78" s="468"/>
      <c r="X78" s="468"/>
      <c r="Y78" s="525"/>
      <c r="Z78" s="468"/>
      <c r="AA78" s="468"/>
      <c r="AB78" s="525"/>
      <c r="AC78" s="468"/>
      <c r="AD78" s="468"/>
      <c r="AE78" s="569"/>
      <c r="AF78" s="569"/>
      <c r="AG78" s="569"/>
      <c r="AH78" s="544"/>
      <c r="AI78" s="546"/>
      <c r="AJ78" s="569"/>
      <c r="AK78" s="304"/>
      <c r="AL78" s="304"/>
    </row>
    <row r="79" spans="1:38" ht="24" x14ac:dyDescent="0.25">
      <c r="A79" s="302"/>
      <c r="B79" s="485"/>
      <c r="C79" s="470"/>
      <c r="D79" s="470"/>
      <c r="E79" s="470"/>
      <c r="F79" s="470"/>
      <c r="G79" s="470"/>
      <c r="H79" s="470"/>
      <c r="I79" s="470"/>
      <c r="J79" s="305" t="s">
        <v>442</v>
      </c>
      <c r="K79" s="305" t="s">
        <v>443</v>
      </c>
      <c r="L79" s="305" t="s">
        <v>482</v>
      </c>
      <c r="M79" s="305">
        <v>1</v>
      </c>
      <c r="N79" s="470"/>
      <c r="O79" s="470"/>
      <c r="P79" s="569"/>
      <c r="Q79" s="569"/>
      <c r="R79" s="569"/>
      <c r="S79" s="569"/>
      <c r="T79" s="525"/>
      <c r="U79" s="525"/>
      <c r="V79" s="525"/>
      <c r="W79" s="468"/>
      <c r="X79" s="468"/>
      <c r="Y79" s="525"/>
      <c r="Z79" s="468"/>
      <c r="AA79" s="468"/>
      <c r="AB79" s="525"/>
      <c r="AC79" s="468"/>
      <c r="AD79" s="468"/>
      <c r="AE79" s="569"/>
      <c r="AF79" s="569"/>
      <c r="AG79" s="569"/>
      <c r="AH79" s="544"/>
      <c r="AI79" s="546"/>
      <c r="AJ79" s="569"/>
      <c r="AK79" s="304"/>
      <c r="AL79" s="304"/>
    </row>
    <row r="80" spans="1:38" ht="72" customHeight="1" x14ac:dyDescent="0.25">
      <c r="A80" s="302"/>
      <c r="B80" s="485"/>
      <c r="C80" s="470"/>
      <c r="D80" s="470"/>
      <c r="E80" s="470"/>
      <c r="F80" s="470" t="s">
        <v>738</v>
      </c>
      <c r="G80" s="470"/>
      <c r="H80" s="470"/>
      <c r="I80" s="470"/>
      <c r="J80" s="305" t="s">
        <v>435</v>
      </c>
      <c r="K80" s="305" t="s">
        <v>477</v>
      </c>
      <c r="L80" s="305" t="s">
        <v>478</v>
      </c>
      <c r="M80" s="305">
        <v>2.17</v>
      </c>
      <c r="N80" s="470"/>
      <c r="O80" s="470"/>
      <c r="P80" s="569"/>
      <c r="Q80" s="569"/>
      <c r="R80" s="569"/>
      <c r="S80" s="569"/>
      <c r="T80" s="525"/>
      <c r="U80" s="525">
        <f>+V80+Y80</f>
        <v>1370360</v>
      </c>
      <c r="V80" s="525">
        <v>913573</v>
      </c>
      <c r="W80" s="468" t="s">
        <v>465</v>
      </c>
      <c r="X80" s="468" t="s">
        <v>465</v>
      </c>
      <c r="Y80" s="525">
        <v>456787</v>
      </c>
      <c r="Z80" s="468"/>
      <c r="AA80" s="468"/>
      <c r="AB80" s="525">
        <v>456787</v>
      </c>
      <c r="AC80" s="468"/>
      <c r="AD80" s="468">
        <f>+U80</f>
        <v>1370360</v>
      </c>
      <c r="AE80" s="569"/>
      <c r="AF80" s="569"/>
      <c r="AG80" s="569"/>
      <c r="AH80" s="544"/>
      <c r="AI80" s="546"/>
      <c r="AJ80" s="569"/>
      <c r="AK80" s="304"/>
      <c r="AL80" s="304"/>
    </row>
    <row r="81" spans="1:38" ht="48" customHeight="1" x14ac:dyDescent="0.25">
      <c r="A81" s="302"/>
      <c r="B81" s="485"/>
      <c r="C81" s="470"/>
      <c r="D81" s="470"/>
      <c r="E81" s="470"/>
      <c r="F81" s="470"/>
      <c r="G81" s="470"/>
      <c r="H81" s="470"/>
      <c r="I81" s="470"/>
      <c r="J81" s="305" t="s">
        <v>480</v>
      </c>
      <c r="K81" s="305" t="s">
        <v>481</v>
      </c>
      <c r="L81" s="305" t="s">
        <v>441</v>
      </c>
      <c r="M81" s="305">
        <v>21724</v>
      </c>
      <c r="N81" s="470"/>
      <c r="O81" s="470"/>
      <c r="P81" s="569"/>
      <c r="Q81" s="569"/>
      <c r="R81" s="569"/>
      <c r="S81" s="569"/>
      <c r="T81" s="525"/>
      <c r="U81" s="525"/>
      <c r="V81" s="525"/>
      <c r="W81" s="468"/>
      <c r="X81" s="468"/>
      <c r="Y81" s="525"/>
      <c r="Z81" s="468"/>
      <c r="AA81" s="468"/>
      <c r="AB81" s="525"/>
      <c r="AC81" s="468"/>
      <c r="AD81" s="468"/>
      <c r="AE81" s="569"/>
      <c r="AF81" s="569"/>
      <c r="AG81" s="569"/>
      <c r="AH81" s="544"/>
      <c r="AI81" s="546"/>
      <c r="AJ81" s="569"/>
      <c r="AK81" s="304"/>
      <c r="AL81" s="304"/>
    </row>
    <row r="82" spans="1:38" ht="24" x14ac:dyDescent="0.25">
      <c r="A82" s="302"/>
      <c r="B82" s="485"/>
      <c r="C82" s="470"/>
      <c r="D82" s="470"/>
      <c r="E82" s="470"/>
      <c r="F82" s="470"/>
      <c r="G82" s="470"/>
      <c r="H82" s="470"/>
      <c r="I82" s="470"/>
      <c r="J82" s="305" t="s">
        <v>442</v>
      </c>
      <c r="K82" s="305" t="s">
        <v>443</v>
      </c>
      <c r="L82" s="305" t="s">
        <v>482</v>
      </c>
      <c r="M82" s="305">
        <v>1</v>
      </c>
      <c r="N82" s="470"/>
      <c r="O82" s="470"/>
      <c r="P82" s="569"/>
      <c r="Q82" s="569"/>
      <c r="R82" s="569"/>
      <c r="S82" s="569"/>
      <c r="T82" s="525"/>
      <c r="U82" s="525"/>
      <c r="V82" s="525"/>
      <c r="W82" s="468"/>
      <c r="X82" s="468"/>
      <c r="Y82" s="525"/>
      <c r="Z82" s="468"/>
      <c r="AA82" s="468"/>
      <c r="AB82" s="525"/>
      <c r="AC82" s="468"/>
      <c r="AD82" s="468"/>
      <c r="AE82" s="569"/>
      <c r="AF82" s="569"/>
      <c r="AG82" s="569"/>
      <c r="AH82" s="544"/>
      <c r="AI82" s="546"/>
      <c r="AJ82" s="569"/>
      <c r="AK82" s="304"/>
      <c r="AL82" s="304"/>
    </row>
    <row r="83" spans="1:38" ht="72" customHeight="1" x14ac:dyDescent="0.25">
      <c r="A83" s="302"/>
      <c r="B83" s="485"/>
      <c r="C83" s="470"/>
      <c r="D83" s="470"/>
      <c r="E83" s="470"/>
      <c r="F83" s="470" t="s">
        <v>739</v>
      </c>
      <c r="G83" s="470"/>
      <c r="H83" s="470"/>
      <c r="I83" s="470"/>
      <c r="J83" s="305" t="s">
        <v>435</v>
      </c>
      <c r="K83" s="305" t="s">
        <v>477</v>
      </c>
      <c r="L83" s="305" t="s">
        <v>478</v>
      </c>
      <c r="M83" s="305">
        <v>0.49</v>
      </c>
      <c r="N83" s="470"/>
      <c r="O83" s="470"/>
      <c r="P83" s="569"/>
      <c r="Q83" s="569"/>
      <c r="R83" s="569"/>
      <c r="S83" s="569"/>
      <c r="T83" s="525"/>
      <c r="U83" s="525">
        <f>+V83+Y83</f>
        <v>846131</v>
      </c>
      <c r="V83" s="525">
        <v>564087</v>
      </c>
      <c r="W83" s="468" t="s">
        <v>465</v>
      </c>
      <c r="X83" s="468" t="s">
        <v>465</v>
      </c>
      <c r="Y83" s="525">
        <v>282044</v>
      </c>
      <c r="Z83" s="468"/>
      <c r="AA83" s="468"/>
      <c r="AB83" s="525">
        <v>282044</v>
      </c>
      <c r="AC83" s="468"/>
      <c r="AD83" s="468">
        <f>+U83</f>
        <v>846131</v>
      </c>
      <c r="AE83" s="569"/>
      <c r="AF83" s="569"/>
      <c r="AG83" s="569"/>
      <c r="AH83" s="544"/>
      <c r="AI83" s="546"/>
      <c r="AJ83" s="569"/>
      <c r="AK83" s="304"/>
      <c r="AL83" s="304"/>
    </row>
    <row r="84" spans="1:38" ht="48" customHeight="1" x14ac:dyDescent="0.25">
      <c r="A84" s="302"/>
      <c r="B84" s="485"/>
      <c r="C84" s="470"/>
      <c r="D84" s="470"/>
      <c r="E84" s="470"/>
      <c r="F84" s="470"/>
      <c r="G84" s="470"/>
      <c r="H84" s="470"/>
      <c r="I84" s="470"/>
      <c r="J84" s="305" t="s">
        <v>480</v>
      </c>
      <c r="K84" s="305" t="s">
        <v>481</v>
      </c>
      <c r="L84" s="305" t="s">
        <v>441</v>
      </c>
      <c r="M84" s="305">
        <v>4912</v>
      </c>
      <c r="N84" s="470"/>
      <c r="O84" s="470"/>
      <c r="P84" s="569"/>
      <c r="Q84" s="569"/>
      <c r="R84" s="569"/>
      <c r="S84" s="569"/>
      <c r="T84" s="525"/>
      <c r="U84" s="525"/>
      <c r="V84" s="525"/>
      <c r="W84" s="468"/>
      <c r="X84" s="468"/>
      <c r="Y84" s="525"/>
      <c r="Z84" s="468"/>
      <c r="AA84" s="468"/>
      <c r="AB84" s="525"/>
      <c r="AC84" s="468"/>
      <c r="AD84" s="468"/>
      <c r="AE84" s="569"/>
      <c r="AF84" s="569"/>
      <c r="AG84" s="569"/>
      <c r="AH84" s="544"/>
      <c r="AI84" s="546"/>
      <c r="AJ84" s="569"/>
      <c r="AK84" s="304"/>
      <c r="AL84" s="304"/>
    </row>
    <row r="85" spans="1:38" ht="24" x14ac:dyDescent="0.25">
      <c r="A85" s="302"/>
      <c r="B85" s="485"/>
      <c r="C85" s="470"/>
      <c r="D85" s="470"/>
      <c r="E85" s="470"/>
      <c r="F85" s="470"/>
      <c r="G85" s="470"/>
      <c r="H85" s="470"/>
      <c r="I85" s="470"/>
      <c r="J85" s="305" t="s">
        <v>442</v>
      </c>
      <c r="K85" s="305" t="s">
        <v>443</v>
      </c>
      <c r="L85" s="305" t="s">
        <v>482</v>
      </c>
      <c r="M85" s="305">
        <v>1</v>
      </c>
      <c r="N85" s="470"/>
      <c r="O85" s="470"/>
      <c r="P85" s="569"/>
      <c r="Q85" s="569"/>
      <c r="R85" s="569"/>
      <c r="S85" s="569"/>
      <c r="T85" s="525"/>
      <c r="U85" s="525"/>
      <c r="V85" s="525"/>
      <c r="W85" s="468"/>
      <c r="X85" s="468"/>
      <c r="Y85" s="525"/>
      <c r="Z85" s="468"/>
      <c r="AA85" s="468"/>
      <c r="AB85" s="525"/>
      <c r="AC85" s="468"/>
      <c r="AD85" s="468"/>
      <c r="AE85" s="569"/>
      <c r="AF85" s="569"/>
      <c r="AG85" s="569"/>
      <c r="AH85" s="544"/>
      <c r="AI85" s="546"/>
      <c r="AJ85" s="569"/>
      <c r="AK85" s="304"/>
      <c r="AL85" s="304"/>
    </row>
    <row r="86" spans="1:38" ht="72" customHeight="1" x14ac:dyDescent="0.25">
      <c r="A86" s="302"/>
      <c r="B86" s="485"/>
      <c r="C86" s="470"/>
      <c r="D86" s="470"/>
      <c r="E86" s="470"/>
      <c r="F86" s="470" t="s">
        <v>740</v>
      </c>
      <c r="G86" s="470"/>
      <c r="H86" s="470"/>
      <c r="I86" s="470"/>
      <c r="J86" s="305" t="s">
        <v>435</v>
      </c>
      <c r="K86" s="305" t="s">
        <v>477</v>
      </c>
      <c r="L86" s="305" t="s">
        <v>478</v>
      </c>
      <c r="M86" s="305">
        <v>0.86</v>
      </c>
      <c r="N86" s="470"/>
      <c r="O86" s="470"/>
      <c r="P86" s="569"/>
      <c r="Q86" s="569"/>
      <c r="R86" s="569"/>
      <c r="S86" s="569"/>
      <c r="T86" s="525"/>
      <c r="U86" s="525">
        <f>+V86+Y86</f>
        <v>674145</v>
      </c>
      <c r="V86" s="525">
        <v>449430</v>
      </c>
      <c r="W86" s="468" t="s">
        <v>465</v>
      </c>
      <c r="X86" s="468" t="s">
        <v>465</v>
      </c>
      <c r="Y86" s="525">
        <v>224715</v>
      </c>
      <c r="Z86" s="468"/>
      <c r="AA86" s="468"/>
      <c r="AB86" s="525">
        <v>224715</v>
      </c>
      <c r="AC86" s="468"/>
      <c r="AD86" s="468">
        <f>+U86</f>
        <v>674145</v>
      </c>
      <c r="AE86" s="569"/>
      <c r="AF86" s="569"/>
      <c r="AG86" s="569"/>
      <c r="AH86" s="544"/>
      <c r="AI86" s="546"/>
      <c r="AJ86" s="569"/>
      <c r="AK86" s="304"/>
      <c r="AL86" s="304"/>
    </row>
    <row r="87" spans="1:38" ht="48" customHeight="1" x14ac:dyDescent="0.25">
      <c r="A87" s="302"/>
      <c r="B87" s="485"/>
      <c r="C87" s="470"/>
      <c r="D87" s="470"/>
      <c r="E87" s="470"/>
      <c r="F87" s="470"/>
      <c r="G87" s="470"/>
      <c r="H87" s="470"/>
      <c r="I87" s="470"/>
      <c r="J87" s="305" t="s">
        <v>480</v>
      </c>
      <c r="K87" s="305" t="s">
        <v>481</v>
      </c>
      <c r="L87" s="305" t="s">
        <v>441</v>
      </c>
      <c r="M87" s="305">
        <v>8556</v>
      </c>
      <c r="N87" s="470"/>
      <c r="O87" s="470"/>
      <c r="P87" s="569"/>
      <c r="Q87" s="569"/>
      <c r="R87" s="569"/>
      <c r="S87" s="569"/>
      <c r="T87" s="525"/>
      <c r="U87" s="525"/>
      <c r="V87" s="525"/>
      <c r="W87" s="468"/>
      <c r="X87" s="468"/>
      <c r="Y87" s="525"/>
      <c r="Z87" s="468"/>
      <c r="AA87" s="468"/>
      <c r="AB87" s="525"/>
      <c r="AC87" s="468"/>
      <c r="AD87" s="468"/>
      <c r="AE87" s="569"/>
      <c r="AF87" s="569"/>
      <c r="AG87" s="569"/>
      <c r="AH87" s="544"/>
      <c r="AI87" s="546"/>
      <c r="AJ87" s="569"/>
      <c r="AK87" s="304"/>
      <c r="AL87" s="304"/>
    </row>
    <row r="88" spans="1:38" ht="24" x14ac:dyDescent="0.25">
      <c r="A88" s="302"/>
      <c r="B88" s="485"/>
      <c r="C88" s="470"/>
      <c r="D88" s="470"/>
      <c r="E88" s="470"/>
      <c r="F88" s="470"/>
      <c r="G88" s="470"/>
      <c r="H88" s="470"/>
      <c r="I88" s="470"/>
      <c r="J88" s="305" t="s">
        <v>442</v>
      </c>
      <c r="K88" s="305" t="s">
        <v>443</v>
      </c>
      <c r="L88" s="305" t="s">
        <v>482</v>
      </c>
      <c r="M88" s="305">
        <v>1</v>
      </c>
      <c r="N88" s="470"/>
      <c r="O88" s="470"/>
      <c r="P88" s="569"/>
      <c r="Q88" s="569"/>
      <c r="R88" s="569"/>
      <c r="S88" s="569"/>
      <c r="T88" s="525"/>
      <c r="U88" s="525"/>
      <c r="V88" s="525"/>
      <c r="W88" s="468"/>
      <c r="X88" s="468"/>
      <c r="Y88" s="525"/>
      <c r="Z88" s="468"/>
      <c r="AA88" s="468"/>
      <c r="AB88" s="525"/>
      <c r="AC88" s="468"/>
      <c r="AD88" s="468"/>
      <c r="AE88" s="569"/>
      <c r="AF88" s="569"/>
      <c r="AG88" s="569"/>
      <c r="AH88" s="544"/>
      <c r="AI88" s="546"/>
      <c r="AJ88" s="569"/>
      <c r="AK88" s="304"/>
      <c r="AL88" s="304"/>
    </row>
    <row r="89" spans="1:38" ht="72" customHeight="1" x14ac:dyDescent="0.25">
      <c r="A89" s="302"/>
      <c r="B89" s="485"/>
      <c r="C89" s="470"/>
      <c r="D89" s="470"/>
      <c r="E89" s="470"/>
      <c r="F89" s="470" t="s">
        <v>741</v>
      </c>
      <c r="G89" s="470"/>
      <c r="H89" s="470"/>
      <c r="I89" s="470"/>
      <c r="J89" s="305" t="s">
        <v>435</v>
      </c>
      <c r="K89" s="305" t="s">
        <v>477</v>
      </c>
      <c r="L89" s="305" t="s">
        <v>478</v>
      </c>
      <c r="M89" s="305">
        <v>1.31</v>
      </c>
      <c r="N89" s="470"/>
      <c r="O89" s="470"/>
      <c r="P89" s="569"/>
      <c r="Q89" s="569"/>
      <c r="R89" s="569"/>
      <c r="S89" s="569"/>
      <c r="T89" s="525"/>
      <c r="U89" s="525">
        <f>+V89+Y89</f>
        <v>1329438.1000000001</v>
      </c>
      <c r="V89" s="525">
        <v>886292</v>
      </c>
      <c r="W89" s="468" t="s">
        <v>465</v>
      </c>
      <c r="X89" s="468" t="s">
        <v>465</v>
      </c>
      <c r="Y89" s="525">
        <v>443146.1</v>
      </c>
      <c r="Z89" s="468"/>
      <c r="AA89" s="468"/>
      <c r="AB89" s="525">
        <v>443146.1</v>
      </c>
      <c r="AC89" s="468"/>
      <c r="AD89" s="468">
        <f>+U89</f>
        <v>1329438.1000000001</v>
      </c>
      <c r="AE89" s="569"/>
      <c r="AF89" s="569"/>
      <c r="AG89" s="569"/>
      <c r="AH89" s="544"/>
      <c r="AI89" s="546"/>
      <c r="AJ89" s="569"/>
      <c r="AK89" s="304"/>
      <c r="AL89" s="304"/>
    </row>
    <row r="90" spans="1:38" ht="48" customHeight="1" x14ac:dyDescent="0.25">
      <c r="A90" s="302"/>
      <c r="B90" s="485"/>
      <c r="C90" s="470"/>
      <c r="D90" s="470"/>
      <c r="E90" s="470"/>
      <c r="F90" s="470"/>
      <c r="G90" s="470"/>
      <c r="H90" s="470"/>
      <c r="I90" s="470"/>
      <c r="J90" s="305" t="s">
        <v>480</v>
      </c>
      <c r="K90" s="305" t="s">
        <v>481</v>
      </c>
      <c r="L90" s="305" t="s">
        <v>441</v>
      </c>
      <c r="M90" s="305">
        <v>13060</v>
      </c>
      <c r="N90" s="470"/>
      <c r="O90" s="470"/>
      <c r="P90" s="569"/>
      <c r="Q90" s="569"/>
      <c r="R90" s="569"/>
      <c r="S90" s="569"/>
      <c r="T90" s="525"/>
      <c r="U90" s="525"/>
      <c r="V90" s="525"/>
      <c r="W90" s="468"/>
      <c r="X90" s="468"/>
      <c r="Y90" s="525"/>
      <c r="Z90" s="468"/>
      <c r="AA90" s="468"/>
      <c r="AB90" s="525"/>
      <c r="AC90" s="468"/>
      <c r="AD90" s="468"/>
      <c r="AE90" s="569"/>
      <c r="AF90" s="569"/>
      <c r="AG90" s="569"/>
      <c r="AH90" s="544"/>
      <c r="AI90" s="546"/>
      <c r="AJ90" s="569"/>
      <c r="AK90" s="304"/>
      <c r="AL90" s="304"/>
    </row>
    <row r="91" spans="1:38" ht="24" x14ac:dyDescent="0.25">
      <c r="A91" s="302"/>
      <c r="B91" s="485"/>
      <c r="C91" s="470"/>
      <c r="D91" s="470"/>
      <c r="E91" s="470"/>
      <c r="F91" s="470"/>
      <c r="G91" s="470"/>
      <c r="H91" s="470"/>
      <c r="I91" s="470"/>
      <c r="J91" s="305" t="s">
        <v>442</v>
      </c>
      <c r="K91" s="305" t="s">
        <v>443</v>
      </c>
      <c r="L91" s="305" t="s">
        <v>482</v>
      </c>
      <c r="M91" s="305">
        <v>1</v>
      </c>
      <c r="N91" s="470"/>
      <c r="O91" s="470"/>
      <c r="P91" s="569"/>
      <c r="Q91" s="569"/>
      <c r="R91" s="569"/>
      <c r="S91" s="569"/>
      <c r="T91" s="525"/>
      <c r="U91" s="525"/>
      <c r="V91" s="525"/>
      <c r="W91" s="468"/>
      <c r="X91" s="468"/>
      <c r="Y91" s="525"/>
      <c r="Z91" s="468"/>
      <c r="AA91" s="468"/>
      <c r="AB91" s="525"/>
      <c r="AC91" s="468"/>
      <c r="AD91" s="468"/>
      <c r="AE91" s="569"/>
      <c r="AF91" s="569"/>
      <c r="AG91" s="569"/>
      <c r="AH91" s="544"/>
      <c r="AI91" s="546"/>
      <c r="AJ91" s="569"/>
      <c r="AK91" s="304"/>
      <c r="AL91" s="304"/>
    </row>
    <row r="92" spans="1:38" ht="48" customHeight="1" x14ac:dyDescent="0.25">
      <c r="A92" s="302"/>
      <c r="B92" s="485"/>
      <c r="C92" s="470"/>
      <c r="D92" s="470"/>
      <c r="E92" s="470"/>
      <c r="F92" s="470" t="s">
        <v>742</v>
      </c>
      <c r="G92" s="470"/>
      <c r="H92" s="470" t="s">
        <v>83</v>
      </c>
      <c r="I92" s="470"/>
      <c r="J92" s="305" t="s">
        <v>483</v>
      </c>
      <c r="K92" s="305" t="s">
        <v>470</v>
      </c>
      <c r="L92" s="305" t="s">
        <v>484</v>
      </c>
      <c r="M92" s="305">
        <v>73600</v>
      </c>
      <c r="N92" s="470"/>
      <c r="O92" s="470"/>
      <c r="P92" s="569" t="s">
        <v>437</v>
      </c>
      <c r="Q92" s="569" t="s">
        <v>89</v>
      </c>
      <c r="R92" s="569" t="s">
        <v>479</v>
      </c>
      <c r="S92" s="569" t="s">
        <v>170</v>
      </c>
      <c r="T92" s="525"/>
      <c r="U92" s="525">
        <f>+V92+Y92</f>
        <v>3906615</v>
      </c>
      <c r="V92" s="525">
        <v>2604410</v>
      </c>
      <c r="W92" s="468" t="s">
        <v>465</v>
      </c>
      <c r="X92" s="468" t="s">
        <v>465</v>
      </c>
      <c r="Y92" s="525">
        <v>1302205</v>
      </c>
      <c r="Z92" s="468" t="s">
        <v>465</v>
      </c>
      <c r="AA92" s="468" t="s">
        <v>465</v>
      </c>
      <c r="AB92" s="525">
        <v>8393385</v>
      </c>
      <c r="AC92" s="468"/>
      <c r="AD92" s="468">
        <f>+U92</f>
        <v>3906615</v>
      </c>
      <c r="AE92" s="569" t="s">
        <v>465</v>
      </c>
      <c r="AF92" s="569" t="s">
        <v>465</v>
      </c>
      <c r="AG92" s="569" t="s">
        <v>465</v>
      </c>
      <c r="AH92" s="544"/>
      <c r="AI92" s="546" t="s">
        <v>174</v>
      </c>
      <c r="AJ92" s="569"/>
      <c r="AK92" s="304"/>
      <c r="AL92" s="304"/>
    </row>
    <row r="93" spans="1:38" ht="96" x14ac:dyDescent="0.25">
      <c r="A93" s="302"/>
      <c r="B93" s="485"/>
      <c r="C93" s="470"/>
      <c r="D93" s="470"/>
      <c r="E93" s="470"/>
      <c r="F93" s="470"/>
      <c r="G93" s="470"/>
      <c r="H93" s="470"/>
      <c r="I93" s="470"/>
      <c r="J93" s="305" t="s">
        <v>485</v>
      </c>
      <c r="K93" s="305" t="s">
        <v>486</v>
      </c>
      <c r="L93" s="305" t="s">
        <v>441</v>
      </c>
      <c r="M93" s="305">
        <v>3366</v>
      </c>
      <c r="N93" s="470"/>
      <c r="O93" s="470"/>
      <c r="P93" s="569"/>
      <c r="Q93" s="569"/>
      <c r="R93" s="569"/>
      <c r="S93" s="569"/>
      <c r="T93" s="525"/>
      <c r="U93" s="525"/>
      <c r="V93" s="525"/>
      <c r="W93" s="468"/>
      <c r="X93" s="468"/>
      <c r="Y93" s="525"/>
      <c r="Z93" s="468"/>
      <c r="AA93" s="468"/>
      <c r="AB93" s="525"/>
      <c r="AC93" s="468"/>
      <c r="AD93" s="468"/>
      <c r="AE93" s="569"/>
      <c r="AF93" s="569"/>
      <c r="AG93" s="569"/>
      <c r="AH93" s="544"/>
      <c r="AI93" s="546"/>
      <c r="AJ93" s="569"/>
      <c r="AK93" s="304"/>
      <c r="AL93" s="304"/>
    </row>
    <row r="94" spans="1:38" ht="24.75" thickBot="1" x14ac:dyDescent="0.3">
      <c r="A94" s="302"/>
      <c r="B94" s="570"/>
      <c r="C94" s="494"/>
      <c r="D94" s="494"/>
      <c r="E94" s="494"/>
      <c r="F94" s="494"/>
      <c r="G94" s="494"/>
      <c r="H94" s="494"/>
      <c r="I94" s="494"/>
      <c r="J94" s="312" t="s">
        <v>442</v>
      </c>
      <c r="K94" s="312" t="s">
        <v>443</v>
      </c>
      <c r="L94" s="312" t="s">
        <v>482</v>
      </c>
      <c r="M94" s="312">
        <v>1</v>
      </c>
      <c r="N94" s="494"/>
      <c r="O94" s="494"/>
      <c r="P94" s="562"/>
      <c r="Q94" s="562"/>
      <c r="R94" s="562"/>
      <c r="S94" s="562"/>
      <c r="T94" s="556"/>
      <c r="U94" s="556"/>
      <c r="V94" s="556"/>
      <c r="W94" s="487"/>
      <c r="X94" s="487"/>
      <c r="Y94" s="556"/>
      <c r="Z94" s="487"/>
      <c r="AA94" s="487"/>
      <c r="AB94" s="556"/>
      <c r="AC94" s="487"/>
      <c r="AD94" s="487"/>
      <c r="AE94" s="562"/>
      <c r="AF94" s="562"/>
      <c r="AG94" s="562"/>
      <c r="AH94" s="554"/>
      <c r="AI94" s="555"/>
      <c r="AJ94" s="562"/>
      <c r="AK94" s="304"/>
      <c r="AL94" s="304"/>
    </row>
    <row r="95" spans="1:38" ht="36" customHeight="1" x14ac:dyDescent="0.25">
      <c r="A95" s="302"/>
      <c r="B95" s="492" t="s">
        <v>487</v>
      </c>
      <c r="C95" s="479" t="s">
        <v>488</v>
      </c>
      <c r="D95" s="461" t="s">
        <v>474</v>
      </c>
      <c r="E95" s="479" t="s">
        <v>475</v>
      </c>
      <c r="F95" s="479" t="s">
        <v>744</v>
      </c>
      <c r="G95" s="479" t="s">
        <v>476</v>
      </c>
      <c r="H95" s="479" t="s">
        <v>83</v>
      </c>
      <c r="I95" s="479" t="s">
        <v>83</v>
      </c>
      <c r="J95" s="303" t="s">
        <v>435</v>
      </c>
      <c r="K95" s="303" t="s">
        <v>477</v>
      </c>
      <c r="L95" s="303" t="s">
        <v>478</v>
      </c>
      <c r="M95" s="303">
        <v>21.0379</v>
      </c>
      <c r="N95" s="479" t="s">
        <v>86</v>
      </c>
      <c r="O95" s="461" t="s">
        <v>87</v>
      </c>
      <c r="P95" s="461" t="s">
        <v>437</v>
      </c>
      <c r="Q95" s="461" t="s">
        <v>89</v>
      </c>
      <c r="R95" s="461" t="s">
        <v>479</v>
      </c>
      <c r="S95" s="479" t="s">
        <v>170</v>
      </c>
      <c r="T95" s="512">
        <f>U95</f>
        <v>5400004.5</v>
      </c>
      <c r="U95" s="517">
        <f>+V95+Y95</f>
        <v>5400004.5</v>
      </c>
      <c r="V95" s="517">
        <v>3600003</v>
      </c>
      <c r="W95" s="478" t="s">
        <v>465</v>
      </c>
      <c r="X95" s="478" t="s">
        <v>465</v>
      </c>
      <c r="Y95" s="517">
        <v>1800001.5</v>
      </c>
      <c r="Z95" s="478"/>
      <c r="AA95" s="478" t="s">
        <v>465</v>
      </c>
      <c r="AB95" s="517">
        <v>1800001.5</v>
      </c>
      <c r="AC95" s="467" t="s">
        <v>92</v>
      </c>
      <c r="AD95" s="467">
        <f>+U95</f>
        <v>5400004.5</v>
      </c>
      <c r="AE95" s="478" t="s">
        <v>465</v>
      </c>
      <c r="AF95" s="478" t="s">
        <v>465</v>
      </c>
      <c r="AG95" s="478" t="s">
        <v>465</v>
      </c>
      <c r="AH95" s="515" t="s">
        <v>356</v>
      </c>
      <c r="AI95" s="545" t="s">
        <v>290</v>
      </c>
      <c r="AJ95" s="575" t="s">
        <v>774</v>
      </c>
      <c r="AK95" s="304"/>
      <c r="AL95" s="304"/>
    </row>
    <row r="96" spans="1:38" ht="48" customHeight="1" x14ac:dyDescent="0.25">
      <c r="A96" s="302"/>
      <c r="B96" s="493"/>
      <c r="C96" s="470"/>
      <c r="D96" s="462"/>
      <c r="E96" s="470"/>
      <c r="F96" s="470"/>
      <c r="G96" s="470"/>
      <c r="H96" s="470"/>
      <c r="I96" s="470"/>
      <c r="J96" s="305" t="s">
        <v>480</v>
      </c>
      <c r="K96" s="305" t="s">
        <v>481</v>
      </c>
      <c r="L96" s="305" t="s">
        <v>441</v>
      </c>
      <c r="M96" s="305">
        <v>86000</v>
      </c>
      <c r="N96" s="470"/>
      <c r="O96" s="462"/>
      <c r="P96" s="462"/>
      <c r="Q96" s="462"/>
      <c r="R96" s="462"/>
      <c r="S96" s="470"/>
      <c r="T96" s="578"/>
      <c r="U96" s="525"/>
      <c r="V96" s="525"/>
      <c r="W96" s="506"/>
      <c r="X96" s="506"/>
      <c r="Y96" s="525"/>
      <c r="Z96" s="506"/>
      <c r="AA96" s="506"/>
      <c r="AB96" s="525"/>
      <c r="AC96" s="468"/>
      <c r="AD96" s="468"/>
      <c r="AE96" s="506"/>
      <c r="AF96" s="506"/>
      <c r="AG96" s="506"/>
      <c r="AH96" s="544"/>
      <c r="AI96" s="546"/>
      <c r="AJ96" s="576"/>
      <c r="AK96" s="304"/>
      <c r="AL96" s="304"/>
    </row>
    <row r="97" spans="1:38" ht="24.75" thickBot="1" x14ac:dyDescent="0.3">
      <c r="A97" s="302"/>
      <c r="B97" s="553"/>
      <c r="C97" s="471"/>
      <c r="D97" s="463"/>
      <c r="E97" s="471"/>
      <c r="F97" s="471"/>
      <c r="G97" s="471"/>
      <c r="H97" s="471"/>
      <c r="I97" s="471"/>
      <c r="J97" s="306" t="s">
        <v>442</v>
      </c>
      <c r="K97" s="306" t="s">
        <v>443</v>
      </c>
      <c r="L97" s="306" t="s">
        <v>482</v>
      </c>
      <c r="M97" s="306">
        <v>1</v>
      </c>
      <c r="N97" s="471"/>
      <c r="O97" s="463"/>
      <c r="P97" s="463"/>
      <c r="Q97" s="463"/>
      <c r="R97" s="463"/>
      <c r="S97" s="471"/>
      <c r="T97" s="513"/>
      <c r="U97" s="518"/>
      <c r="V97" s="518"/>
      <c r="W97" s="514"/>
      <c r="X97" s="514"/>
      <c r="Y97" s="518"/>
      <c r="Z97" s="514"/>
      <c r="AA97" s="514"/>
      <c r="AB97" s="518"/>
      <c r="AC97" s="469"/>
      <c r="AD97" s="469"/>
      <c r="AE97" s="514"/>
      <c r="AF97" s="514"/>
      <c r="AG97" s="514"/>
      <c r="AH97" s="516"/>
      <c r="AI97" s="547"/>
      <c r="AJ97" s="577"/>
      <c r="AK97" s="304"/>
      <c r="AL97" s="304"/>
    </row>
    <row r="98" spans="1:38" ht="36" customHeight="1" x14ac:dyDescent="0.25">
      <c r="A98" s="302"/>
      <c r="B98" s="484" t="s">
        <v>489</v>
      </c>
      <c r="C98" s="479" t="s">
        <v>490</v>
      </c>
      <c r="D98" s="461" t="s">
        <v>474</v>
      </c>
      <c r="E98" s="479" t="s">
        <v>475</v>
      </c>
      <c r="F98" s="479" t="s">
        <v>746</v>
      </c>
      <c r="G98" s="479" t="s">
        <v>476</v>
      </c>
      <c r="H98" s="479" t="s">
        <v>83</v>
      </c>
      <c r="I98" s="479" t="s">
        <v>83</v>
      </c>
      <c r="J98" s="303" t="s">
        <v>483</v>
      </c>
      <c r="K98" s="303" t="s">
        <v>470</v>
      </c>
      <c r="L98" s="303" t="s">
        <v>484</v>
      </c>
      <c r="M98" s="303">
        <v>18400</v>
      </c>
      <c r="N98" s="479" t="s">
        <v>86</v>
      </c>
      <c r="O98" s="479" t="s">
        <v>121</v>
      </c>
      <c r="P98" s="479" t="s">
        <v>437</v>
      </c>
      <c r="Q98" s="479" t="s">
        <v>89</v>
      </c>
      <c r="R98" s="479" t="s">
        <v>479</v>
      </c>
      <c r="S98" s="479" t="s">
        <v>170</v>
      </c>
      <c r="T98" s="517">
        <f>+U98</f>
        <v>2040000</v>
      </c>
      <c r="U98" s="517">
        <f>+V98+Y98</f>
        <v>2040000</v>
      </c>
      <c r="V98" s="517">
        <v>1200000</v>
      </c>
      <c r="W98" s="467" t="s">
        <v>465</v>
      </c>
      <c r="X98" s="467" t="s">
        <v>465</v>
      </c>
      <c r="Y98" s="517">
        <v>840000</v>
      </c>
      <c r="Z98" s="467" t="s">
        <v>465</v>
      </c>
      <c r="AA98" s="467" t="s">
        <v>465</v>
      </c>
      <c r="AB98" s="517">
        <v>360000</v>
      </c>
      <c r="AC98" s="467" t="s">
        <v>92</v>
      </c>
      <c r="AD98" s="467">
        <f>+U98</f>
        <v>2040000</v>
      </c>
      <c r="AE98" s="479" t="s">
        <v>465</v>
      </c>
      <c r="AF98" s="479" t="s">
        <v>465</v>
      </c>
      <c r="AG98" s="479" t="s">
        <v>465</v>
      </c>
      <c r="AH98" s="515" t="s">
        <v>491</v>
      </c>
      <c r="AI98" s="545" t="s">
        <v>492</v>
      </c>
      <c r="AJ98" s="569"/>
      <c r="AK98" s="304"/>
      <c r="AL98" s="304"/>
    </row>
    <row r="99" spans="1:38" ht="48" customHeight="1" x14ac:dyDescent="0.25">
      <c r="A99" s="302"/>
      <c r="B99" s="485"/>
      <c r="C99" s="470"/>
      <c r="D99" s="462"/>
      <c r="E99" s="470"/>
      <c r="F99" s="470"/>
      <c r="G99" s="470"/>
      <c r="H99" s="470"/>
      <c r="I99" s="470"/>
      <c r="J99" s="305" t="s">
        <v>485</v>
      </c>
      <c r="K99" s="305" t="s">
        <v>486</v>
      </c>
      <c r="L99" s="305" t="s">
        <v>441</v>
      </c>
      <c r="M99" s="305">
        <v>500</v>
      </c>
      <c r="N99" s="470"/>
      <c r="O99" s="470"/>
      <c r="P99" s="470"/>
      <c r="Q99" s="470"/>
      <c r="R99" s="470"/>
      <c r="S99" s="470"/>
      <c r="T99" s="525"/>
      <c r="U99" s="525"/>
      <c r="V99" s="525"/>
      <c r="W99" s="468"/>
      <c r="X99" s="468"/>
      <c r="Y99" s="525"/>
      <c r="Z99" s="468"/>
      <c r="AA99" s="468"/>
      <c r="AB99" s="525"/>
      <c r="AC99" s="468"/>
      <c r="AD99" s="468"/>
      <c r="AE99" s="470"/>
      <c r="AF99" s="470"/>
      <c r="AG99" s="470"/>
      <c r="AH99" s="544"/>
      <c r="AI99" s="546"/>
      <c r="AJ99" s="569"/>
      <c r="AK99" s="304"/>
      <c r="AL99" s="304"/>
    </row>
    <row r="100" spans="1:38" ht="24.75" thickBot="1" x14ac:dyDescent="0.3">
      <c r="A100" s="302"/>
      <c r="B100" s="486"/>
      <c r="C100" s="471"/>
      <c r="D100" s="462"/>
      <c r="E100" s="471"/>
      <c r="F100" s="471"/>
      <c r="G100" s="471"/>
      <c r="H100" s="471"/>
      <c r="I100" s="471"/>
      <c r="J100" s="306" t="s">
        <v>442</v>
      </c>
      <c r="K100" s="306" t="s">
        <v>443</v>
      </c>
      <c r="L100" s="306" t="s">
        <v>482</v>
      </c>
      <c r="M100" s="306">
        <v>1</v>
      </c>
      <c r="N100" s="471"/>
      <c r="O100" s="471"/>
      <c r="P100" s="471"/>
      <c r="Q100" s="471"/>
      <c r="R100" s="471"/>
      <c r="S100" s="471"/>
      <c r="T100" s="518"/>
      <c r="U100" s="518"/>
      <c r="V100" s="518"/>
      <c r="W100" s="469"/>
      <c r="X100" s="469"/>
      <c r="Y100" s="518"/>
      <c r="Z100" s="469"/>
      <c r="AA100" s="469"/>
      <c r="AB100" s="518"/>
      <c r="AC100" s="469"/>
      <c r="AD100" s="469"/>
      <c r="AE100" s="471"/>
      <c r="AF100" s="471"/>
      <c r="AG100" s="471"/>
      <c r="AH100" s="516"/>
      <c r="AI100" s="547"/>
      <c r="AJ100" s="569"/>
      <c r="AK100" s="304"/>
      <c r="AL100" s="304"/>
    </row>
    <row r="101" spans="1:38" ht="60" customHeight="1" x14ac:dyDescent="0.25">
      <c r="A101" s="302"/>
      <c r="B101" s="484" t="s">
        <v>493</v>
      </c>
      <c r="C101" s="479" t="s">
        <v>494</v>
      </c>
      <c r="D101" s="461" t="s">
        <v>818</v>
      </c>
      <c r="E101" s="479" t="s">
        <v>475</v>
      </c>
      <c r="F101" s="479" t="s">
        <v>747</v>
      </c>
      <c r="G101" s="479" t="s">
        <v>434</v>
      </c>
      <c r="H101" s="479" t="s">
        <v>83</v>
      </c>
      <c r="I101" s="479" t="s">
        <v>83</v>
      </c>
      <c r="J101" s="303" t="s">
        <v>483</v>
      </c>
      <c r="K101" s="303" t="s">
        <v>470</v>
      </c>
      <c r="L101" s="303" t="s">
        <v>484</v>
      </c>
      <c r="M101" s="303">
        <v>1500</v>
      </c>
      <c r="N101" s="479" t="s">
        <v>86</v>
      </c>
      <c r="O101" s="479" t="s">
        <v>154</v>
      </c>
      <c r="P101" s="479" t="s">
        <v>437</v>
      </c>
      <c r="Q101" s="479" t="s">
        <v>89</v>
      </c>
      <c r="R101" s="479" t="s">
        <v>479</v>
      </c>
      <c r="S101" s="479" t="s">
        <v>170</v>
      </c>
      <c r="T101" s="517">
        <f>+U101</f>
        <v>3400000</v>
      </c>
      <c r="U101" s="464">
        <f>V101+Y101</f>
        <v>3400000</v>
      </c>
      <c r="V101" s="464">
        <v>2000000</v>
      </c>
      <c r="W101" s="467" t="s">
        <v>465</v>
      </c>
      <c r="X101" s="467" t="s">
        <v>465</v>
      </c>
      <c r="Y101" s="464">
        <v>1400000</v>
      </c>
      <c r="Z101" s="467" t="s">
        <v>465</v>
      </c>
      <c r="AA101" s="467" t="s">
        <v>465</v>
      </c>
      <c r="AB101" s="467">
        <v>600000</v>
      </c>
      <c r="AC101" s="467" t="s">
        <v>92</v>
      </c>
      <c r="AD101" s="467">
        <f>U101</f>
        <v>3400000</v>
      </c>
      <c r="AE101" s="479" t="s">
        <v>465</v>
      </c>
      <c r="AF101" s="479" t="s">
        <v>465</v>
      </c>
      <c r="AG101" s="479" t="s">
        <v>465</v>
      </c>
      <c r="AH101" s="515" t="s">
        <v>460</v>
      </c>
      <c r="AI101" s="545" t="s">
        <v>391</v>
      </c>
      <c r="AJ101" s="569"/>
      <c r="AK101" s="304"/>
      <c r="AL101" s="304"/>
    </row>
    <row r="102" spans="1:38" ht="96" x14ac:dyDescent="0.25">
      <c r="A102" s="302"/>
      <c r="B102" s="485"/>
      <c r="C102" s="470"/>
      <c r="D102" s="462"/>
      <c r="E102" s="470"/>
      <c r="F102" s="470"/>
      <c r="G102" s="470"/>
      <c r="H102" s="470"/>
      <c r="I102" s="470"/>
      <c r="J102" s="305" t="s">
        <v>485</v>
      </c>
      <c r="K102" s="305" t="s">
        <v>486</v>
      </c>
      <c r="L102" s="305" t="s">
        <v>441</v>
      </c>
      <c r="M102" s="308">
        <v>1000</v>
      </c>
      <c r="N102" s="470"/>
      <c r="O102" s="470"/>
      <c r="P102" s="470"/>
      <c r="Q102" s="470"/>
      <c r="R102" s="470"/>
      <c r="S102" s="470"/>
      <c r="T102" s="525"/>
      <c r="U102" s="468"/>
      <c r="V102" s="468"/>
      <c r="W102" s="468"/>
      <c r="X102" s="468"/>
      <c r="Y102" s="468"/>
      <c r="Z102" s="468"/>
      <c r="AA102" s="468"/>
      <c r="AB102" s="468"/>
      <c r="AC102" s="468"/>
      <c r="AD102" s="468"/>
      <c r="AE102" s="470"/>
      <c r="AF102" s="470"/>
      <c r="AG102" s="470"/>
      <c r="AH102" s="544"/>
      <c r="AI102" s="546"/>
      <c r="AJ102" s="569"/>
      <c r="AK102" s="304"/>
      <c r="AL102" s="304"/>
    </row>
    <row r="103" spans="1:38" ht="24.75" thickBot="1" x14ac:dyDescent="0.3">
      <c r="A103" s="302"/>
      <c r="B103" s="570"/>
      <c r="C103" s="494"/>
      <c r="D103" s="462"/>
      <c r="E103" s="494"/>
      <c r="F103" s="494"/>
      <c r="G103" s="494"/>
      <c r="H103" s="494"/>
      <c r="I103" s="494"/>
      <c r="J103" s="312" t="s">
        <v>442</v>
      </c>
      <c r="K103" s="312" t="s">
        <v>443</v>
      </c>
      <c r="L103" s="312" t="s">
        <v>482</v>
      </c>
      <c r="M103" s="312">
        <v>1</v>
      </c>
      <c r="N103" s="494"/>
      <c r="O103" s="494"/>
      <c r="P103" s="494"/>
      <c r="Q103" s="494"/>
      <c r="R103" s="494"/>
      <c r="S103" s="494"/>
      <c r="T103" s="556"/>
      <c r="U103" s="487"/>
      <c r="V103" s="487"/>
      <c r="W103" s="487"/>
      <c r="X103" s="487"/>
      <c r="Y103" s="487"/>
      <c r="Z103" s="487"/>
      <c r="AA103" s="487"/>
      <c r="AB103" s="487"/>
      <c r="AC103" s="487"/>
      <c r="AD103" s="487"/>
      <c r="AE103" s="494"/>
      <c r="AF103" s="494"/>
      <c r="AG103" s="494"/>
      <c r="AH103" s="554"/>
      <c r="AI103" s="555"/>
      <c r="AJ103" s="569"/>
      <c r="AK103" s="304"/>
      <c r="AL103" s="304"/>
    </row>
    <row r="104" spans="1:38" ht="60" customHeight="1" x14ac:dyDescent="0.25">
      <c r="A104" s="302"/>
      <c r="B104" s="484" t="s">
        <v>495</v>
      </c>
      <c r="C104" s="479" t="s">
        <v>496</v>
      </c>
      <c r="D104" s="461" t="s">
        <v>818</v>
      </c>
      <c r="E104" s="479" t="s">
        <v>475</v>
      </c>
      <c r="F104" s="479" t="s">
        <v>748</v>
      </c>
      <c r="G104" s="479" t="s">
        <v>434</v>
      </c>
      <c r="H104" s="479" t="s">
        <v>83</v>
      </c>
      <c r="I104" s="467" t="s">
        <v>83</v>
      </c>
      <c r="J104" s="303" t="s">
        <v>483</v>
      </c>
      <c r="K104" s="303" t="s">
        <v>470</v>
      </c>
      <c r="L104" s="303" t="s">
        <v>484</v>
      </c>
      <c r="M104" s="303">
        <v>1000</v>
      </c>
      <c r="N104" s="479" t="s">
        <v>86</v>
      </c>
      <c r="O104" s="479" t="s">
        <v>105</v>
      </c>
      <c r="P104" s="467" t="s">
        <v>437</v>
      </c>
      <c r="Q104" s="467" t="s">
        <v>89</v>
      </c>
      <c r="R104" s="467" t="s">
        <v>479</v>
      </c>
      <c r="S104" s="467" t="s">
        <v>170</v>
      </c>
      <c r="T104" s="467">
        <f>+U104</f>
        <v>2108000</v>
      </c>
      <c r="U104" s="464">
        <f>V104+Y104</f>
        <v>2108000</v>
      </c>
      <c r="V104" s="464">
        <v>1240000</v>
      </c>
      <c r="W104" s="467" t="s">
        <v>465</v>
      </c>
      <c r="X104" s="467" t="s">
        <v>465</v>
      </c>
      <c r="Y104" s="464">
        <v>868000</v>
      </c>
      <c r="Z104" s="467" t="s">
        <v>465</v>
      </c>
      <c r="AA104" s="467" t="s">
        <v>465</v>
      </c>
      <c r="AB104" s="467">
        <v>372000</v>
      </c>
      <c r="AC104" s="467" t="s">
        <v>92</v>
      </c>
      <c r="AD104" s="467">
        <f>U104</f>
        <v>2108000</v>
      </c>
      <c r="AE104" s="467" t="s">
        <v>465</v>
      </c>
      <c r="AF104" s="467" t="s">
        <v>465</v>
      </c>
      <c r="AG104" s="467" t="s">
        <v>465</v>
      </c>
      <c r="AH104" s="515" t="s">
        <v>418</v>
      </c>
      <c r="AI104" s="545" t="s">
        <v>460</v>
      </c>
      <c r="AJ104" s="569"/>
      <c r="AK104" s="304"/>
      <c r="AL104" s="304"/>
    </row>
    <row r="105" spans="1:38" ht="96" x14ac:dyDescent="0.25">
      <c r="A105" s="302"/>
      <c r="B105" s="485"/>
      <c r="C105" s="470"/>
      <c r="D105" s="462"/>
      <c r="E105" s="470"/>
      <c r="F105" s="470"/>
      <c r="G105" s="470"/>
      <c r="H105" s="470"/>
      <c r="I105" s="468"/>
      <c r="J105" s="305" t="s">
        <v>485</v>
      </c>
      <c r="K105" s="305" t="s">
        <v>486</v>
      </c>
      <c r="L105" s="305" t="s">
        <v>441</v>
      </c>
      <c r="M105" s="308">
        <v>300</v>
      </c>
      <c r="N105" s="470"/>
      <c r="O105" s="470"/>
      <c r="P105" s="468"/>
      <c r="Q105" s="468"/>
      <c r="R105" s="468"/>
      <c r="S105" s="468"/>
      <c r="T105" s="468"/>
      <c r="U105" s="468"/>
      <c r="V105" s="468"/>
      <c r="W105" s="468"/>
      <c r="X105" s="468"/>
      <c r="Y105" s="468"/>
      <c r="Z105" s="468"/>
      <c r="AA105" s="468"/>
      <c r="AB105" s="468"/>
      <c r="AC105" s="468"/>
      <c r="AD105" s="468"/>
      <c r="AE105" s="468"/>
      <c r="AF105" s="468"/>
      <c r="AG105" s="468"/>
      <c r="AH105" s="544"/>
      <c r="AI105" s="546"/>
      <c r="AJ105" s="569"/>
      <c r="AK105" s="304"/>
      <c r="AL105" s="304"/>
    </row>
    <row r="106" spans="1:38" ht="24.75" thickBot="1" x14ac:dyDescent="0.3">
      <c r="A106" s="302"/>
      <c r="B106" s="486"/>
      <c r="C106" s="471"/>
      <c r="D106" s="462"/>
      <c r="E106" s="471"/>
      <c r="F106" s="471"/>
      <c r="G106" s="471"/>
      <c r="H106" s="471"/>
      <c r="I106" s="469"/>
      <c r="J106" s="306" t="s">
        <v>442</v>
      </c>
      <c r="K106" s="306" t="s">
        <v>443</v>
      </c>
      <c r="L106" s="306" t="s">
        <v>482</v>
      </c>
      <c r="M106" s="306">
        <v>1</v>
      </c>
      <c r="N106" s="471"/>
      <c r="O106" s="471"/>
      <c r="P106" s="469"/>
      <c r="Q106" s="469"/>
      <c r="R106" s="469"/>
      <c r="S106" s="469"/>
      <c r="T106" s="469"/>
      <c r="U106" s="469"/>
      <c r="V106" s="469"/>
      <c r="W106" s="469"/>
      <c r="X106" s="469"/>
      <c r="Y106" s="469"/>
      <c r="Z106" s="469"/>
      <c r="AA106" s="469"/>
      <c r="AB106" s="469"/>
      <c r="AC106" s="469"/>
      <c r="AD106" s="469"/>
      <c r="AE106" s="469"/>
      <c r="AF106" s="469"/>
      <c r="AG106" s="469"/>
      <c r="AH106" s="516"/>
      <c r="AI106" s="547"/>
      <c r="AJ106" s="569"/>
      <c r="AK106" s="304"/>
      <c r="AL106" s="304"/>
    </row>
    <row r="107" spans="1:38" ht="60" customHeight="1" x14ac:dyDescent="0.25">
      <c r="A107" s="302"/>
      <c r="B107" s="492" t="s">
        <v>497</v>
      </c>
      <c r="C107" s="461" t="s">
        <v>498</v>
      </c>
      <c r="D107" s="461" t="s">
        <v>818</v>
      </c>
      <c r="E107" s="461" t="s">
        <v>475</v>
      </c>
      <c r="F107" s="479" t="s">
        <v>749</v>
      </c>
      <c r="G107" s="479" t="s">
        <v>434</v>
      </c>
      <c r="H107" s="479" t="s">
        <v>83</v>
      </c>
      <c r="I107" s="467" t="s">
        <v>83</v>
      </c>
      <c r="J107" s="303" t="s">
        <v>483</v>
      </c>
      <c r="K107" s="303" t="s">
        <v>470</v>
      </c>
      <c r="L107" s="303" t="s">
        <v>484</v>
      </c>
      <c r="M107" s="303">
        <v>1850</v>
      </c>
      <c r="N107" s="461" t="s">
        <v>86</v>
      </c>
      <c r="O107" s="479" t="s">
        <v>123</v>
      </c>
      <c r="P107" s="467" t="s">
        <v>437</v>
      </c>
      <c r="Q107" s="467" t="s">
        <v>89</v>
      </c>
      <c r="R107" s="467" t="s">
        <v>479</v>
      </c>
      <c r="S107" s="467" t="s">
        <v>170</v>
      </c>
      <c r="T107" s="467">
        <f>+U107</f>
        <v>5480800</v>
      </c>
      <c r="U107" s="464">
        <f>V107+Y107</f>
        <v>5480800</v>
      </c>
      <c r="V107" s="464">
        <v>3224000</v>
      </c>
      <c r="W107" s="467" t="s">
        <v>465</v>
      </c>
      <c r="X107" s="467" t="s">
        <v>465</v>
      </c>
      <c r="Y107" s="464">
        <v>2256800</v>
      </c>
      <c r="Z107" s="467" t="s">
        <v>465</v>
      </c>
      <c r="AA107" s="467" t="s">
        <v>465</v>
      </c>
      <c r="AB107" s="467">
        <v>967200</v>
      </c>
      <c r="AC107" s="467"/>
      <c r="AD107" s="467">
        <f>U107</f>
        <v>5480800</v>
      </c>
      <c r="AE107" s="467" t="s">
        <v>465</v>
      </c>
      <c r="AF107" s="467" t="s">
        <v>465</v>
      </c>
      <c r="AG107" s="467" t="s">
        <v>465</v>
      </c>
      <c r="AH107" s="572">
        <v>45931</v>
      </c>
      <c r="AI107" s="480">
        <v>45992</v>
      </c>
      <c r="AJ107" s="569"/>
      <c r="AK107" s="304"/>
      <c r="AL107" s="304"/>
    </row>
    <row r="108" spans="1:38" ht="96" x14ac:dyDescent="0.25">
      <c r="A108" s="302"/>
      <c r="B108" s="493"/>
      <c r="C108" s="462"/>
      <c r="D108" s="462"/>
      <c r="E108" s="462"/>
      <c r="F108" s="470"/>
      <c r="G108" s="470"/>
      <c r="H108" s="470"/>
      <c r="I108" s="468"/>
      <c r="J108" s="305" t="s">
        <v>485</v>
      </c>
      <c r="K108" s="305" t="s">
        <v>486</v>
      </c>
      <c r="L108" s="305" t="s">
        <v>441</v>
      </c>
      <c r="M108" s="308">
        <v>300</v>
      </c>
      <c r="N108" s="462"/>
      <c r="O108" s="470"/>
      <c r="P108" s="468"/>
      <c r="Q108" s="468"/>
      <c r="R108" s="468"/>
      <c r="S108" s="468"/>
      <c r="T108" s="468"/>
      <c r="U108" s="468"/>
      <c r="V108" s="468"/>
      <c r="W108" s="468"/>
      <c r="X108" s="468"/>
      <c r="Y108" s="468"/>
      <c r="Z108" s="468"/>
      <c r="AA108" s="468"/>
      <c r="AB108" s="468"/>
      <c r="AC108" s="468"/>
      <c r="AD108" s="468"/>
      <c r="AE108" s="468"/>
      <c r="AF108" s="468"/>
      <c r="AG108" s="468"/>
      <c r="AH108" s="573"/>
      <c r="AI108" s="481"/>
      <c r="AJ108" s="569"/>
      <c r="AK108" s="304"/>
      <c r="AL108" s="304"/>
    </row>
    <row r="109" spans="1:38" ht="24.75" thickBot="1" x14ac:dyDescent="0.3">
      <c r="A109" s="302"/>
      <c r="B109" s="553"/>
      <c r="C109" s="463"/>
      <c r="D109" s="462"/>
      <c r="E109" s="463"/>
      <c r="F109" s="471"/>
      <c r="G109" s="471"/>
      <c r="H109" s="471"/>
      <c r="I109" s="469"/>
      <c r="J109" s="306" t="s">
        <v>442</v>
      </c>
      <c r="K109" s="306" t="s">
        <v>443</v>
      </c>
      <c r="L109" s="306" t="s">
        <v>482</v>
      </c>
      <c r="M109" s="306">
        <v>1</v>
      </c>
      <c r="N109" s="463"/>
      <c r="O109" s="471"/>
      <c r="P109" s="469"/>
      <c r="Q109" s="469"/>
      <c r="R109" s="469"/>
      <c r="S109" s="469"/>
      <c r="T109" s="469"/>
      <c r="U109" s="469"/>
      <c r="V109" s="469"/>
      <c r="W109" s="469"/>
      <c r="X109" s="469"/>
      <c r="Y109" s="469"/>
      <c r="Z109" s="469"/>
      <c r="AA109" s="469"/>
      <c r="AB109" s="469"/>
      <c r="AC109" s="469"/>
      <c r="AD109" s="469"/>
      <c r="AE109" s="469"/>
      <c r="AF109" s="469"/>
      <c r="AG109" s="469"/>
      <c r="AH109" s="574"/>
      <c r="AI109" s="495"/>
      <c r="AJ109" s="569"/>
      <c r="AK109" s="304"/>
      <c r="AL109" s="304"/>
    </row>
    <row r="110" spans="1:38" ht="60" customHeight="1" x14ac:dyDescent="0.25">
      <c r="A110" s="302"/>
      <c r="B110" s="493" t="s">
        <v>499</v>
      </c>
      <c r="C110" s="503" t="s">
        <v>500</v>
      </c>
      <c r="D110" s="461" t="s">
        <v>818</v>
      </c>
      <c r="E110" s="503" t="s">
        <v>475</v>
      </c>
      <c r="F110" s="503" t="s">
        <v>750</v>
      </c>
      <c r="G110" s="503" t="s">
        <v>434</v>
      </c>
      <c r="H110" s="503" t="s">
        <v>83</v>
      </c>
      <c r="I110" s="503" t="s">
        <v>83</v>
      </c>
      <c r="J110" s="311" t="s">
        <v>483</v>
      </c>
      <c r="K110" s="311" t="s">
        <v>470</v>
      </c>
      <c r="L110" s="311" t="s">
        <v>484</v>
      </c>
      <c r="M110" s="311">
        <v>900</v>
      </c>
      <c r="N110" s="462" t="s">
        <v>86</v>
      </c>
      <c r="O110" s="503" t="s">
        <v>118</v>
      </c>
      <c r="P110" s="503" t="s">
        <v>437</v>
      </c>
      <c r="Q110" s="503" t="s">
        <v>89</v>
      </c>
      <c r="R110" s="503" t="s">
        <v>479</v>
      </c>
      <c r="S110" s="503" t="s">
        <v>170</v>
      </c>
      <c r="T110" s="571">
        <f>+U110</f>
        <v>1275000</v>
      </c>
      <c r="U110" s="499">
        <f>+V110+Y110</f>
        <v>1275000</v>
      </c>
      <c r="V110" s="499">
        <v>750000</v>
      </c>
      <c r="W110" s="506" t="s">
        <v>465</v>
      </c>
      <c r="X110" s="506" t="s">
        <v>465</v>
      </c>
      <c r="Y110" s="499">
        <v>525000</v>
      </c>
      <c r="Z110" s="506" t="s">
        <v>465</v>
      </c>
      <c r="AA110" s="506" t="s">
        <v>465</v>
      </c>
      <c r="AB110" s="500">
        <v>225000</v>
      </c>
      <c r="AC110" s="500" t="s">
        <v>92</v>
      </c>
      <c r="AD110" s="500">
        <f>U110</f>
        <v>1275000</v>
      </c>
      <c r="AE110" s="506" t="s">
        <v>465</v>
      </c>
      <c r="AF110" s="506" t="s">
        <v>465</v>
      </c>
      <c r="AG110" s="506" t="s">
        <v>465</v>
      </c>
      <c r="AH110" s="559" t="s">
        <v>466</v>
      </c>
      <c r="AI110" s="560" t="s">
        <v>710</v>
      </c>
      <c r="AJ110" s="569"/>
      <c r="AK110" s="304"/>
      <c r="AL110" s="304"/>
    </row>
    <row r="111" spans="1:38" ht="24.75" thickBot="1" x14ac:dyDescent="0.3">
      <c r="A111" s="302"/>
      <c r="B111" s="553"/>
      <c r="C111" s="471"/>
      <c r="D111" s="462"/>
      <c r="E111" s="471"/>
      <c r="F111" s="471"/>
      <c r="G111" s="471"/>
      <c r="H111" s="471"/>
      <c r="I111" s="471"/>
      <c r="J111" s="306" t="s">
        <v>442</v>
      </c>
      <c r="K111" s="306" t="s">
        <v>443</v>
      </c>
      <c r="L111" s="306" t="s">
        <v>482</v>
      </c>
      <c r="M111" s="306">
        <v>1</v>
      </c>
      <c r="N111" s="463"/>
      <c r="O111" s="471"/>
      <c r="P111" s="471"/>
      <c r="Q111" s="471"/>
      <c r="R111" s="471"/>
      <c r="S111" s="471"/>
      <c r="T111" s="518"/>
      <c r="U111" s="469"/>
      <c r="V111" s="469"/>
      <c r="W111" s="514"/>
      <c r="X111" s="514"/>
      <c r="Y111" s="469"/>
      <c r="Z111" s="514"/>
      <c r="AA111" s="514"/>
      <c r="AB111" s="469"/>
      <c r="AC111" s="469"/>
      <c r="AD111" s="469"/>
      <c r="AE111" s="514"/>
      <c r="AF111" s="514"/>
      <c r="AG111" s="514"/>
      <c r="AH111" s="516"/>
      <c r="AI111" s="547"/>
      <c r="AJ111" s="569"/>
      <c r="AK111" s="304"/>
      <c r="AL111" s="304"/>
    </row>
    <row r="112" spans="1:38" ht="36" customHeight="1" x14ac:dyDescent="0.25">
      <c r="A112" s="302"/>
      <c r="B112" s="484" t="s">
        <v>501</v>
      </c>
      <c r="C112" s="479" t="s">
        <v>828</v>
      </c>
      <c r="D112" s="461" t="s">
        <v>818</v>
      </c>
      <c r="E112" s="479" t="s">
        <v>475</v>
      </c>
      <c r="F112" s="479" t="s">
        <v>751</v>
      </c>
      <c r="G112" s="479" t="s">
        <v>434</v>
      </c>
      <c r="H112" s="479" t="s">
        <v>83</v>
      </c>
      <c r="I112" s="479" t="s">
        <v>83</v>
      </c>
      <c r="J112" s="303" t="s">
        <v>483</v>
      </c>
      <c r="K112" s="303" t="s">
        <v>470</v>
      </c>
      <c r="L112" s="303" t="s">
        <v>484</v>
      </c>
      <c r="M112" s="303">
        <v>70000</v>
      </c>
      <c r="N112" s="479" t="s">
        <v>86</v>
      </c>
      <c r="O112" s="479" t="s">
        <v>121</v>
      </c>
      <c r="P112" s="479" t="s">
        <v>437</v>
      </c>
      <c r="Q112" s="479" t="s">
        <v>89</v>
      </c>
      <c r="R112" s="479" t="s">
        <v>479</v>
      </c>
      <c r="S112" s="479" t="s">
        <v>170</v>
      </c>
      <c r="T112" s="517">
        <f>+U112</f>
        <v>663715.69999999995</v>
      </c>
      <c r="U112" s="464">
        <f>+V112+Y112</f>
        <v>663715.69999999995</v>
      </c>
      <c r="V112" s="464">
        <v>390421</v>
      </c>
      <c r="W112" s="467" t="s">
        <v>465</v>
      </c>
      <c r="X112" s="467" t="s">
        <v>465</v>
      </c>
      <c r="Y112" s="464">
        <v>273294.7</v>
      </c>
      <c r="Z112" s="467" t="s">
        <v>465</v>
      </c>
      <c r="AA112" s="467" t="s">
        <v>465</v>
      </c>
      <c r="AB112" s="467">
        <v>117126.3</v>
      </c>
      <c r="AC112" s="467" t="s">
        <v>92</v>
      </c>
      <c r="AD112" s="467">
        <f>U112</f>
        <v>663715.69999999995</v>
      </c>
      <c r="AE112" s="479" t="s">
        <v>465</v>
      </c>
      <c r="AF112" s="479" t="s">
        <v>465</v>
      </c>
      <c r="AG112" s="479" t="s">
        <v>465</v>
      </c>
      <c r="AH112" s="559">
        <v>46174</v>
      </c>
      <c r="AI112" s="560">
        <v>46235</v>
      </c>
      <c r="AJ112" s="569"/>
      <c r="AK112" s="304"/>
      <c r="AL112" s="304"/>
    </row>
    <row r="113" spans="1:38" ht="24.75" thickBot="1" x14ac:dyDescent="0.3">
      <c r="A113" s="302"/>
      <c r="B113" s="570"/>
      <c r="C113" s="494"/>
      <c r="D113" s="462"/>
      <c r="E113" s="494"/>
      <c r="F113" s="494"/>
      <c r="G113" s="494"/>
      <c r="H113" s="494"/>
      <c r="I113" s="494"/>
      <c r="J113" s="312" t="s">
        <v>442</v>
      </c>
      <c r="K113" s="312" t="s">
        <v>443</v>
      </c>
      <c r="L113" s="312" t="s">
        <v>482</v>
      </c>
      <c r="M113" s="312">
        <v>1</v>
      </c>
      <c r="N113" s="494"/>
      <c r="O113" s="494"/>
      <c r="P113" s="494"/>
      <c r="Q113" s="494"/>
      <c r="R113" s="494"/>
      <c r="S113" s="494"/>
      <c r="T113" s="556"/>
      <c r="U113" s="487"/>
      <c r="V113" s="487"/>
      <c r="W113" s="487"/>
      <c r="X113" s="487"/>
      <c r="Y113" s="487"/>
      <c r="Z113" s="487"/>
      <c r="AA113" s="487"/>
      <c r="AB113" s="487"/>
      <c r="AC113" s="487"/>
      <c r="AD113" s="487"/>
      <c r="AE113" s="494"/>
      <c r="AF113" s="494"/>
      <c r="AG113" s="494"/>
      <c r="AH113" s="554"/>
      <c r="AI113" s="555"/>
      <c r="AJ113" s="562"/>
      <c r="AK113" s="304"/>
      <c r="AL113" s="304"/>
    </row>
    <row r="114" spans="1:38" s="231" customFormat="1" ht="84" customHeight="1" x14ac:dyDescent="0.2">
      <c r="A114" s="302"/>
      <c r="B114" s="492" t="s">
        <v>602</v>
      </c>
      <c r="C114" s="461" t="s">
        <v>603</v>
      </c>
      <c r="D114" s="479" t="s">
        <v>604</v>
      </c>
      <c r="E114" s="461" t="s">
        <v>433</v>
      </c>
      <c r="F114" s="461" t="s">
        <v>752</v>
      </c>
      <c r="G114" s="461" t="s">
        <v>605</v>
      </c>
      <c r="H114" s="461" t="s">
        <v>83</v>
      </c>
      <c r="I114" s="461" t="s">
        <v>83</v>
      </c>
      <c r="J114" s="303" t="s">
        <v>483</v>
      </c>
      <c r="K114" s="303" t="s">
        <v>470</v>
      </c>
      <c r="L114" s="303" t="s">
        <v>484</v>
      </c>
      <c r="M114" s="303">
        <v>1255</v>
      </c>
      <c r="N114" s="461" t="s">
        <v>86</v>
      </c>
      <c r="O114" s="461" t="s">
        <v>775</v>
      </c>
      <c r="P114" s="461" t="s">
        <v>437</v>
      </c>
      <c r="Q114" s="461" t="s">
        <v>89</v>
      </c>
      <c r="R114" s="461" t="s">
        <v>90</v>
      </c>
      <c r="S114" s="461" t="s">
        <v>170</v>
      </c>
      <c r="T114" s="478">
        <f>U114+U116</f>
        <v>4243876</v>
      </c>
      <c r="U114" s="478">
        <f>V114+Y114</f>
        <v>4243876</v>
      </c>
      <c r="V114" s="467">
        <v>2496398</v>
      </c>
      <c r="W114" s="478" t="s">
        <v>455</v>
      </c>
      <c r="X114" s="478" t="s">
        <v>455</v>
      </c>
      <c r="Y114" s="478">
        <v>1747478</v>
      </c>
      <c r="Z114" s="478" t="s">
        <v>455</v>
      </c>
      <c r="AA114" s="478" t="s">
        <v>455</v>
      </c>
      <c r="AB114" s="478">
        <v>748920</v>
      </c>
      <c r="AC114" s="478" t="s">
        <v>92</v>
      </c>
      <c r="AD114" s="478">
        <f>U114</f>
        <v>4243876</v>
      </c>
      <c r="AE114" s="568" t="s">
        <v>171</v>
      </c>
      <c r="AF114" s="461" t="s">
        <v>455</v>
      </c>
      <c r="AG114" s="461" t="s">
        <v>455</v>
      </c>
      <c r="AH114" s="475" t="s">
        <v>322</v>
      </c>
      <c r="AI114" s="480" t="s">
        <v>417</v>
      </c>
      <c r="AJ114" s="565"/>
      <c r="AK114" s="321"/>
      <c r="AL114" s="302"/>
    </row>
    <row r="115" spans="1:38" s="231" customFormat="1" ht="48" customHeight="1" x14ac:dyDescent="0.2">
      <c r="A115" s="302"/>
      <c r="B115" s="493"/>
      <c r="C115" s="462"/>
      <c r="D115" s="470"/>
      <c r="E115" s="503"/>
      <c r="F115" s="462"/>
      <c r="G115" s="462"/>
      <c r="H115" s="462"/>
      <c r="I115" s="462"/>
      <c r="J115" s="312" t="s">
        <v>442</v>
      </c>
      <c r="K115" s="312" t="s">
        <v>443</v>
      </c>
      <c r="L115" s="312" t="s">
        <v>482</v>
      </c>
      <c r="M115" s="312">
        <v>1</v>
      </c>
      <c r="N115" s="462"/>
      <c r="O115" s="462"/>
      <c r="P115" s="462"/>
      <c r="Q115" s="462"/>
      <c r="R115" s="462"/>
      <c r="S115" s="462"/>
      <c r="T115" s="462"/>
      <c r="U115" s="500"/>
      <c r="V115" s="468"/>
      <c r="W115" s="506"/>
      <c r="X115" s="506"/>
      <c r="Y115" s="506"/>
      <c r="Z115" s="506"/>
      <c r="AA115" s="506"/>
      <c r="AB115" s="506"/>
      <c r="AC115" s="506"/>
      <c r="AD115" s="506"/>
      <c r="AE115" s="462"/>
      <c r="AF115" s="462"/>
      <c r="AG115" s="462"/>
      <c r="AH115" s="476"/>
      <c r="AI115" s="481"/>
      <c r="AJ115" s="566"/>
      <c r="AK115" s="321"/>
      <c r="AL115" s="302"/>
    </row>
    <row r="116" spans="1:38" s="231" customFormat="1" ht="84" customHeight="1" x14ac:dyDescent="0.2">
      <c r="A116" s="302"/>
      <c r="B116" s="493"/>
      <c r="C116" s="462"/>
      <c r="D116" s="470" t="s">
        <v>606</v>
      </c>
      <c r="E116" s="494" t="s">
        <v>607</v>
      </c>
      <c r="F116" s="462"/>
      <c r="G116" s="462"/>
      <c r="H116" s="462"/>
      <c r="I116" s="462"/>
      <c r="J116" s="305" t="s">
        <v>483</v>
      </c>
      <c r="K116" s="305" t="s">
        <v>470</v>
      </c>
      <c r="L116" s="305" t="s">
        <v>484</v>
      </c>
      <c r="M116" s="305">
        <v>0</v>
      </c>
      <c r="N116" s="462"/>
      <c r="O116" s="462"/>
      <c r="P116" s="462"/>
      <c r="Q116" s="462"/>
      <c r="R116" s="462"/>
      <c r="S116" s="462"/>
      <c r="T116" s="462"/>
      <c r="U116" s="494">
        <f>V116+Y116</f>
        <v>0</v>
      </c>
      <c r="V116" s="494">
        <v>0</v>
      </c>
      <c r="W116" s="494" t="s">
        <v>455</v>
      </c>
      <c r="X116" s="494" t="s">
        <v>455</v>
      </c>
      <c r="Y116" s="494">
        <v>0</v>
      </c>
      <c r="Z116" s="494" t="s">
        <v>455</v>
      </c>
      <c r="AA116" s="494" t="s">
        <v>455</v>
      </c>
      <c r="AB116" s="494">
        <v>0</v>
      </c>
      <c r="AC116" s="494" t="s">
        <v>92</v>
      </c>
      <c r="AD116" s="494">
        <f>U116</f>
        <v>0</v>
      </c>
      <c r="AE116" s="494" t="s">
        <v>171</v>
      </c>
      <c r="AF116" s="494" t="s">
        <v>455</v>
      </c>
      <c r="AG116" s="494" t="s">
        <v>455</v>
      </c>
      <c r="AH116" s="476"/>
      <c r="AI116" s="481"/>
      <c r="AJ116" s="566"/>
      <c r="AK116" s="321"/>
      <c r="AL116" s="302"/>
    </row>
    <row r="117" spans="1:38" s="231" customFormat="1" ht="24.75" thickBot="1" x14ac:dyDescent="0.25">
      <c r="A117" s="302"/>
      <c r="B117" s="553"/>
      <c r="C117" s="463"/>
      <c r="D117" s="471"/>
      <c r="E117" s="463"/>
      <c r="F117" s="463"/>
      <c r="G117" s="463"/>
      <c r="H117" s="463"/>
      <c r="I117" s="463"/>
      <c r="J117" s="306" t="s">
        <v>442</v>
      </c>
      <c r="K117" s="306" t="s">
        <v>443</v>
      </c>
      <c r="L117" s="306" t="s">
        <v>482</v>
      </c>
      <c r="M117" s="306">
        <v>0</v>
      </c>
      <c r="N117" s="463"/>
      <c r="O117" s="463"/>
      <c r="P117" s="463"/>
      <c r="Q117" s="463"/>
      <c r="R117" s="463"/>
      <c r="S117" s="463"/>
      <c r="T117" s="463"/>
      <c r="U117" s="463"/>
      <c r="V117" s="463"/>
      <c r="W117" s="463" t="s">
        <v>455</v>
      </c>
      <c r="X117" s="463" t="s">
        <v>455</v>
      </c>
      <c r="Y117" s="463" t="s">
        <v>455</v>
      </c>
      <c r="Z117" s="463" t="s">
        <v>455</v>
      </c>
      <c r="AA117" s="463" t="s">
        <v>455</v>
      </c>
      <c r="AB117" s="463"/>
      <c r="AC117" s="463"/>
      <c r="AD117" s="463"/>
      <c r="AE117" s="463"/>
      <c r="AF117" s="463"/>
      <c r="AG117" s="463"/>
      <c r="AH117" s="477"/>
      <c r="AI117" s="495"/>
      <c r="AJ117" s="567"/>
      <c r="AK117" s="321"/>
      <c r="AL117" s="302"/>
    </row>
    <row r="118" spans="1:38" ht="60" customHeight="1" x14ac:dyDescent="0.25">
      <c r="A118" s="302"/>
      <c r="B118" s="462" t="s">
        <v>753</v>
      </c>
      <c r="C118" s="462" t="s">
        <v>754</v>
      </c>
      <c r="D118" s="462" t="s">
        <v>432</v>
      </c>
      <c r="E118" s="462" t="s">
        <v>433</v>
      </c>
      <c r="F118" s="462" t="s">
        <v>755</v>
      </c>
      <c r="G118" s="462" t="s">
        <v>879</v>
      </c>
      <c r="H118" s="462"/>
      <c r="I118" s="462"/>
      <c r="J118" s="311"/>
      <c r="K118" s="311"/>
      <c r="L118" s="311"/>
      <c r="M118" s="311"/>
      <c r="N118" s="462"/>
      <c r="O118" s="462"/>
      <c r="P118" s="462"/>
      <c r="Q118" s="462"/>
      <c r="R118" s="462"/>
      <c r="S118" s="462"/>
      <c r="T118" s="499"/>
      <c r="U118" s="499"/>
      <c r="V118" s="499"/>
      <c r="W118" s="462"/>
      <c r="X118" s="462"/>
      <c r="Y118" s="499"/>
      <c r="Z118" s="462"/>
      <c r="AA118" s="462"/>
      <c r="AB118" s="500"/>
      <c r="AC118" s="462"/>
      <c r="AD118" s="500"/>
      <c r="AE118" s="462"/>
      <c r="AF118" s="462"/>
      <c r="AG118" s="462"/>
      <c r="AH118" s="476"/>
      <c r="AI118" s="481"/>
      <c r="AJ118" s="503"/>
      <c r="AK118" s="304"/>
      <c r="AL118" s="304"/>
    </row>
    <row r="119" spans="1:38" ht="36" customHeight="1" x14ac:dyDescent="0.25">
      <c r="A119" s="302"/>
      <c r="B119" s="462"/>
      <c r="C119" s="462"/>
      <c r="D119" s="462"/>
      <c r="E119" s="462"/>
      <c r="F119" s="462"/>
      <c r="G119" s="462"/>
      <c r="H119" s="462"/>
      <c r="I119" s="462"/>
      <c r="J119" s="305"/>
      <c r="K119" s="305"/>
      <c r="L119" s="305"/>
      <c r="M119" s="308"/>
      <c r="N119" s="462"/>
      <c r="O119" s="462"/>
      <c r="P119" s="462"/>
      <c r="Q119" s="462"/>
      <c r="R119" s="462"/>
      <c r="S119" s="462"/>
      <c r="T119" s="465"/>
      <c r="U119" s="465"/>
      <c r="V119" s="465"/>
      <c r="W119" s="462"/>
      <c r="X119" s="462"/>
      <c r="Y119" s="465"/>
      <c r="Z119" s="462"/>
      <c r="AA119" s="462"/>
      <c r="AB119" s="468"/>
      <c r="AC119" s="462"/>
      <c r="AD119" s="468"/>
      <c r="AE119" s="462"/>
      <c r="AF119" s="462"/>
      <c r="AG119" s="462"/>
      <c r="AH119" s="476"/>
      <c r="AI119" s="481"/>
      <c r="AJ119" s="470"/>
      <c r="AK119" s="304"/>
      <c r="AL119" s="304"/>
    </row>
    <row r="120" spans="1:38" ht="103.5" customHeight="1" thickBot="1" x14ac:dyDescent="0.3">
      <c r="A120" s="302"/>
      <c r="B120" s="503"/>
      <c r="C120" s="463"/>
      <c r="D120" s="503"/>
      <c r="E120" s="503"/>
      <c r="F120" s="503"/>
      <c r="G120" s="503"/>
      <c r="H120" s="503"/>
      <c r="I120" s="503"/>
      <c r="J120" s="305"/>
      <c r="K120" s="305"/>
      <c r="L120" s="305"/>
      <c r="M120" s="305"/>
      <c r="N120" s="503"/>
      <c r="O120" s="503"/>
      <c r="P120" s="503"/>
      <c r="Q120" s="503"/>
      <c r="R120" s="503"/>
      <c r="S120" s="503"/>
      <c r="T120" s="465"/>
      <c r="U120" s="465"/>
      <c r="V120" s="465"/>
      <c r="W120" s="503"/>
      <c r="X120" s="503"/>
      <c r="Y120" s="465"/>
      <c r="Z120" s="503"/>
      <c r="AA120" s="503"/>
      <c r="AB120" s="468"/>
      <c r="AC120" s="503"/>
      <c r="AD120" s="468"/>
      <c r="AE120" s="503"/>
      <c r="AF120" s="503"/>
      <c r="AG120" s="503"/>
      <c r="AH120" s="559"/>
      <c r="AI120" s="560"/>
      <c r="AJ120" s="470"/>
      <c r="AK120" s="304"/>
      <c r="AL120" s="304"/>
    </row>
    <row r="121" spans="1:38" ht="60" customHeight="1" x14ac:dyDescent="0.25">
      <c r="A121" s="302"/>
      <c r="B121" s="494" t="s">
        <v>756</v>
      </c>
      <c r="C121" s="461" t="s">
        <v>757</v>
      </c>
      <c r="D121" s="461" t="s">
        <v>432</v>
      </c>
      <c r="E121" s="494" t="s">
        <v>433</v>
      </c>
      <c r="F121" s="470" t="s">
        <v>758</v>
      </c>
      <c r="G121" s="462" t="s">
        <v>879</v>
      </c>
      <c r="H121" s="494"/>
      <c r="I121" s="494"/>
      <c r="J121" s="322"/>
      <c r="K121" s="305"/>
      <c r="L121" s="305"/>
      <c r="M121" s="305"/>
      <c r="N121" s="494"/>
      <c r="O121" s="470"/>
      <c r="P121" s="461"/>
      <c r="Q121" s="461"/>
      <c r="R121" s="461"/>
      <c r="S121" s="494"/>
      <c r="T121" s="464"/>
      <c r="U121" s="465"/>
      <c r="V121" s="468"/>
      <c r="W121" s="494"/>
      <c r="X121" s="494"/>
      <c r="Y121" s="465"/>
      <c r="Z121" s="494"/>
      <c r="AA121" s="494"/>
      <c r="AB121" s="468"/>
      <c r="AC121" s="494"/>
      <c r="AD121" s="468"/>
      <c r="AE121" s="461"/>
      <c r="AF121" s="461"/>
      <c r="AG121" s="461"/>
      <c r="AH121" s="544"/>
      <c r="AI121" s="546"/>
      <c r="AJ121" s="562"/>
      <c r="AK121" s="304"/>
      <c r="AL121" s="304"/>
    </row>
    <row r="122" spans="1:38" x14ac:dyDescent="0.25">
      <c r="A122" s="302"/>
      <c r="B122" s="462"/>
      <c r="C122" s="462"/>
      <c r="D122" s="462"/>
      <c r="E122" s="462"/>
      <c r="F122" s="470"/>
      <c r="G122" s="462"/>
      <c r="H122" s="462"/>
      <c r="I122" s="462"/>
      <c r="J122" s="305"/>
      <c r="K122" s="305"/>
      <c r="L122" s="305"/>
      <c r="M122" s="308"/>
      <c r="N122" s="462"/>
      <c r="O122" s="470"/>
      <c r="P122" s="462"/>
      <c r="Q122" s="462"/>
      <c r="R122" s="462"/>
      <c r="S122" s="462"/>
      <c r="T122" s="465"/>
      <c r="U122" s="465"/>
      <c r="V122" s="468"/>
      <c r="W122" s="462"/>
      <c r="X122" s="462"/>
      <c r="Y122" s="465"/>
      <c r="Z122" s="462"/>
      <c r="AA122" s="462"/>
      <c r="AB122" s="468"/>
      <c r="AC122" s="462"/>
      <c r="AD122" s="468"/>
      <c r="AE122" s="462"/>
      <c r="AF122" s="462"/>
      <c r="AG122" s="462"/>
      <c r="AH122" s="544"/>
      <c r="AI122" s="546"/>
      <c r="AJ122" s="563"/>
      <c r="AK122" s="304"/>
      <c r="AL122" s="304"/>
    </row>
    <row r="123" spans="1:38" ht="15.75" thickBot="1" x14ac:dyDescent="0.3">
      <c r="A123" s="302"/>
      <c r="B123" s="503"/>
      <c r="C123" s="463"/>
      <c r="D123" s="503"/>
      <c r="E123" s="463"/>
      <c r="F123" s="494"/>
      <c r="G123" s="503"/>
      <c r="H123" s="503"/>
      <c r="I123" s="503"/>
      <c r="J123" s="312"/>
      <c r="K123" s="312"/>
      <c r="L123" s="312"/>
      <c r="M123" s="312"/>
      <c r="N123" s="503"/>
      <c r="O123" s="494"/>
      <c r="P123" s="503"/>
      <c r="Q123" s="503"/>
      <c r="R123" s="503"/>
      <c r="S123" s="503"/>
      <c r="T123" s="465"/>
      <c r="U123" s="488"/>
      <c r="V123" s="487"/>
      <c r="W123" s="503"/>
      <c r="X123" s="503"/>
      <c r="Y123" s="488"/>
      <c r="Z123" s="503"/>
      <c r="AA123" s="503"/>
      <c r="AB123" s="487"/>
      <c r="AC123" s="503"/>
      <c r="AD123" s="487"/>
      <c r="AE123" s="503"/>
      <c r="AF123" s="503"/>
      <c r="AG123" s="503"/>
      <c r="AH123" s="554"/>
      <c r="AI123" s="555"/>
      <c r="AJ123" s="564"/>
      <c r="AK123" s="304"/>
      <c r="AL123" s="304"/>
    </row>
    <row r="124" spans="1:38" ht="72" customHeight="1" x14ac:dyDescent="0.25">
      <c r="A124" s="302"/>
      <c r="B124" s="494" t="s">
        <v>759</v>
      </c>
      <c r="C124" s="461" t="s">
        <v>760</v>
      </c>
      <c r="D124" s="461" t="s">
        <v>432</v>
      </c>
      <c r="E124" s="461" t="s">
        <v>433</v>
      </c>
      <c r="F124" s="479" t="s">
        <v>761</v>
      </c>
      <c r="G124" s="494" t="s">
        <v>605</v>
      </c>
      <c r="H124" s="494" t="s">
        <v>83</v>
      </c>
      <c r="I124" s="494" t="s">
        <v>83</v>
      </c>
      <c r="J124" s="303" t="s">
        <v>435</v>
      </c>
      <c r="K124" s="303" t="s">
        <v>436</v>
      </c>
      <c r="L124" s="303" t="s">
        <v>367</v>
      </c>
      <c r="M124" s="303">
        <v>37.595999999999997</v>
      </c>
      <c r="N124" s="494" t="s">
        <v>86</v>
      </c>
      <c r="O124" s="479" t="s">
        <v>118</v>
      </c>
      <c r="P124" s="461" t="s">
        <v>437</v>
      </c>
      <c r="Q124" s="461" t="s">
        <v>89</v>
      </c>
      <c r="R124" s="461" t="s">
        <v>90</v>
      </c>
      <c r="S124" s="461" t="s">
        <v>170</v>
      </c>
      <c r="T124" s="557">
        <f>U124+U127</f>
        <v>255000</v>
      </c>
      <c r="U124" s="464">
        <f>V124+Y124</f>
        <v>127500</v>
      </c>
      <c r="V124" s="464">
        <v>75000</v>
      </c>
      <c r="W124" s="494" t="s">
        <v>455</v>
      </c>
      <c r="X124" s="494" t="s">
        <v>455</v>
      </c>
      <c r="Y124" s="464">
        <v>52500</v>
      </c>
      <c r="Z124" s="494" t="s">
        <v>455</v>
      </c>
      <c r="AA124" s="494" t="s">
        <v>455</v>
      </c>
      <c r="AB124" s="464">
        <v>22500</v>
      </c>
      <c r="AC124" s="494" t="s">
        <v>92</v>
      </c>
      <c r="AD124" s="464">
        <f>U124</f>
        <v>127500</v>
      </c>
      <c r="AE124" s="461" t="s">
        <v>171</v>
      </c>
      <c r="AF124" s="461" t="s">
        <v>171</v>
      </c>
      <c r="AG124" s="461" t="s">
        <v>171</v>
      </c>
      <c r="AH124" s="475">
        <v>46174</v>
      </c>
      <c r="AI124" s="475">
        <v>46235</v>
      </c>
      <c r="AJ124" s="494"/>
      <c r="AK124" s="304"/>
      <c r="AL124" s="304"/>
    </row>
    <row r="125" spans="1:38" ht="36" x14ac:dyDescent="0.25">
      <c r="A125" s="302"/>
      <c r="B125" s="462"/>
      <c r="C125" s="462"/>
      <c r="D125" s="462"/>
      <c r="E125" s="462"/>
      <c r="F125" s="470"/>
      <c r="G125" s="462"/>
      <c r="H125" s="462"/>
      <c r="I125" s="462"/>
      <c r="J125" s="305" t="s">
        <v>439</v>
      </c>
      <c r="K125" s="305" t="s">
        <v>440</v>
      </c>
      <c r="L125" s="305" t="s">
        <v>441</v>
      </c>
      <c r="M125" s="308">
        <v>375960</v>
      </c>
      <c r="N125" s="462"/>
      <c r="O125" s="470"/>
      <c r="P125" s="462"/>
      <c r="Q125" s="462"/>
      <c r="R125" s="462"/>
      <c r="S125" s="462"/>
      <c r="T125" s="558"/>
      <c r="U125" s="465"/>
      <c r="V125" s="465"/>
      <c r="W125" s="462"/>
      <c r="X125" s="462"/>
      <c r="Y125" s="465"/>
      <c r="Z125" s="462"/>
      <c r="AA125" s="462"/>
      <c r="AB125" s="465"/>
      <c r="AC125" s="462"/>
      <c r="AD125" s="465"/>
      <c r="AE125" s="462"/>
      <c r="AF125" s="462"/>
      <c r="AG125" s="462"/>
      <c r="AH125" s="476"/>
      <c r="AI125" s="476"/>
      <c r="AJ125" s="462"/>
      <c r="AK125" s="304"/>
      <c r="AL125" s="304"/>
    </row>
    <row r="126" spans="1:38" ht="24.75" thickBot="1" x14ac:dyDescent="0.3">
      <c r="A126" s="302"/>
      <c r="B126" s="462"/>
      <c r="C126" s="462"/>
      <c r="D126" s="462"/>
      <c r="E126" s="462"/>
      <c r="F126" s="470"/>
      <c r="G126" s="462"/>
      <c r="H126" s="462"/>
      <c r="I126" s="462"/>
      <c r="J126" s="305" t="s">
        <v>442</v>
      </c>
      <c r="K126" s="305" t="s">
        <v>443</v>
      </c>
      <c r="L126" s="305" t="s">
        <v>444</v>
      </c>
      <c r="M126" s="305">
        <v>1</v>
      </c>
      <c r="N126" s="462"/>
      <c r="O126" s="470"/>
      <c r="P126" s="462"/>
      <c r="Q126" s="462"/>
      <c r="R126" s="462"/>
      <c r="S126" s="462"/>
      <c r="T126" s="558"/>
      <c r="U126" s="465"/>
      <c r="V126" s="465"/>
      <c r="W126" s="503"/>
      <c r="X126" s="503"/>
      <c r="Y126" s="465"/>
      <c r="Z126" s="503"/>
      <c r="AA126" s="503"/>
      <c r="AB126" s="465"/>
      <c r="AC126" s="503"/>
      <c r="AD126" s="465"/>
      <c r="AE126" s="503"/>
      <c r="AF126" s="503"/>
      <c r="AG126" s="503"/>
      <c r="AH126" s="476"/>
      <c r="AI126" s="476"/>
      <c r="AJ126" s="462"/>
      <c r="AK126" s="304"/>
      <c r="AL126" s="304"/>
    </row>
    <row r="127" spans="1:38" ht="72" x14ac:dyDescent="0.25">
      <c r="A127" s="302"/>
      <c r="B127" s="462"/>
      <c r="C127" s="462"/>
      <c r="D127" s="462"/>
      <c r="E127" s="462"/>
      <c r="F127" s="494" t="s">
        <v>734</v>
      </c>
      <c r="G127" s="462"/>
      <c r="H127" s="462"/>
      <c r="I127" s="462"/>
      <c r="J127" s="311" t="s">
        <v>435</v>
      </c>
      <c r="K127" s="311" t="s">
        <v>436</v>
      </c>
      <c r="L127" s="311" t="s">
        <v>367</v>
      </c>
      <c r="M127" s="311">
        <v>2.6</v>
      </c>
      <c r="N127" s="462"/>
      <c r="O127" s="461" t="s">
        <v>118</v>
      </c>
      <c r="P127" s="462"/>
      <c r="Q127" s="462"/>
      <c r="R127" s="462"/>
      <c r="S127" s="462"/>
      <c r="T127" s="558"/>
      <c r="U127" s="488">
        <f>V127+Y127</f>
        <v>127500</v>
      </c>
      <c r="V127" s="487">
        <v>75000</v>
      </c>
      <c r="W127" s="307"/>
      <c r="X127" s="307"/>
      <c r="Y127" s="487">
        <v>52500</v>
      </c>
      <c r="Z127" s="307"/>
      <c r="AA127" s="309" t="s">
        <v>171</v>
      </c>
      <c r="AB127" s="487">
        <v>22500</v>
      </c>
      <c r="AC127" s="307"/>
      <c r="AD127" s="316">
        <f>U127</f>
        <v>127500</v>
      </c>
      <c r="AE127" s="307"/>
      <c r="AF127" s="307"/>
      <c r="AG127" s="307"/>
      <c r="AH127" s="476"/>
      <c r="AI127" s="476"/>
      <c r="AJ127" s="462"/>
      <c r="AK127" s="304"/>
      <c r="AL127" s="304"/>
    </row>
    <row r="128" spans="1:38" ht="36" x14ac:dyDescent="0.25">
      <c r="A128" s="302"/>
      <c r="B128" s="462"/>
      <c r="C128" s="462"/>
      <c r="D128" s="462"/>
      <c r="E128" s="462"/>
      <c r="F128" s="462"/>
      <c r="G128" s="462"/>
      <c r="H128" s="462"/>
      <c r="I128" s="462"/>
      <c r="J128" s="305" t="s">
        <v>439</v>
      </c>
      <c r="K128" s="305" t="s">
        <v>440</v>
      </c>
      <c r="L128" s="305" t="s">
        <v>441</v>
      </c>
      <c r="M128" s="308">
        <v>26000</v>
      </c>
      <c r="N128" s="462"/>
      <c r="O128" s="462"/>
      <c r="P128" s="462"/>
      <c r="Q128" s="462"/>
      <c r="R128" s="462"/>
      <c r="S128" s="462"/>
      <c r="T128" s="558"/>
      <c r="U128" s="558"/>
      <c r="V128" s="506"/>
      <c r="W128" s="307"/>
      <c r="X128" s="307"/>
      <c r="Y128" s="506"/>
      <c r="Z128" s="307"/>
      <c r="AA128" s="307"/>
      <c r="AB128" s="506"/>
      <c r="AC128" s="307"/>
      <c r="AD128" s="313"/>
      <c r="AE128" s="307"/>
      <c r="AF128" s="307"/>
      <c r="AG128" s="307"/>
      <c r="AH128" s="476"/>
      <c r="AI128" s="476"/>
      <c r="AJ128" s="462"/>
      <c r="AK128" s="304"/>
      <c r="AL128" s="304"/>
    </row>
    <row r="129" spans="1:38" ht="24.75" thickBot="1" x14ac:dyDescent="0.3">
      <c r="A129" s="302"/>
      <c r="B129" s="503"/>
      <c r="C129" s="503"/>
      <c r="D129" s="503"/>
      <c r="E129" s="503"/>
      <c r="F129" s="463"/>
      <c r="G129" s="503"/>
      <c r="H129" s="503"/>
      <c r="I129" s="503"/>
      <c r="J129" s="306" t="s">
        <v>442</v>
      </c>
      <c r="K129" s="306" t="s">
        <v>443</v>
      </c>
      <c r="L129" s="306" t="s">
        <v>444</v>
      </c>
      <c r="M129" s="306">
        <v>1</v>
      </c>
      <c r="N129" s="503"/>
      <c r="O129" s="503"/>
      <c r="P129" s="503"/>
      <c r="Q129" s="503"/>
      <c r="R129" s="503"/>
      <c r="S129" s="503"/>
      <c r="T129" s="499"/>
      <c r="U129" s="561"/>
      <c r="V129" s="514"/>
      <c r="W129" s="307"/>
      <c r="X129" s="307"/>
      <c r="Y129" s="514"/>
      <c r="Z129" s="307"/>
      <c r="AA129" s="307"/>
      <c r="AB129" s="514"/>
      <c r="AC129" s="307"/>
      <c r="AD129" s="319"/>
      <c r="AE129" s="307"/>
      <c r="AF129" s="307"/>
      <c r="AG129" s="307"/>
      <c r="AH129" s="559"/>
      <c r="AI129" s="559"/>
      <c r="AJ129" s="503"/>
      <c r="AK129" s="304"/>
      <c r="AL129" s="304"/>
    </row>
    <row r="130" spans="1:38" ht="60" customHeight="1" x14ac:dyDescent="0.25">
      <c r="A130" s="302"/>
      <c r="B130" s="494" t="s">
        <v>762</v>
      </c>
      <c r="C130" s="494" t="s">
        <v>763</v>
      </c>
      <c r="D130" s="494" t="s">
        <v>432</v>
      </c>
      <c r="E130" s="494" t="s">
        <v>433</v>
      </c>
      <c r="F130" s="470" t="s">
        <v>764</v>
      </c>
      <c r="G130" s="494" t="s">
        <v>605</v>
      </c>
      <c r="H130" s="494" t="s">
        <v>83</v>
      </c>
      <c r="I130" s="494" t="s">
        <v>83</v>
      </c>
      <c r="J130" s="305" t="s">
        <v>435</v>
      </c>
      <c r="K130" s="305" t="s">
        <v>436</v>
      </c>
      <c r="L130" s="305" t="s">
        <v>367</v>
      </c>
      <c r="M130" s="305">
        <v>33.899900000000002</v>
      </c>
      <c r="N130" s="494" t="s">
        <v>86</v>
      </c>
      <c r="O130" s="470" t="s">
        <v>121</v>
      </c>
      <c r="P130" s="494" t="s">
        <v>437</v>
      </c>
      <c r="Q130" s="494" t="s">
        <v>89</v>
      </c>
      <c r="R130" s="494" t="s">
        <v>90</v>
      </c>
      <c r="S130" s="494" t="s">
        <v>170</v>
      </c>
      <c r="T130" s="487">
        <f>U130</f>
        <v>1268052.99</v>
      </c>
      <c r="U130" s="465">
        <f>V130+Y130</f>
        <v>1268052.99</v>
      </c>
      <c r="V130" s="465">
        <v>745913.53</v>
      </c>
      <c r="W130" s="494" t="s">
        <v>455</v>
      </c>
      <c r="X130" s="494" t="s">
        <v>455</v>
      </c>
      <c r="Y130" s="468">
        <v>522139.46</v>
      </c>
      <c r="Z130" s="494" t="s">
        <v>455</v>
      </c>
      <c r="AA130" s="494" t="s">
        <v>455</v>
      </c>
      <c r="AB130" s="468">
        <v>223774.07</v>
      </c>
      <c r="AC130" s="494" t="s">
        <v>92</v>
      </c>
      <c r="AD130" s="468">
        <f>U130</f>
        <v>1268052.99</v>
      </c>
      <c r="AE130" s="494" t="s">
        <v>171</v>
      </c>
      <c r="AF130" s="494" t="s">
        <v>171</v>
      </c>
      <c r="AG130" s="494" t="s">
        <v>171</v>
      </c>
      <c r="AH130" s="554">
        <v>45901</v>
      </c>
      <c r="AI130" s="554">
        <v>45962</v>
      </c>
      <c r="AJ130" s="494"/>
      <c r="AK130" s="304"/>
      <c r="AL130" s="304"/>
    </row>
    <row r="131" spans="1:38" ht="36" x14ac:dyDescent="0.25">
      <c r="A131" s="302"/>
      <c r="B131" s="462"/>
      <c r="C131" s="462"/>
      <c r="D131" s="462"/>
      <c r="E131" s="462"/>
      <c r="F131" s="470"/>
      <c r="G131" s="462"/>
      <c r="H131" s="462"/>
      <c r="I131" s="462"/>
      <c r="J131" s="305" t="s">
        <v>439</v>
      </c>
      <c r="K131" s="305" t="s">
        <v>440</v>
      </c>
      <c r="L131" s="305" t="s">
        <v>441</v>
      </c>
      <c r="M131" s="308">
        <v>20200</v>
      </c>
      <c r="N131" s="462"/>
      <c r="O131" s="470"/>
      <c r="P131" s="462"/>
      <c r="Q131" s="462"/>
      <c r="R131" s="462"/>
      <c r="S131" s="462"/>
      <c r="T131" s="462"/>
      <c r="U131" s="468"/>
      <c r="V131" s="468"/>
      <c r="W131" s="462"/>
      <c r="X131" s="462"/>
      <c r="Y131" s="468"/>
      <c r="Z131" s="462"/>
      <c r="AA131" s="462"/>
      <c r="AB131" s="468"/>
      <c r="AC131" s="462"/>
      <c r="AD131" s="468"/>
      <c r="AE131" s="462"/>
      <c r="AF131" s="462"/>
      <c r="AG131" s="462"/>
      <c r="AH131" s="476"/>
      <c r="AI131" s="476"/>
      <c r="AJ131" s="462"/>
      <c r="AK131" s="304"/>
      <c r="AL131" s="304"/>
    </row>
    <row r="132" spans="1:38" ht="24.75" thickBot="1" x14ac:dyDescent="0.3">
      <c r="A132" s="302"/>
      <c r="B132" s="462"/>
      <c r="C132" s="462"/>
      <c r="D132" s="462"/>
      <c r="E132" s="462"/>
      <c r="F132" s="470"/>
      <c r="G132" s="462"/>
      <c r="H132" s="462"/>
      <c r="I132" s="462"/>
      <c r="J132" s="305" t="s">
        <v>442</v>
      </c>
      <c r="K132" s="305" t="s">
        <v>443</v>
      </c>
      <c r="L132" s="305" t="s">
        <v>444</v>
      </c>
      <c r="M132" s="305">
        <v>1</v>
      </c>
      <c r="N132" s="503"/>
      <c r="O132" s="470"/>
      <c r="P132" s="462"/>
      <c r="Q132" s="462"/>
      <c r="R132" s="462"/>
      <c r="S132" s="462"/>
      <c r="T132" s="462"/>
      <c r="U132" s="468"/>
      <c r="V132" s="468"/>
      <c r="W132" s="462"/>
      <c r="X132" s="462"/>
      <c r="Y132" s="468"/>
      <c r="Z132" s="462"/>
      <c r="AA132" s="462"/>
      <c r="AB132" s="468"/>
      <c r="AC132" s="462"/>
      <c r="AD132" s="468"/>
      <c r="AE132" s="462"/>
      <c r="AF132" s="462"/>
      <c r="AG132" s="462"/>
      <c r="AH132" s="476"/>
      <c r="AI132" s="476"/>
      <c r="AJ132" s="462"/>
      <c r="AK132" s="304"/>
      <c r="AL132" s="304"/>
    </row>
    <row r="133" spans="1:38" ht="60" customHeight="1" x14ac:dyDescent="0.25">
      <c r="A133" s="302"/>
      <c r="B133" s="470" t="s">
        <v>765</v>
      </c>
      <c r="C133" s="470" t="s">
        <v>766</v>
      </c>
      <c r="D133" s="470" t="s">
        <v>432</v>
      </c>
      <c r="E133" s="470" t="s">
        <v>433</v>
      </c>
      <c r="F133" s="461" t="s">
        <v>776</v>
      </c>
      <c r="G133" s="461" t="s">
        <v>605</v>
      </c>
      <c r="H133" s="461" t="s">
        <v>83</v>
      </c>
      <c r="I133" s="461" t="s">
        <v>83</v>
      </c>
      <c r="J133" s="303" t="s">
        <v>435</v>
      </c>
      <c r="K133" s="303" t="s">
        <v>436</v>
      </c>
      <c r="L133" s="303" t="s">
        <v>367</v>
      </c>
      <c r="M133" s="305">
        <v>0.27</v>
      </c>
      <c r="N133" s="461" t="s">
        <v>86</v>
      </c>
      <c r="O133" s="461" t="s">
        <v>118</v>
      </c>
      <c r="P133" s="461" t="s">
        <v>437</v>
      </c>
      <c r="Q133" s="461" t="s">
        <v>89</v>
      </c>
      <c r="R133" s="461" t="s">
        <v>90</v>
      </c>
      <c r="S133" s="461" t="s">
        <v>170</v>
      </c>
      <c r="T133" s="478">
        <f>U133</f>
        <v>1572500</v>
      </c>
      <c r="U133" s="557">
        <f>V133+Y133</f>
        <v>1572500</v>
      </c>
      <c r="V133" s="557">
        <v>925000</v>
      </c>
      <c r="W133" s="461" t="s">
        <v>455</v>
      </c>
      <c r="X133" s="461" t="s">
        <v>455</v>
      </c>
      <c r="Y133" s="557">
        <v>647500</v>
      </c>
      <c r="Z133" s="461" t="s">
        <v>455</v>
      </c>
      <c r="AA133" s="461" t="s">
        <v>455</v>
      </c>
      <c r="AB133" s="557">
        <v>277500</v>
      </c>
      <c r="AC133" s="461" t="s">
        <v>92</v>
      </c>
      <c r="AD133" s="557">
        <f>U133</f>
        <v>1572500</v>
      </c>
      <c r="AE133" s="461" t="s">
        <v>171</v>
      </c>
      <c r="AF133" s="461" t="s">
        <v>171</v>
      </c>
      <c r="AG133" s="461" t="s">
        <v>171</v>
      </c>
      <c r="AH133" s="475">
        <v>45658</v>
      </c>
      <c r="AI133" s="480">
        <v>45717</v>
      </c>
      <c r="AJ133" s="470"/>
      <c r="AK133" s="304"/>
      <c r="AL133" s="304"/>
    </row>
    <row r="134" spans="1:38" ht="36" x14ac:dyDescent="0.25">
      <c r="A134" s="302"/>
      <c r="B134" s="470"/>
      <c r="C134" s="470"/>
      <c r="D134" s="470"/>
      <c r="E134" s="470"/>
      <c r="F134" s="462"/>
      <c r="G134" s="462"/>
      <c r="H134" s="462"/>
      <c r="I134" s="462"/>
      <c r="J134" s="305" t="s">
        <v>439</v>
      </c>
      <c r="K134" s="305" t="s">
        <v>440</v>
      </c>
      <c r="L134" s="305" t="s">
        <v>441</v>
      </c>
      <c r="M134" s="305">
        <v>2700</v>
      </c>
      <c r="N134" s="462"/>
      <c r="O134" s="462"/>
      <c r="P134" s="462"/>
      <c r="Q134" s="462"/>
      <c r="R134" s="462"/>
      <c r="S134" s="462"/>
      <c r="T134" s="462"/>
      <c r="U134" s="558"/>
      <c r="V134" s="558"/>
      <c r="W134" s="462"/>
      <c r="X134" s="462"/>
      <c r="Y134" s="558"/>
      <c r="Z134" s="462"/>
      <c r="AA134" s="462"/>
      <c r="AB134" s="558"/>
      <c r="AC134" s="462"/>
      <c r="AD134" s="558"/>
      <c r="AE134" s="462"/>
      <c r="AF134" s="462"/>
      <c r="AG134" s="462"/>
      <c r="AH134" s="476"/>
      <c r="AI134" s="481"/>
      <c r="AJ134" s="470"/>
      <c r="AK134" s="304"/>
      <c r="AL134" s="304"/>
    </row>
    <row r="135" spans="1:38" ht="24" x14ac:dyDescent="0.25">
      <c r="A135" s="302"/>
      <c r="B135" s="470"/>
      <c r="C135" s="470"/>
      <c r="D135" s="470"/>
      <c r="E135" s="470"/>
      <c r="F135" s="462"/>
      <c r="G135" s="462"/>
      <c r="H135" s="462"/>
      <c r="I135" s="462"/>
      <c r="J135" s="305" t="s">
        <v>442</v>
      </c>
      <c r="K135" s="305" t="s">
        <v>443</v>
      </c>
      <c r="L135" s="305" t="s">
        <v>444</v>
      </c>
      <c r="M135" s="305">
        <v>1</v>
      </c>
      <c r="N135" s="462"/>
      <c r="O135" s="462"/>
      <c r="P135" s="462"/>
      <c r="Q135" s="462"/>
      <c r="R135" s="462"/>
      <c r="S135" s="462"/>
      <c r="T135" s="462"/>
      <c r="U135" s="558"/>
      <c r="V135" s="558"/>
      <c r="W135" s="462"/>
      <c r="X135" s="462"/>
      <c r="Y135" s="558"/>
      <c r="Z135" s="462"/>
      <c r="AA135" s="462"/>
      <c r="AB135" s="558"/>
      <c r="AC135" s="462"/>
      <c r="AD135" s="558"/>
      <c r="AE135" s="462"/>
      <c r="AF135" s="462"/>
      <c r="AG135" s="462"/>
      <c r="AH135" s="476"/>
      <c r="AI135" s="481"/>
      <c r="AJ135" s="470"/>
      <c r="AK135" s="304"/>
      <c r="AL135" s="304"/>
    </row>
    <row r="136" spans="1:38" ht="60" customHeight="1" x14ac:dyDescent="0.25">
      <c r="A136" s="302"/>
      <c r="B136" s="470"/>
      <c r="C136" s="470"/>
      <c r="D136" s="470"/>
      <c r="E136" s="470"/>
      <c r="F136" s="462"/>
      <c r="G136" s="462"/>
      <c r="H136" s="462"/>
      <c r="I136" s="462"/>
      <c r="J136" s="305" t="s">
        <v>445</v>
      </c>
      <c r="K136" s="305" t="s">
        <v>446</v>
      </c>
      <c r="L136" s="305" t="s">
        <v>113</v>
      </c>
      <c r="M136" s="305">
        <v>700</v>
      </c>
      <c r="N136" s="462"/>
      <c r="O136" s="462"/>
      <c r="P136" s="462"/>
      <c r="Q136" s="462"/>
      <c r="R136" s="462"/>
      <c r="S136" s="462"/>
      <c r="T136" s="462"/>
      <c r="U136" s="558"/>
      <c r="V136" s="558"/>
      <c r="W136" s="462"/>
      <c r="X136" s="462"/>
      <c r="Y136" s="558"/>
      <c r="Z136" s="462"/>
      <c r="AA136" s="462"/>
      <c r="AB136" s="558"/>
      <c r="AC136" s="462"/>
      <c r="AD136" s="558"/>
      <c r="AE136" s="462"/>
      <c r="AF136" s="462"/>
      <c r="AG136" s="462"/>
      <c r="AH136" s="476"/>
      <c r="AI136" s="481"/>
      <c r="AJ136" s="470"/>
      <c r="AK136" s="304"/>
      <c r="AL136" s="304"/>
    </row>
    <row r="137" spans="1:38" ht="36" x14ac:dyDescent="0.25">
      <c r="A137" s="302"/>
      <c r="B137" s="470"/>
      <c r="C137" s="470"/>
      <c r="D137" s="470"/>
      <c r="E137" s="470"/>
      <c r="F137" s="503"/>
      <c r="G137" s="503"/>
      <c r="H137" s="503"/>
      <c r="I137" s="503"/>
      <c r="J137" s="305" t="s">
        <v>447</v>
      </c>
      <c r="K137" s="305" t="s">
        <v>448</v>
      </c>
      <c r="L137" s="305" t="s">
        <v>263</v>
      </c>
      <c r="M137" s="305">
        <v>0.86799999999999999</v>
      </c>
      <c r="N137" s="503"/>
      <c r="O137" s="503"/>
      <c r="P137" s="503"/>
      <c r="Q137" s="503"/>
      <c r="R137" s="503"/>
      <c r="S137" s="503"/>
      <c r="T137" s="503"/>
      <c r="U137" s="499"/>
      <c r="V137" s="499"/>
      <c r="W137" s="503"/>
      <c r="X137" s="503"/>
      <c r="Y137" s="499"/>
      <c r="Z137" s="503"/>
      <c r="AA137" s="503"/>
      <c r="AB137" s="499"/>
      <c r="AC137" s="503"/>
      <c r="AD137" s="499"/>
      <c r="AE137" s="503"/>
      <c r="AF137" s="503"/>
      <c r="AG137" s="503"/>
      <c r="AH137" s="559"/>
      <c r="AI137" s="560"/>
      <c r="AJ137" s="470"/>
      <c r="AK137" s="304"/>
      <c r="AL137" s="304"/>
    </row>
    <row r="138" spans="1:38" s="324" customFormat="1" ht="36" x14ac:dyDescent="0.25">
      <c r="A138" s="302"/>
      <c r="B138" s="462" t="s">
        <v>767</v>
      </c>
      <c r="C138" s="462" t="s">
        <v>768</v>
      </c>
      <c r="D138" s="503" t="s">
        <v>474</v>
      </c>
      <c r="E138" s="503" t="s">
        <v>607</v>
      </c>
      <c r="F138" s="470" t="s">
        <v>769</v>
      </c>
      <c r="G138" s="470" t="s">
        <v>770</v>
      </c>
      <c r="H138" s="470" t="s">
        <v>83</v>
      </c>
      <c r="I138" s="470" t="s">
        <v>83</v>
      </c>
      <c r="J138" s="305" t="s">
        <v>483</v>
      </c>
      <c r="K138" s="305" t="s">
        <v>470</v>
      </c>
      <c r="L138" s="305" t="s">
        <v>484</v>
      </c>
      <c r="M138" s="305">
        <v>39375</v>
      </c>
      <c r="N138" s="470" t="s">
        <v>86</v>
      </c>
      <c r="O138" s="470" t="s">
        <v>123</v>
      </c>
      <c r="P138" s="470" t="s">
        <v>437</v>
      </c>
      <c r="Q138" s="470" t="s">
        <v>89</v>
      </c>
      <c r="R138" s="470" t="s">
        <v>90</v>
      </c>
      <c r="S138" s="470" t="s">
        <v>170</v>
      </c>
      <c r="T138" s="468">
        <f>U138</f>
        <v>3400000</v>
      </c>
      <c r="U138" s="525">
        <f>+V138+Y138</f>
        <v>3400000</v>
      </c>
      <c r="V138" s="525">
        <v>2000000</v>
      </c>
      <c r="W138" s="470" t="s">
        <v>455</v>
      </c>
      <c r="X138" s="470" t="s">
        <v>455</v>
      </c>
      <c r="Y138" s="525">
        <v>1400000</v>
      </c>
      <c r="Z138" s="470" t="s">
        <v>455</v>
      </c>
      <c r="AA138" s="470" t="s">
        <v>455</v>
      </c>
      <c r="AB138" s="525">
        <v>600000</v>
      </c>
      <c r="AC138" s="470" t="s">
        <v>92</v>
      </c>
      <c r="AD138" s="468">
        <f>+U138</f>
        <v>3400000</v>
      </c>
      <c r="AE138" s="470" t="s">
        <v>171</v>
      </c>
      <c r="AF138" s="470" t="s">
        <v>171</v>
      </c>
      <c r="AG138" s="470" t="s">
        <v>171</v>
      </c>
      <c r="AH138" s="544">
        <v>45627</v>
      </c>
      <c r="AI138" s="546">
        <v>45689</v>
      </c>
      <c r="AJ138" s="470"/>
      <c r="AK138" s="323"/>
      <c r="AL138" s="323"/>
    </row>
    <row r="139" spans="1:38" ht="96" x14ac:dyDescent="0.25">
      <c r="A139" s="302"/>
      <c r="B139" s="462"/>
      <c r="C139" s="462"/>
      <c r="D139" s="470"/>
      <c r="E139" s="470"/>
      <c r="F139" s="470"/>
      <c r="G139" s="470"/>
      <c r="H139" s="470"/>
      <c r="I139" s="470"/>
      <c r="J139" s="305" t="s">
        <v>485</v>
      </c>
      <c r="K139" s="305" t="s">
        <v>486</v>
      </c>
      <c r="L139" s="305" t="s">
        <v>441</v>
      </c>
      <c r="M139" s="305">
        <v>2700</v>
      </c>
      <c r="N139" s="470"/>
      <c r="O139" s="470"/>
      <c r="P139" s="470"/>
      <c r="Q139" s="470"/>
      <c r="R139" s="470"/>
      <c r="S139" s="470"/>
      <c r="T139" s="470"/>
      <c r="U139" s="525"/>
      <c r="V139" s="525"/>
      <c r="W139" s="470"/>
      <c r="X139" s="470"/>
      <c r="Y139" s="525"/>
      <c r="Z139" s="470"/>
      <c r="AA139" s="470"/>
      <c r="AB139" s="525"/>
      <c r="AC139" s="470"/>
      <c r="AD139" s="468"/>
      <c r="AE139" s="470"/>
      <c r="AF139" s="470"/>
      <c r="AG139" s="470"/>
      <c r="AH139" s="544"/>
      <c r="AI139" s="546"/>
      <c r="AJ139" s="470"/>
      <c r="AK139" s="304"/>
      <c r="AL139" s="304"/>
    </row>
    <row r="140" spans="1:38" ht="24.75" thickBot="1" x14ac:dyDescent="0.3">
      <c r="A140" s="302"/>
      <c r="B140" s="503"/>
      <c r="C140" s="463"/>
      <c r="D140" s="471"/>
      <c r="E140" s="471"/>
      <c r="F140" s="471"/>
      <c r="G140" s="471"/>
      <c r="H140" s="471"/>
      <c r="I140" s="471"/>
      <c r="J140" s="306" t="s">
        <v>442</v>
      </c>
      <c r="K140" s="306" t="s">
        <v>443</v>
      </c>
      <c r="L140" s="306" t="s">
        <v>482</v>
      </c>
      <c r="M140" s="306">
        <v>1</v>
      </c>
      <c r="N140" s="471"/>
      <c r="O140" s="471"/>
      <c r="P140" s="471"/>
      <c r="Q140" s="471"/>
      <c r="R140" s="471"/>
      <c r="S140" s="471"/>
      <c r="T140" s="471"/>
      <c r="U140" s="518"/>
      <c r="V140" s="518"/>
      <c r="W140" s="471"/>
      <c r="X140" s="471"/>
      <c r="Y140" s="518"/>
      <c r="Z140" s="471"/>
      <c r="AA140" s="471"/>
      <c r="AB140" s="518"/>
      <c r="AC140" s="471"/>
      <c r="AD140" s="469"/>
      <c r="AE140" s="471"/>
      <c r="AF140" s="471"/>
      <c r="AG140" s="471"/>
      <c r="AH140" s="516"/>
      <c r="AI140" s="547"/>
      <c r="AJ140" s="470"/>
      <c r="AK140" s="304"/>
      <c r="AL140" s="304"/>
    </row>
    <row r="141" spans="1:38" s="324" customFormat="1" ht="72" x14ac:dyDescent="0.25">
      <c r="A141" s="302"/>
      <c r="B141" s="462" t="s">
        <v>777</v>
      </c>
      <c r="C141" s="462" t="s">
        <v>778</v>
      </c>
      <c r="D141" s="503" t="s">
        <v>432</v>
      </c>
      <c r="E141" s="503" t="s">
        <v>433</v>
      </c>
      <c r="F141" s="470" t="s">
        <v>779</v>
      </c>
      <c r="G141" s="470" t="s">
        <v>770</v>
      </c>
      <c r="H141" s="470" t="s">
        <v>83</v>
      </c>
      <c r="I141" s="470" t="s">
        <v>83</v>
      </c>
      <c r="J141" s="303" t="s">
        <v>435</v>
      </c>
      <c r="K141" s="303" t="s">
        <v>436</v>
      </c>
      <c r="L141" s="303" t="s">
        <v>367</v>
      </c>
      <c r="M141" s="305">
        <v>3.4565000000000001</v>
      </c>
      <c r="N141" s="470" t="s">
        <v>86</v>
      </c>
      <c r="O141" s="470" t="s">
        <v>118</v>
      </c>
      <c r="P141" s="470" t="s">
        <v>437</v>
      </c>
      <c r="Q141" s="470" t="s">
        <v>89</v>
      </c>
      <c r="R141" s="470" t="s">
        <v>90</v>
      </c>
      <c r="S141" s="470" t="s">
        <v>170</v>
      </c>
      <c r="T141" s="468">
        <f>U141</f>
        <v>2295000</v>
      </c>
      <c r="U141" s="525">
        <f>+V141+Y141</f>
        <v>2295000</v>
      </c>
      <c r="V141" s="525">
        <v>1350000</v>
      </c>
      <c r="W141" s="470" t="s">
        <v>455</v>
      </c>
      <c r="X141" s="470" t="s">
        <v>455</v>
      </c>
      <c r="Y141" s="525">
        <v>945000</v>
      </c>
      <c r="Z141" s="470" t="s">
        <v>455</v>
      </c>
      <c r="AA141" s="470" t="s">
        <v>455</v>
      </c>
      <c r="AB141" s="525">
        <v>405000</v>
      </c>
      <c r="AC141" s="470" t="s">
        <v>92</v>
      </c>
      <c r="AD141" s="468">
        <f>+U141</f>
        <v>2295000</v>
      </c>
      <c r="AE141" s="470" t="s">
        <v>171</v>
      </c>
      <c r="AF141" s="470" t="s">
        <v>171</v>
      </c>
      <c r="AG141" s="470" t="s">
        <v>171</v>
      </c>
      <c r="AH141" s="544">
        <v>45901</v>
      </c>
      <c r="AI141" s="546">
        <v>45962</v>
      </c>
      <c r="AJ141" s="470"/>
      <c r="AK141" s="323"/>
      <c r="AL141" s="323"/>
    </row>
    <row r="142" spans="1:38" ht="36" x14ac:dyDescent="0.25">
      <c r="A142" s="302"/>
      <c r="B142" s="462"/>
      <c r="C142" s="462"/>
      <c r="D142" s="470"/>
      <c r="E142" s="470"/>
      <c r="F142" s="470"/>
      <c r="G142" s="470"/>
      <c r="H142" s="470"/>
      <c r="I142" s="470"/>
      <c r="J142" s="305" t="s">
        <v>439</v>
      </c>
      <c r="K142" s="305" t="s">
        <v>440</v>
      </c>
      <c r="L142" s="305" t="s">
        <v>441</v>
      </c>
      <c r="M142" s="308">
        <v>34565</v>
      </c>
      <c r="N142" s="470"/>
      <c r="O142" s="470"/>
      <c r="P142" s="470"/>
      <c r="Q142" s="470"/>
      <c r="R142" s="470"/>
      <c r="S142" s="470"/>
      <c r="T142" s="470"/>
      <c r="U142" s="525"/>
      <c r="V142" s="525"/>
      <c r="W142" s="470"/>
      <c r="X142" s="470"/>
      <c r="Y142" s="525"/>
      <c r="Z142" s="470"/>
      <c r="AA142" s="470"/>
      <c r="AB142" s="525"/>
      <c r="AC142" s="470"/>
      <c r="AD142" s="468"/>
      <c r="AE142" s="470"/>
      <c r="AF142" s="470"/>
      <c r="AG142" s="470"/>
      <c r="AH142" s="544"/>
      <c r="AI142" s="546"/>
      <c r="AJ142" s="470"/>
      <c r="AK142" s="304"/>
      <c r="AL142" s="304"/>
    </row>
    <row r="143" spans="1:38" ht="24.75" thickBot="1" x14ac:dyDescent="0.3">
      <c r="A143" s="302"/>
      <c r="B143" s="503"/>
      <c r="C143" s="463"/>
      <c r="D143" s="471"/>
      <c r="E143" s="471"/>
      <c r="F143" s="471"/>
      <c r="G143" s="471"/>
      <c r="H143" s="471"/>
      <c r="I143" s="471"/>
      <c r="J143" s="306" t="s">
        <v>442</v>
      </c>
      <c r="K143" s="306" t="s">
        <v>443</v>
      </c>
      <c r="L143" s="306" t="s">
        <v>482</v>
      </c>
      <c r="M143" s="306">
        <v>1</v>
      </c>
      <c r="N143" s="471"/>
      <c r="O143" s="471"/>
      <c r="P143" s="471"/>
      <c r="Q143" s="471"/>
      <c r="R143" s="471"/>
      <c r="S143" s="471"/>
      <c r="T143" s="471"/>
      <c r="U143" s="518"/>
      <c r="V143" s="518"/>
      <c r="W143" s="471"/>
      <c r="X143" s="471"/>
      <c r="Y143" s="518"/>
      <c r="Z143" s="471"/>
      <c r="AA143" s="471"/>
      <c r="AB143" s="518"/>
      <c r="AC143" s="471"/>
      <c r="AD143" s="469"/>
      <c r="AE143" s="471"/>
      <c r="AF143" s="471"/>
      <c r="AG143" s="471"/>
      <c r="AH143" s="516"/>
      <c r="AI143" s="547"/>
      <c r="AJ143" s="470"/>
      <c r="AK143" s="304"/>
      <c r="AL143" s="304"/>
    </row>
    <row r="144" spans="1:38" s="324" customFormat="1" ht="72" x14ac:dyDescent="0.25">
      <c r="A144" s="302"/>
      <c r="B144" s="462" t="s">
        <v>780</v>
      </c>
      <c r="C144" s="462" t="s">
        <v>781</v>
      </c>
      <c r="D144" s="503" t="s">
        <v>432</v>
      </c>
      <c r="E144" s="503" t="s">
        <v>433</v>
      </c>
      <c r="F144" s="470" t="s">
        <v>782</v>
      </c>
      <c r="G144" s="470" t="s">
        <v>770</v>
      </c>
      <c r="H144" s="470" t="s">
        <v>83</v>
      </c>
      <c r="I144" s="470" t="s">
        <v>83</v>
      </c>
      <c r="J144" s="303" t="s">
        <v>435</v>
      </c>
      <c r="K144" s="303" t="s">
        <v>436</v>
      </c>
      <c r="L144" s="303" t="s">
        <v>367</v>
      </c>
      <c r="M144" s="305">
        <v>0.15</v>
      </c>
      <c r="N144" s="470" t="s">
        <v>86</v>
      </c>
      <c r="O144" s="470" t="s">
        <v>118</v>
      </c>
      <c r="P144" s="470" t="s">
        <v>437</v>
      </c>
      <c r="Q144" s="470" t="s">
        <v>89</v>
      </c>
      <c r="R144" s="470" t="s">
        <v>90</v>
      </c>
      <c r="S144" s="470" t="s">
        <v>170</v>
      </c>
      <c r="T144" s="468">
        <f>U144</f>
        <v>1309000</v>
      </c>
      <c r="U144" s="525">
        <f>+V144+Y144</f>
        <v>1309000</v>
      </c>
      <c r="V144" s="525">
        <v>770000</v>
      </c>
      <c r="W144" s="470" t="s">
        <v>455</v>
      </c>
      <c r="X144" s="470" t="s">
        <v>455</v>
      </c>
      <c r="Y144" s="525">
        <v>539000</v>
      </c>
      <c r="Z144" s="470" t="s">
        <v>455</v>
      </c>
      <c r="AA144" s="470" t="s">
        <v>455</v>
      </c>
      <c r="AB144" s="525">
        <v>231000</v>
      </c>
      <c r="AC144" s="470" t="s">
        <v>92</v>
      </c>
      <c r="AD144" s="468">
        <f>+U144</f>
        <v>1309000</v>
      </c>
      <c r="AE144" s="470" t="s">
        <v>171</v>
      </c>
      <c r="AF144" s="470" t="s">
        <v>171</v>
      </c>
      <c r="AG144" s="470" t="s">
        <v>171</v>
      </c>
      <c r="AH144" s="544">
        <v>46113</v>
      </c>
      <c r="AI144" s="546">
        <v>46174</v>
      </c>
      <c r="AJ144" s="470"/>
      <c r="AK144" s="323"/>
      <c r="AL144" s="323"/>
    </row>
    <row r="145" spans="1:423" ht="36" x14ac:dyDescent="0.25">
      <c r="A145" s="302"/>
      <c r="B145" s="462"/>
      <c r="C145" s="462"/>
      <c r="D145" s="470"/>
      <c r="E145" s="470"/>
      <c r="F145" s="470"/>
      <c r="G145" s="470"/>
      <c r="H145" s="470"/>
      <c r="I145" s="470"/>
      <c r="J145" s="305" t="s">
        <v>439</v>
      </c>
      <c r="K145" s="305" t="s">
        <v>440</v>
      </c>
      <c r="L145" s="305" t="s">
        <v>441</v>
      </c>
      <c r="M145" s="308">
        <v>1500</v>
      </c>
      <c r="N145" s="470"/>
      <c r="O145" s="470"/>
      <c r="P145" s="470"/>
      <c r="Q145" s="470"/>
      <c r="R145" s="470"/>
      <c r="S145" s="470"/>
      <c r="T145" s="470"/>
      <c r="U145" s="525"/>
      <c r="V145" s="525"/>
      <c r="W145" s="470"/>
      <c r="X145" s="470"/>
      <c r="Y145" s="525"/>
      <c r="Z145" s="470"/>
      <c r="AA145" s="470"/>
      <c r="AB145" s="525"/>
      <c r="AC145" s="470"/>
      <c r="AD145" s="468"/>
      <c r="AE145" s="470"/>
      <c r="AF145" s="470"/>
      <c r="AG145" s="470"/>
      <c r="AH145" s="544"/>
      <c r="AI145" s="546"/>
      <c r="AJ145" s="470"/>
      <c r="AK145" s="304"/>
      <c r="AL145" s="304"/>
    </row>
    <row r="146" spans="1:423" ht="24.75" thickBot="1" x14ac:dyDescent="0.3">
      <c r="A146" s="302"/>
      <c r="B146" s="503"/>
      <c r="C146" s="463"/>
      <c r="D146" s="471"/>
      <c r="E146" s="471"/>
      <c r="F146" s="471"/>
      <c r="G146" s="471"/>
      <c r="H146" s="471"/>
      <c r="I146" s="471"/>
      <c r="J146" s="306" t="s">
        <v>442</v>
      </c>
      <c r="K146" s="306" t="s">
        <v>443</v>
      </c>
      <c r="L146" s="306" t="s">
        <v>482</v>
      </c>
      <c r="M146" s="306">
        <v>1</v>
      </c>
      <c r="N146" s="471"/>
      <c r="O146" s="471"/>
      <c r="P146" s="471"/>
      <c r="Q146" s="471"/>
      <c r="R146" s="471"/>
      <c r="S146" s="471"/>
      <c r="T146" s="471"/>
      <c r="U146" s="518"/>
      <c r="V146" s="518"/>
      <c r="W146" s="471"/>
      <c r="X146" s="471"/>
      <c r="Y146" s="518"/>
      <c r="Z146" s="471"/>
      <c r="AA146" s="471"/>
      <c r="AB146" s="518"/>
      <c r="AC146" s="471"/>
      <c r="AD146" s="469"/>
      <c r="AE146" s="471"/>
      <c r="AF146" s="471"/>
      <c r="AG146" s="471"/>
      <c r="AH146" s="516"/>
      <c r="AI146" s="547"/>
      <c r="AJ146" s="470"/>
      <c r="AK146" s="304"/>
      <c r="AL146" s="304"/>
    </row>
    <row r="147" spans="1:423" s="324" customFormat="1" ht="48" customHeight="1" x14ac:dyDescent="0.25">
      <c r="A147" s="302"/>
      <c r="B147" s="462" t="s">
        <v>783</v>
      </c>
      <c r="C147" s="479" t="s">
        <v>498</v>
      </c>
      <c r="D147" s="503" t="s">
        <v>784</v>
      </c>
      <c r="E147" s="503" t="s">
        <v>607</v>
      </c>
      <c r="F147" s="470" t="s">
        <v>785</v>
      </c>
      <c r="G147" s="470" t="s">
        <v>605</v>
      </c>
      <c r="H147" s="470" t="s">
        <v>83</v>
      </c>
      <c r="I147" s="470" t="s">
        <v>83</v>
      </c>
      <c r="J147" s="303" t="s">
        <v>786</v>
      </c>
      <c r="K147" s="303" t="s">
        <v>470</v>
      </c>
      <c r="L147" s="303" t="s">
        <v>471</v>
      </c>
      <c r="M147" s="305">
        <v>2300</v>
      </c>
      <c r="N147" s="470" t="s">
        <v>86</v>
      </c>
      <c r="O147" s="470" t="s">
        <v>411</v>
      </c>
      <c r="P147" s="470" t="s">
        <v>437</v>
      </c>
      <c r="Q147" s="470" t="s">
        <v>89</v>
      </c>
      <c r="R147" s="470" t="s">
        <v>90</v>
      </c>
      <c r="S147" s="470" t="s">
        <v>170</v>
      </c>
      <c r="T147" s="468">
        <f>U147</f>
        <v>4080000</v>
      </c>
      <c r="U147" s="525">
        <f>+V147+Y147</f>
        <v>4080000</v>
      </c>
      <c r="V147" s="525">
        <v>2400000</v>
      </c>
      <c r="W147" s="470" t="s">
        <v>455</v>
      </c>
      <c r="X147" s="470" t="s">
        <v>455</v>
      </c>
      <c r="Y147" s="525">
        <v>1680000</v>
      </c>
      <c r="Z147" s="470" t="s">
        <v>455</v>
      </c>
      <c r="AA147" s="470" t="s">
        <v>455</v>
      </c>
      <c r="AB147" s="525">
        <v>720000</v>
      </c>
      <c r="AC147" s="470" t="s">
        <v>92</v>
      </c>
      <c r="AD147" s="468">
        <f>+U147</f>
        <v>4080000</v>
      </c>
      <c r="AE147" s="470" t="s">
        <v>171</v>
      </c>
      <c r="AF147" s="470" t="s">
        <v>171</v>
      </c>
      <c r="AG147" s="470" t="s">
        <v>171</v>
      </c>
      <c r="AH147" s="544">
        <v>45992</v>
      </c>
      <c r="AI147" s="546">
        <v>46054</v>
      </c>
      <c r="AJ147" s="470"/>
      <c r="AK147" s="323"/>
      <c r="AL147" s="323"/>
    </row>
    <row r="148" spans="1:423" ht="120" x14ac:dyDescent="0.25">
      <c r="A148" s="302"/>
      <c r="B148" s="462"/>
      <c r="C148" s="470"/>
      <c r="D148" s="470"/>
      <c r="E148" s="470"/>
      <c r="F148" s="470"/>
      <c r="G148" s="470"/>
      <c r="H148" s="470"/>
      <c r="I148" s="470"/>
      <c r="J148" s="305" t="s">
        <v>787</v>
      </c>
      <c r="K148" s="305" t="s">
        <v>486</v>
      </c>
      <c r="L148" s="305" t="s">
        <v>441</v>
      </c>
      <c r="M148" s="308">
        <v>1000</v>
      </c>
      <c r="N148" s="470"/>
      <c r="O148" s="470"/>
      <c r="P148" s="470"/>
      <c r="Q148" s="470"/>
      <c r="R148" s="470"/>
      <c r="S148" s="470"/>
      <c r="T148" s="470"/>
      <c r="U148" s="525"/>
      <c r="V148" s="525"/>
      <c r="W148" s="470"/>
      <c r="X148" s="470"/>
      <c r="Y148" s="525"/>
      <c r="Z148" s="470"/>
      <c r="AA148" s="470"/>
      <c r="AB148" s="525"/>
      <c r="AC148" s="470"/>
      <c r="AD148" s="468"/>
      <c r="AE148" s="470"/>
      <c r="AF148" s="470"/>
      <c r="AG148" s="470"/>
      <c r="AH148" s="544"/>
      <c r="AI148" s="546"/>
      <c r="AJ148" s="470"/>
    </row>
    <row r="149" spans="1:423" ht="24.75" thickBot="1" x14ac:dyDescent="0.3">
      <c r="A149" s="302"/>
      <c r="B149" s="462"/>
      <c r="C149" s="494"/>
      <c r="D149" s="494"/>
      <c r="E149" s="494"/>
      <c r="F149" s="494"/>
      <c r="G149" s="494"/>
      <c r="H149" s="494"/>
      <c r="I149" s="494"/>
      <c r="J149" s="312" t="s">
        <v>442</v>
      </c>
      <c r="K149" s="312" t="s">
        <v>443</v>
      </c>
      <c r="L149" s="312" t="s">
        <v>482</v>
      </c>
      <c r="M149" s="312">
        <v>1</v>
      </c>
      <c r="N149" s="494"/>
      <c r="O149" s="494"/>
      <c r="P149" s="494"/>
      <c r="Q149" s="494"/>
      <c r="R149" s="494"/>
      <c r="S149" s="494"/>
      <c r="T149" s="494"/>
      <c r="U149" s="556"/>
      <c r="V149" s="556"/>
      <c r="W149" s="494"/>
      <c r="X149" s="494"/>
      <c r="Y149" s="556"/>
      <c r="Z149" s="494"/>
      <c r="AA149" s="494"/>
      <c r="AB149" s="556"/>
      <c r="AC149" s="494"/>
      <c r="AD149" s="487"/>
      <c r="AE149" s="494"/>
      <c r="AF149" s="494"/>
      <c r="AG149" s="494"/>
      <c r="AH149" s="554"/>
      <c r="AI149" s="555"/>
      <c r="AJ149" s="494"/>
    </row>
    <row r="150" spans="1:423" s="324" customFormat="1" ht="48" customHeight="1" x14ac:dyDescent="0.25">
      <c r="A150" s="302"/>
      <c r="B150" s="492" t="s">
        <v>788</v>
      </c>
      <c r="C150" s="479" t="s">
        <v>500</v>
      </c>
      <c r="D150" s="479" t="s">
        <v>784</v>
      </c>
      <c r="E150" s="479" t="s">
        <v>607</v>
      </c>
      <c r="F150" s="479" t="s">
        <v>789</v>
      </c>
      <c r="G150" s="479" t="s">
        <v>605</v>
      </c>
      <c r="H150" s="479" t="s">
        <v>83</v>
      </c>
      <c r="I150" s="479" t="s">
        <v>83</v>
      </c>
      <c r="J150" s="303" t="s">
        <v>786</v>
      </c>
      <c r="K150" s="303" t="s">
        <v>470</v>
      </c>
      <c r="L150" s="303" t="s">
        <v>471</v>
      </c>
      <c r="M150" s="325">
        <v>2300</v>
      </c>
      <c r="N150" s="479" t="s">
        <v>86</v>
      </c>
      <c r="O150" s="479" t="s">
        <v>411</v>
      </c>
      <c r="P150" s="461" t="s">
        <v>437</v>
      </c>
      <c r="Q150" s="479" t="s">
        <v>89</v>
      </c>
      <c r="R150" s="479" t="s">
        <v>90</v>
      </c>
      <c r="S150" s="479" t="s">
        <v>170</v>
      </c>
      <c r="T150" s="467">
        <f>U150</f>
        <v>3444828.3200000003</v>
      </c>
      <c r="U150" s="517">
        <f>+V150+Y150</f>
        <v>3444828.3200000003</v>
      </c>
      <c r="V150" s="517">
        <v>2026369.6</v>
      </c>
      <c r="W150" s="479" t="s">
        <v>455</v>
      </c>
      <c r="X150" s="479" t="s">
        <v>455</v>
      </c>
      <c r="Y150" s="517">
        <v>1418458.72</v>
      </c>
      <c r="Z150" s="479" t="s">
        <v>455</v>
      </c>
      <c r="AA150" s="479" t="s">
        <v>455</v>
      </c>
      <c r="AB150" s="517">
        <v>607910.88</v>
      </c>
      <c r="AC150" s="479" t="s">
        <v>92</v>
      </c>
      <c r="AD150" s="467">
        <f>+U150</f>
        <v>3444828.3200000003</v>
      </c>
      <c r="AE150" s="479" t="s">
        <v>171</v>
      </c>
      <c r="AF150" s="479" t="s">
        <v>171</v>
      </c>
      <c r="AG150" s="479" t="s">
        <v>171</v>
      </c>
      <c r="AH150" s="515">
        <v>45992</v>
      </c>
      <c r="AI150" s="545">
        <v>46054</v>
      </c>
      <c r="AJ150" s="489"/>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423" ht="120" x14ac:dyDescent="0.25">
      <c r="A151" s="302"/>
      <c r="B151" s="493"/>
      <c r="C151" s="470"/>
      <c r="D151" s="470"/>
      <c r="E151" s="470"/>
      <c r="F151" s="470"/>
      <c r="G151" s="470"/>
      <c r="H151" s="470"/>
      <c r="I151" s="470"/>
      <c r="J151" s="305" t="s">
        <v>787</v>
      </c>
      <c r="K151" s="305" t="s">
        <v>486</v>
      </c>
      <c r="L151" s="305" t="s">
        <v>441</v>
      </c>
      <c r="M151" s="308">
        <v>1000</v>
      </c>
      <c r="N151" s="470"/>
      <c r="O151" s="470"/>
      <c r="P151" s="462"/>
      <c r="Q151" s="470"/>
      <c r="R151" s="470"/>
      <c r="S151" s="470"/>
      <c r="T151" s="470"/>
      <c r="U151" s="525"/>
      <c r="V151" s="525"/>
      <c r="W151" s="470"/>
      <c r="X151" s="470"/>
      <c r="Y151" s="525"/>
      <c r="Z151" s="470"/>
      <c r="AA151" s="470"/>
      <c r="AB151" s="525"/>
      <c r="AC151" s="470"/>
      <c r="AD151" s="468"/>
      <c r="AE151" s="470"/>
      <c r="AF151" s="470"/>
      <c r="AG151" s="470"/>
      <c r="AH151" s="544"/>
      <c r="AI151" s="546"/>
      <c r="AJ151" s="490"/>
    </row>
    <row r="152" spans="1:423" ht="24.75" thickBot="1" x14ac:dyDescent="0.3">
      <c r="A152" s="302"/>
      <c r="B152" s="553"/>
      <c r="C152" s="471"/>
      <c r="D152" s="471"/>
      <c r="E152" s="471"/>
      <c r="F152" s="471"/>
      <c r="G152" s="471"/>
      <c r="H152" s="471"/>
      <c r="I152" s="471"/>
      <c r="J152" s="306" t="s">
        <v>442</v>
      </c>
      <c r="K152" s="306" t="s">
        <v>443</v>
      </c>
      <c r="L152" s="306" t="s">
        <v>482</v>
      </c>
      <c r="M152" s="306">
        <v>1</v>
      </c>
      <c r="N152" s="471"/>
      <c r="O152" s="471"/>
      <c r="P152" s="463"/>
      <c r="Q152" s="471"/>
      <c r="R152" s="471"/>
      <c r="S152" s="471"/>
      <c r="T152" s="471"/>
      <c r="U152" s="518"/>
      <c r="V152" s="518"/>
      <c r="W152" s="471"/>
      <c r="X152" s="471"/>
      <c r="Y152" s="518"/>
      <c r="Z152" s="471"/>
      <c r="AA152" s="471"/>
      <c r="AB152" s="518"/>
      <c r="AC152" s="471"/>
      <c r="AD152" s="469"/>
      <c r="AE152" s="471"/>
      <c r="AF152" s="471"/>
      <c r="AG152" s="471"/>
      <c r="AH152" s="516"/>
      <c r="AI152" s="547"/>
      <c r="AJ152" s="491"/>
    </row>
    <row r="153" spans="1:423" ht="36" customHeight="1" x14ac:dyDescent="0.25">
      <c r="A153" s="302"/>
      <c r="B153" s="548" t="s">
        <v>790</v>
      </c>
      <c r="C153" s="551" t="s">
        <v>791</v>
      </c>
      <c r="D153" s="479" t="s">
        <v>474</v>
      </c>
      <c r="E153" s="461" t="s">
        <v>607</v>
      </c>
      <c r="F153" s="461" t="s">
        <v>745</v>
      </c>
      <c r="G153" s="551" t="s">
        <v>476</v>
      </c>
      <c r="H153" s="526" t="s">
        <v>83</v>
      </c>
      <c r="I153" s="526" t="s">
        <v>83</v>
      </c>
      <c r="J153" s="303" t="s">
        <v>483</v>
      </c>
      <c r="K153" s="303" t="s">
        <v>470</v>
      </c>
      <c r="L153" s="303" t="s">
        <v>484</v>
      </c>
      <c r="M153" s="303">
        <v>166800</v>
      </c>
      <c r="N153" s="532" t="s">
        <v>86</v>
      </c>
      <c r="O153" s="541" t="s">
        <v>87</v>
      </c>
      <c r="P153" s="535" t="s">
        <v>437</v>
      </c>
      <c r="Q153" s="535" t="s">
        <v>89</v>
      </c>
      <c r="R153" s="535" t="s">
        <v>90</v>
      </c>
      <c r="S153" s="538" t="s">
        <v>170</v>
      </c>
      <c r="T153" s="467">
        <f>U153+U156</f>
        <v>25356371</v>
      </c>
      <c r="U153" s="517">
        <f>+V153+Y153</f>
        <v>18608250</v>
      </c>
      <c r="V153" s="517">
        <v>12405500</v>
      </c>
      <c r="W153" s="532"/>
      <c r="X153" s="532"/>
      <c r="Y153" s="517">
        <v>6202750</v>
      </c>
      <c r="Z153" s="532"/>
      <c r="AA153" s="532"/>
      <c r="AB153" s="517">
        <v>6202750</v>
      </c>
      <c r="AC153" s="467" t="s">
        <v>92</v>
      </c>
      <c r="AD153" s="467">
        <f>+U153</f>
        <v>18608250</v>
      </c>
      <c r="AE153" s="526"/>
      <c r="AF153" s="526"/>
      <c r="AG153" s="526"/>
      <c r="AH153" s="529">
        <v>45992</v>
      </c>
      <c r="AI153" s="529">
        <v>46054</v>
      </c>
      <c r="AJ153" s="519"/>
    </row>
    <row r="154" spans="1:423" ht="48" customHeight="1" x14ac:dyDescent="0.25">
      <c r="A154" s="302"/>
      <c r="B154" s="549"/>
      <c r="C154" s="523"/>
      <c r="D154" s="470"/>
      <c r="E154" s="462"/>
      <c r="F154" s="462"/>
      <c r="G154" s="523"/>
      <c r="H154" s="527"/>
      <c r="I154" s="527"/>
      <c r="J154" s="305" t="s">
        <v>485</v>
      </c>
      <c r="K154" s="305" t="s">
        <v>486</v>
      </c>
      <c r="L154" s="305" t="s">
        <v>441</v>
      </c>
      <c r="M154" s="305">
        <v>10203</v>
      </c>
      <c r="N154" s="533"/>
      <c r="O154" s="542"/>
      <c r="P154" s="536"/>
      <c r="Q154" s="536"/>
      <c r="R154" s="536"/>
      <c r="S154" s="539"/>
      <c r="T154" s="468"/>
      <c r="U154" s="525"/>
      <c r="V154" s="525"/>
      <c r="W154" s="533"/>
      <c r="X154" s="533"/>
      <c r="Y154" s="525"/>
      <c r="Z154" s="533"/>
      <c r="AA154" s="533"/>
      <c r="AB154" s="525"/>
      <c r="AC154" s="468"/>
      <c r="AD154" s="468"/>
      <c r="AE154" s="527"/>
      <c r="AF154" s="527"/>
      <c r="AG154" s="527"/>
      <c r="AH154" s="530"/>
      <c r="AI154" s="530"/>
      <c r="AJ154" s="520"/>
    </row>
    <row r="155" spans="1:423" ht="73.5" customHeight="1" x14ac:dyDescent="0.25">
      <c r="A155" s="302"/>
      <c r="B155" s="549"/>
      <c r="C155" s="523"/>
      <c r="D155" s="470"/>
      <c r="E155" s="462"/>
      <c r="F155" s="503"/>
      <c r="G155" s="552"/>
      <c r="H155" s="527"/>
      <c r="I155" s="527"/>
      <c r="J155" s="305" t="s">
        <v>442</v>
      </c>
      <c r="K155" s="305" t="s">
        <v>443</v>
      </c>
      <c r="L155" s="305" t="s">
        <v>482</v>
      </c>
      <c r="M155" s="305">
        <v>1</v>
      </c>
      <c r="N155" s="533"/>
      <c r="O155" s="542"/>
      <c r="P155" s="536"/>
      <c r="Q155" s="536"/>
      <c r="R155" s="536"/>
      <c r="S155" s="539"/>
      <c r="T155" s="468"/>
      <c r="U155" s="525"/>
      <c r="V155" s="525"/>
      <c r="W155" s="533"/>
      <c r="X155" s="533"/>
      <c r="Y155" s="525"/>
      <c r="Z155" s="533"/>
      <c r="AA155" s="533"/>
      <c r="AB155" s="525"/>
      <c r="AC155" s="468"/>
      <c r="AD155" s="468"/>
      <c r="AE155" s="527"/>
      <c r="AF155" s="527"/>
      <c r="AG155" s="527"/>
      <c r="AH155" s="530"/>
      <c r="AI155" s="530"/>
      <c r="AJ155" s="520"/>
    </row>
    <row r="156" spans="1:423" ht="72" customHeight="1" x14ac:dyDescent="0.25">
      <c r="A156" s="302"/>
      <c r="B156" s="549"/>
      <c r="C156" s="523"/>
      <c r="D156" s="470"/>
      <c r="E156" s="462"/>
      <c r="F156" s="470" t="s">
        <v>743</v>
      </c>
      <c r="G156" s="522" t="s">
        <v>879</v>
      </c>
      <c r="H156" s="527"/>
      <c r="I156" s="527"/>
      <c r="J156" s="305"/>
      <c r="K156" s="305"/>
      <c r="L156" s="305"/>
      <c r="M156" s="305"/>
      <c r="N156" s="533"/>
      <c r="O156" s="542"/>
      <c r="P156" s="536"/>
      <c r="Q156" s="536"/>
      <c r="R156" s="536"/>
      <c r="S156" s="539"/>
      <c r="T156" s="468"/>
      <c r="U156" s="525">
        <f>+V156+Y156</f>
        <v>6748121</v>
      </c>
      <c r="V156" s="525">
        <v>4498747</v>
      </c>
      <c r="W156" s="533"/>
      <c r="X156" s="533"/>
      <c r="Y156" s="525">
        <v>2249374</v>
      </c>
      <c r="Z156" s="533"/>
      <c r="AA156" s="533"/>
      <c r="AB156" s="525"/>
      <c r="AC156" s="468"/>
      <c r="AD156" s="468"/>
      <c r="AE156" s="527"/>
      <c r="AF156" s="527"/>
      <c r="AG156" s="527"/>
      <c r="AH156" s="530"/>
      <c r="AI156" s="530"/>
      <c r="AJ156" s="520"/>
    </row>
    <row r="157" spans="1:423" ht="48" customHeight="1" x14ac:dyDescent="0.25">
      <c r="A157" s="302"/>
      <c r="B157" s="549"/>
      <c r="C157" s="523"/>
      <c r="D157" s="470"/>
      <c r="E157" s="462"/>
      <c r="F157" s="470"/>
      <c r="G157" s="523"/>
      <c r="H157" s="527"/>
      <c r="I157" s="527"/>
      <c r="J157" s="305"/>
      <c r="K157" s="305"/>
      <c r="L157" s="305"/>
      <c r="M157" s="305"/>
      <c r="N157" s="533"/>
      <c r="O157" s="542"/>
      <c r="P157" s="536"/>
      <c r="Q157" s="536"/>
      <c r="R157" s="536"/>
      <c r="S157" s="539"/>
      <c r="T157" s="468"/>
      <c r="U157" s="525"/>
      <c r="V157" s="525"/>
      <c r="W157" s="533"/>
      <c r="X157" s="533"/>
      <c r="Y157" s="525"/>
      <c r="Z157" s="533"/>
      <c r="AA157" s="533"/>
      <c r="AB157" s="525"/>
      <c r="AC157" s="468"/>
      <c r="AD157" s="468"/>
      <c r="AE157" s="527"/>
      <c r="AF157" s="527"/>
      <c r="AG157" s="527"/>
      <c r="AH157" s="530"/>
      <c r="AI157" s="530"/>
      <c r="AJ157" s="520"/>
    </row>
    <row r="158" spans="1:423" x14ac:dyDescent="0.25">
      <c r="A158" s="302"/>
      <c r="B158" s="549"/>
      <c r="C158" s="523"/>
      <c r="D158" s="470"/>
      <c r="E158" s="462"/>
      <c r="F158" s="470"/>
      <c r="G158" s="523"/>
      <c r="H158" s="527"/>
      <c r="I158" s="527"/>
      <c r="J158" s="305"/>
      <c r="K158" s="305"/>
      <c r="L158" s="305"/>
      <c r="M158" s="305"/>
      <c r="N158" s="533"/>
      <c r="O158" s="542"/>
      <c r="P158" s="536"/>
      <c r="Q158" s="536"/>
      <c r="R158" s="536"/>
      <c r="S158" s="539"/>
      <c r="T158" s="468"/>
      <c r="U158" s="525"/>
      <c r="V158" s="525"/>
      <c r="W158" s="533"/>
      <c r="X158" s="533"/>
      <c r="Y158" s="525"/>
      <c r="Z158" s="533"/>
      <c r="AA158" s="533"/>
      <c r="AB158" s="525"/>
      <c r="AC158" s="468"/>
      <c r="AD158" s="468"/>
      <c r="AE158" s="527"/>
      <c r="AF158" s="527"/>
      <c r="AG158" s="527"/>
      <c r="AH158" s="530"/>
      <c r="AI158" s="530"/>
      <c r="AJ158" s="520"/>
    </row>
    <row r="159" spans="1:423" ht="36" customHeight="1" x14ac:dyDescent="0.25">
      <c r="A159" s="302"/>
      <c r="B159" s="549"/>
      <c r="C159" s="523"/>
      <c r="D159" s="470"/>
      <c r="E159" s="462"/>
      <c r="F159" s="470"/>
      <c r="G159" s="523"/>
      <c r="H159" s="527"/>
      <c r="I159" s="527"/>
      <c r="J159" s="305"/>
      <c r="K159" s="305"/>
      <c r="L159" s="305"/>
      <c r="M159" s="305"/>
      <c r="N159" s="533"/>
      <c r="O159" s="542"/>
      <c r="P159" s="536"/>
      <c r="Q159" s="536"/>
      <c r="R159" s="536"/>
      <c r="S159" s="539"/>
      <c r="T159" s="468"/>
      <c r="U159" s="525"/>
      <c r="V159" s="525"/>
      <c r="W159" s="533"/>
      <c r="X159" s="533"/>
      <c r="Y159" s="525"/>
      <c r="Z159" s="533"/>
      <c r="AA159" s="533"/>
      <c r="AB159" s="525"/>
      <c r="AC159" s="468"/>
      <c r="AD159" s="468"/>
      <c r="AE159" s="527"/>
      <c r="AF159" s="527"/>
      <c r="AG159" s="527"/>
      <c r="AH159" s="530"/>
      <c r="AI159" s="530"/>
      <c r="AJ159" s="520"/>
    </row>
    <row r="160" spans="1:423" ht="48" customHeight="1" x14ac:dyDescent="0.25">
      <c r="A160" s="302"/>
      <c r="B160" s="549"/>
      <c r="C160" s="523"/>
      <c r="D160" s="470"/>
      <c r="E160" s="462"/>
      <c r="F160" s="470"/>
      <c r="G160" s="523"/>
      <c r="H160" s="527"/>
      <c r="I160" s="527"/>
      <c r="J160" s="305"/>
      <c r="K160" s="305"/>
      <c r="L160" s="305"/>
      <c r="M160" s="305"/>
      <c r="N160" s="533"/>
      <c r="O160" s="542"/>
      <c r="P160" s="536"/>
      <c r="Q160" s="536"/>
      <c r="R160" s="536"/>
      <c r="S160" s="539"/>
      <c r="T160" s="468"/>
      <c r="U160" s="525"/>
      <c r="V160" s="525"/>
      <c r="W160" s="533"/>
      <c r="X160" s="533"/>
      <c r="Y160" s="525"/>
      <c r="Z160" s="533"/>
      <c r="AA160" s="533"/>
      <c r="AB160" s="525"/>
      <c r="AC160" s="468"/>
      <c r="AD160" s="468"/>
      <c r="AE160" s="527"/>
      <c r="AF160" s="527"/>
      <c r="AG160" s="527"/>
      <c r="AH160" s="530"/>
      <c r="AI160" s="530"/>
      <c r="AJ160" s="520"/>
    </row>
    <row r="161" spans="1:2507" ht="15.75" thickBot="1" x14ac:dyDescent="0.3">
      <c r="A161" s="302"/>
      <c r="B161" s="550"/>
      <c r="C161" s="524"/>
      <c r="D161" s="471"/>
      <c r="E161" s="463"/>
      <c r="F161" s="471"/>
      <c r="G161" s="524"/>
      <c r="H161" s="528"/>
      <c r="I161" s="528"/>
      <c r="J161" s="306"/>
      <c r="K161" s="306"/>
      <c r="L161" s="306"/>
      <c r="M161" s="306"/>
      <c r="N161" s="534"/>
      <c r="O161" s="543"/>
      <c r="P161" s="537"/>
      <c r="Q161" s="537"/>
      <c r="R161" s="537"/>
      <c r="S161" s="540"/>
      <c r="T161" s="469"/>
      <c r="U161" s="518"/>
      <c r="V161" s="518"/>
      <c r="W161" s="534"/>
      <c r="X161" s="534"/>
      <c r="Y161" s="518"/>
      <c r="Z161" s="534"/>
      <c r="AA161" s="534"/>
      <c r="AB161" s="518"/>
      <c r="AC161" s="469"/>
      <c r="AD161" s="469"/>
      <c r="AE161" s="528"/>
      <c r="AF161" s="528"/>
      <c r="AG161" s="528"/>
      <c r="AH161" s="531"/>
      <c r="AI161" s="531"/>
      <c r="AJ161" s="521"/>
    </row>
    <row r="162" spans="1:2507" s="327" customFormat="1" ht="48" x14ac:dyDescent="0.25">
      <c r="A162" s="326"/>
      <c r="B162" s="484" t="s">
        <v>829</v>
      </c>
      <c r="C162" s="479" t="s">
        <v>830</v>
      </c>
      <c r="D162" s="479" t="s">
        <v>784</v>
      </c>
      <c r="E162" s="479" t="s">
        <v>607</v>
      </c>
      <c r="F162" s="479" t="s">
        <v>831</v>
      </c>
      <c r="G162" s="479" t="s">
        <v>605</v>
      </c>
      <c r="H162" s="479" t="s">
        <v>83</v>
      </c>
      <c r="I162" s="479" t="s">
        <v>83</v>
      </c>
      <c r="J162" s="303" t="s">
        <v>786</v>
      </c>
      <c r="K162" s="303" t="s">
        <v>470</v>
      </c>
      <c r="L162" s="303" t="s">
        <v>471</v>
      </c>
      <c r="M162" s="325">
        <v>1755</v>
      </c>
      <c r="N162" s="479" t="s">
        <v>86</v>
      </c>
      <c r="O162" s="479" t="s">
        <v>832</v>
      </c>
      <c r="P162" s="479" t="s">
        <v>437</v>
      </c>
      <c r="Q162" s="479" t="s">
        <v>89</v>
      </c>
      <c r="R162" s="479" t="s">
        <v>90</v>
      </c>
      <c r="S162" s="479" t="s">
        <v>170</v>
      </c>
      <c r="T162" s="467">
        <f>U162</f>
        <v>442000</v>
      </c>
      <c r="U162" s="517">
        <f>+V162+Y162</f>
        <v>442000</v>
      </c>
      <c r="V162" s="517">
        <v>260000</v>
      </c>
      <c r="W162" s="479" t="s">
        <v>455</v>
      </c>
      <c r="X162" s="479" t="s">
        <v>455</v>
      </c>
      <c r="Y162" s="517">
        <v>182000</v>
      </c>
      <c r="Z162" s="479" t="s">
        <v>455</v>
      </c>
      <c r="AA162" s="479" t="s">
        <v>455</v>
      </c>
      <c r="AB162" s="517">
        <v>78000</v>
      </c>
      <c r="AC162" s="479" t="s">
        <v>92</v>
      </c>
      <c r="AD162" s="467">
        <f>+U162</f>
        <v>442000</v>
      </c>
      <c r="AE162" s="479" t="s">
        <v>171</v>
      </c>
      <c r="AF162" s="479" t="s">
        <v>171</v>
      </c>
      <c r="AG162" s="479" t="s">
        <v>171</v>
      </c>
      <c r="AH162" s="515">
        <v>46174</v>
      </c>
      <c r="AI162" s="515">
        <v>46235</v>
      </c>
      <c r="AJ162" s="489"/>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3"/>
      <c r="PI162" s="233"/>
      <c r="PJ162" s="233"/>
      <c r="PK162" s="233"/>
      <c r="PL162" s="233"/>
      <c r="PM162" s="233"/>
      <c r="PN162" s="233"/>
      <c r="PO162" s="233"/>
      <c r="PP162" s="233"/>
      <c r="PQ162" s="233"/>
      <c r="PR162" s="233"/>
      <c r="PS162" s="233"/>
      <c r="PT162" s="233"/>
      <c r="PU162" s="233"/>
      <c r="PV162" s="233"/>
      <c r="PW162" s="233"/>
      <c r="PX162" s="233"/>
      <c r="PY162" s="233"/>
      <c r="PZ162" s="233"/>
      <c r="QA162" s="233"/>
      <c r="QB162" s="233"/>
      <c r="QC162" s="233"/>
      <c r="QD162" s="233"/>
      <c r="QE162" s="233"/>
      <c r="QF162" s="233"/>
      <c r="QG162" s="233"/>
      <c r="QH162" s="233"/>
      <c r="QI162" s="233"/>
      <c r="QJ162" s="233"/>
      <c r="QK162" s="233"/>
      <c r="QL162" s="233"/>
      <c r="QM162" s="233"/>
      <c r="QN162" s="233"/>
      <c r="QO162" s="233"/>
      <c r="QP162" s="233"/>
      <c r="QQ162" s="233"/>
      <c r="QR162" s="233"/>
      <c r="QS162" s="233"/>
      <c r="QT162" s="233"/>
      <c r="QU162" s="233"/>
      <c r="QV162" s="233"/>
      <c r="QW162" s="233"/>
      <c r="QX162" s="233"/>
      <c r="QY162" s="233"/>
      <c r="QZ162" s="233"/>
      <c r="RA162" s="233"/>
      <c r="RB162" s="233"/>
      <c r="RC162" s="233"/>
      <c r="RD162" s="233"/>
      <c r="RE162" s="233"/>
      <c r="RF162" s="233"/>
      <c r="RG162" s="233"/>
      <c r="RH162" s="233"/>
      <c r="RI162" s="233"/>
      <c r="RJ162" s="233"/>
      <c r="RK162" s="233"/>
      <c r="RL162" s="233"/>
      <c r="RM162" s="233"/>
      <c r="RN162" s="233"/>
      <c r="RO162" s="233"/>
      <c r="RP162" s="233"/>
      <c r="RQ162" s="233"/>
      <c r="RR162" s="233"/>
      <c r="RS162" s="233"/>
      <c r="RT162" s="233"/>
      <c r="RU162" s="233"/>
      <c r="RV162" s="233"/>
      <c r="RW162" s="233"/>
      <c r="RX162" s="233"/>
      <c r="RY162" s="233"/>
      <c r="RZ162" s="233"/>
      <c r="SA162" s="233"/>
      <c r="SB162" s="233"/>
      <c r="SC162" s="233"/>
      <c r="SD162" s="233"/>
      <c r="SE162" s="233"/>
      <c r="SF162" s="233"/>
      <c r="SG162" s="233"/>
      <c r="SH162" s="233"/>
      <c r="SI162" s="233"/>
      <c r="SJ162" s="233"/>
      <c r="SK162" s="233"/>
      <c r="SL162" s="233"/>
      <c r="SM162" s="233"/>
      <c r="SN162" s="233"/>
      <c r="SO162" s="233"/>
      <c r="SP162" s="233"/>
      <c r="SQ162" s="233"/>
      <c r="SR162" s="233"/>
      <c r="SS162" s="233"/>
      <c r="ST162" s="233"/>
      <c r="SU162" s="233"/>
      <c r="SV162" s="233"/>
      <c r="SW162" s="233"/>
      <c r="SX162" s="233"/>
      <c r="SY162" s="233"/>
      <c r="SZ162" s="233"/>
      <c r="TA162" s="233"/>
      <c r="TB162" s="233"/>
      <c r="TC162" s="233"/>
      <c r="TD162" s="233"/>
      <c r="TE162" s="233"/>
      <c r="TF162" s="233"/>
      <c r="TG162" s="233"/>
      <c r="TH162" s="233"/>
      <c r="TI162" s="233"/>
      <c r="TJ162" s="233"/>
      <c r="TK162" s="233"/>
      <c r="TL162" s="233"/>
      <c r="TM162" s="233"/>
      <c r="TN162" s="233"/>
      <c r="TO162" s="233"/>
      <c r="TP162" s="233"/>
      <c r="TQ162" s="233"/>
      <c r="TR162" s="233"/>
      <c r="TS162" s="233"/>
      <c r="TT162" s="233"/>
      <c r="TU162" s="233"/>
      <c r="TV162" s="233"/>
      <c r="TW162" s="233"/>
      <c r="TX162" s="233"/>
      <c r="TY162" s="233"/>
      <c r="TZ162" s="233"/>
      <c r="UA162" s="233"/>
      <c r="UB162" s="233"/>
      <c r="UC162" s="233"/>
      <c r="UD162" s="233"/>
      <c r="UE162" s="233"/>
      <c r="UF162" s="233"/>
      <c r="UG162" s="233"/>
      <c r="UH162" s="233"/>
      <c r="UI162" s="233"/>
      <c r="UJ162" s="233"/>
      <c r="UK162" s="233"/>
      <c r="UL162" s="233"/>
      <c r="UM162" s="233"/>
      <c r="UN162" s="233"/>
      <c r="UO162" s="233"/>
      <c r="UP162" s="233"/>
      <c r="UQ162" s="233"/>
      <c r="UR162" s="233"/>
      <c r="US162" s="233"/>
      <c r="UT162" s="233"/>
      <c r="UU162" s="233"/>
      <c r="UV162" s="233"/>
      <c r="UW162" s="233"/>
      <c r="UX162" s="233"/>
      <c r="UY162" s="233"/>
      <c r="UZ162" s="233"/>
      <c r="VA162" s="233"/>
      <c r="VB162" s="233"/>
      <c r="VC162" s="233"/>
      <c r="VD162" s="233"/>
      <c r="VE162" s="233"/>
      <c r="VF162" s="233"/>
      <c r="VG162" s="233"/>
      <c r="VH162" s="233"/>
      <c r="VI162" s="233"/>
      <c r="VJ162" s="233"/>
      <c r="VK162" s="233"/>
      <c r="VL162" s="233"/>
      <c r="VM162" s="233"/>
      <c r="VN162" s="233"/>
      <c r="VO162" s="233"/>
      <c r="VP162" s="233"/>
      <c r="VQ162" s="233"/>
      <c r="VR162" s="233"/>
      <c r="VS162" s="233"/>
      <c r="VT162" s="233"/>
      <c r="VU162" s="233"/>
      <c r="VV162" s="233"/>
      <c r="VW162" s="233"/>
      <c r="VX162" s="233"/>
      <c r="VY162" s="233"/>
      <c r="VZ162" s="233"/>
      <c r="WA162" s="233"/>
      <c r="WB162" s="233"/>
      <c r="WC162" s="233"/>
      <c r="WD162" s="233"/>
      <c r="WE162" s="233"/>
      <c r="WF162" s="233"/>
      <c r="WG162" s="233"/>
      <c r="WH162" s="233"/>
      <c r="WI162" s="233"/>
      <c r="WJ162" s="233"/>
      <c r="WK162" s="233"/>
      <c r="WL162" s="233"/>
      <c r="WM162" s="233"/>
      <c r="WN162" s="233"/>
      <c r="WO162" s="233"/>
      <c r="WP162" s="233"/>
      <c r="WQ162" s="233"/>
      <c r="WR162" s="233"/>
      <c r="WS162" s="233"/>
      <c r="WT162" s="233"/>
      <c r="WU162" s="233"/>
      <c r="WV162" s="233"/>
      <c r="WW162" s="233"/>
      <c r="WX162" s="233"/>
      <c r="WY162" s="233"/>
      <c r="WZ162" s="233"/>
      <c r="XA162" s="233"/>
      <c r="XB162" s="233"/>
      <c r="XC162" s="233"/>
      <c r="XD162" s="233"/>
      <c r="XE162" s="233"/>
      <c r="XF162" s="233"/>
      <c r="XG162" s="233"/>
      <c r="XH162" s="233"/>
      <c r="XI162" s="233"/>
      <c r="XJ162" s="233"/>
      <c r="XK162" s="233"/>
      <c r="XL162" s="233"/>
      <c r="XM162" s="233"/>
      <c r="XN162" s="233"/>
      <c r="XO162" s="233"/>
      <c r="XP162" s="233"/>
      <c r="XQ162" s="233"/>
      <c r="XR162" s="233"/>
      <c r="XS162" s="233"/>
      <c r="XT162" s="233"/>
      <c r="XU162" s="233"/>
      <c r="XV162" s="233"/>
      <c r="XW162" s="233"/>
      <c r="XX162" s="233"/>
      <c r="XY162" s="233"/>
      <c r="XZ162" s="233"/>
      <c r="YA162" s="233"/>
      <c r="YB162" s="233"/>
      <c r="YC162" s="233"/>
      <c r="YD162" s="233"/>
      <c r="YE162" s="233"/>
      <c r="YF162" s="233"/>
      <c r="YG162" s="233"/>
      <c r="YH162" s="233"/>
      <c r="YI162" s="233"/>
      <c r="YJ162" s="233"/>
      <c r="YK162" s="233"/>
      <c r="YL162" s="233"/>
      <c r="YM162" s="233"/>
      <c r="YN162" s="233"/>
      <c r="YO162" s="233"/>
      <c r="YP162" s="233"/>
      <c r="YQ162" s="233"/>
      <c r="YR162" s="233"/>
      <c r="YS162" s="233"/>
      <c r="YT162" s="233"/>
      <c r="YU162" s="233"/>
      <c r="YV162" s="233"/>
      <c r="YW162" s="233"/>
      <c r="YX162" s="233"/>
      <c r="YY162" s="233"/>
      <c r="YZ162" s="233"/>
      <c r="ZA162" s="233"/>
      <c r="ZB162" s="233"/>
      <c r="ZC162" s="233"/>
      <c r="ZD162" s="233"/>
      <c r="ZE162" s="233"/>
      <c r="ZF162" s="233"/>
      <c r="ZG162" s="233"/>
      <c r="ZH162" s="233"/>
      <c r="ZI162" s="233"/>
      <c r="ZJ162" s="233"/>
      <c r="ZK162" s="233"/>
      <c r="ZL162" s="233"/>
      <c r="ZM162" s="233"/>
      <c r="ZN162" s="233"/>
      <c r="ZO162" s="233"/>
      <c r="ZP162" s="233"/>
      <c r="ZQ162" s="233"/>
      <c r="ZR162" s="233"/>
      <c r="ZS162" s="233"/>
      <c r="ZT162" s="233"/>
      <c r="ZU162" s="233"/>
      <c r="ZV162" s="233"/>
      <c r="ZW162" s="233"/>
      <c r="ZX162" s="233"/>
      <c r="ZY162" s="233"/>
      <c r="ZZ162" s="233"/>
      <c r="AAA162" s="233"/>
      <c r="AAB162" s="233"/>
      <c r="AAC162" s="233"/>
      <c r="AAD162" s="233"/>
      <c r="AAE162" s="233"/>
      <c r="AAF162" s="233"/>
      <c r="AAG162" s="233"/>
      <c r="AAH162" s="233"/>
      <c r="AAI162" s="233"/>
      <c r="AAJ162" s="233"/>
      <c r="AAK162" s="233"/>
      <c r="AAL162" s="233"/>
      <c r="AAM162" s="233"/>
      <c r="AAN162" s="233"/>
      <c r="AAO162" s="233"/>
      <c r="AAP162" s="233"/>
      <c r="AAQ162" s="233"/>
      <c r="AAR162" s="233"/>
      <c r="AAS162" s="233"/>
      <c r="AAT162" s="233"/>
      <c r="AAU162" s="233"/>
      <c r="AAV162" s="233"/>
      <c r="AAW162" s="233"/>
      <c r="AAX162" s="233"/>
      <c r="AAY162" s="233"/>
      <c r="AAZ162" s="233"/>
      <c r="ABA162" s="233"/>
      <c r="ABB162" s="233"/>
      <c r="ABC162" s="233"/>
      <c r="ABD162" s="233"/>
      <c r="ABE162" s="233"/>
      <c r="ABF162" s="233"/>
      <c r="ABG162" s="233"/>
      <c r="ABH162" s="233"/>
      <c r="ABI162" s="233"/>
      <c r="ABJ162" s="233"/>
      <c r="ABK162" s="233"/>
      <c r="ABL162" s="233"/>
      <c r="ABM162" s="233"/>
      <c r="ABN162" s="233"/>
      <c r="ABO162" s="233"/>
      <c r="ABP162" s="233"/>
      <c r="ABQ162" s="233"/>
      <c r="ABR162" s="233"/>
      <c r="ABS162" s="233"/>
      <c r="ABT162" s="233"/>
      <c r="ABU162" s="233"/>
      <c r="ABV162" s="233"/>
      <c r="ABW162" s="233"/>
      <c r="ABX162" s="233"/>
      <c r="ABY162" s="233"/>
      <c r="ABZ162" s="233"/>
      <c r="ACA162" s="233"/>
      <c r="ACB162" s="233"/>
      <c r="ACC162" s="233"/>
      <c r="ACD162" s="233"/>
      <c r="ACE162" s="233"/>
      <c r="ACF162" s="233"/>
      <c r="ACG162" s="233"/>
      <c r="ACH162" s="233"/>
      <c r="ACI162" s="233"/>
      <c r="ACJ162" s="233"/>
      <c r="ACK162" s="233"/>
      <c r="ACL162" s="233"/>
      <c r="ACM162" s="233"/>
      <c r="ACN162" s="233"/>
      <c r="ACO162" s="233"/>
      <c r="ACP162" s="233"/>
      <c r="ACQ162" s="233"/>
      <c r="ACR162" s="233"/>
      <c r="ACS162" s="233"/>
      <c r="ACT162" s="233"/>
      <c r="ACU162" s="233"/>
      <c r="ACV162" s="233"/>
      <c r="ACW162" s="233"/>
      <c r="ACX162" s="233"/>
      <c r="ACY162" s="233"/>
      <c r="ACZ162" s="233"/>
      <c r="ADA162" s="233"/>
      <c r="ADB162" s="233"/>
      <c r="ADC162" s="233"/>
      <c r="ADD162" s="233"/>
      <c r="ADE162" s="233"/>
      <c r="ADF162" s="233"/>
      <c r="ADG162" s="233"/>
      <c r="ADH162" s="233"/>
      <c r="ADI162" s="233"/>
      <c r="ADJ162" s="233"/>
      <c r="ADK162" s="233"/>
      <c r="ADL162" s="233"/>
      <c r="ADM162" s="233"/>
      <c r="ADN162" s="233"/>
      <c r="ADO162" s="233"/>
      <c r="ADP162" s="233"/>
      <c r="ADQ162" s="233"/>
      <c r="ADR162" s="233"/>
      <c r="ADS162" s="233"/>
      <c r="ADT162" s="233"/>
      <c r="ADU162" s="233"/>
      <c r="ADV162" s="233"/>
      <c r="ADW162" s="233"/>
      <c r="ADX162" s="233"/>
      <c r="ADY162" s="233"/>
      <c r="ADZ162" s="233"/>
      <c r="AEA162" s="233"/>
      <c r="AEB162" s="233"/>
      <c r="AEC162" s="233"/>
      <c r="AED162" s="233"/>
      <c r="AEE162" s="233"/>
      <c r="AEF162" s="233"/>
      <c r="AEG162" s="233"/>
      <c r="AEH162" s="233"/>
      <c r="AEI162" s="233"/>
      <c r="AEJ162" s="233"/>
      <c r="AEK162" s="233"/>
      <c r="AEL162" s="233"/>
      <c r="AEM162" s="233"/>
      <c r="AEN162" s="233"/>
      <c r="AEO162" s="233"/>
      <c r="AEP162" s="233"/>
      <c r="AEQ162" s="233"/>
      <c r="AER162" s="233"/>
      <c r="AES162" s="233"/>
      <c r="AET162" s="233"/>
      <c r="AEU162" s="233"/>
      <c r="AEV162" s="233"/>
      <c r="AEW162" s="233"/>
      <c r="AEX162" s="233"/>
      <c r="AEY162" s="233"/>
      <c r="AEZ162" s="233"/>
      <c r="AFA162" s="233"/>
      <c r="AFB162" s="233"/>
      <c r="AFC162" s="233"/>
      <c r="AFD162" s="233"/>
      <c r="AFE162" s="233"/>
      <c r="AFF162" s="233"/>
      <c r="AFG162" s="233"/>
      <c r="AFH162" s="233"/>
      <c r="AFI162" s="233"/>
      <c r="AFJ162" s="233"/>
      <c r="AFK162" s="233"/>
      <c r="AFL162" s="233"/>
      <c r="AFM162" s="233"/>
      <c r="AFN162" s="233"/>
      <c r="AFO162" s="233"/>
      <c r="AFP162" s="233"/>
      <c r="AFQ162" s="233"/>
      <c r="AFR162" s="233"/>
      <c r="AFS162" s="233"/>
      <c r="AFT162" s="233"/>
      <c r="AFU162" s="233"/>
      <c r="AFV162" s="233"/>
      <c r="AFW162" s="233"/>
      <c r="AFX162" s="233"/>
      <c r="AFY162" s="233"/>
      <c r="AFZ162" s="233"/>
      <c r="AGA162" s="233"/>
      <c r="AGB162" s="233"/>
      <c r="AGC162" s="233"/>
      <c r="AGD162" s="233"/>
      <c r="AGE162" s="233"/>
      <c r="AGF162" s="233"/>
      <c r="AGG162" s="233"/>
      <c r="AGH162" s="233"/>
      <c r="AGI162" s="233"/>
      <c r="AGJ162" s="233"/>
      <c r="AGK162" s="233"/>
      <c r="AGL162" s="233"/>
      <c r="AGM162" s="233"/>
      <c r="AGN162" s="233"/>
      <c r="AGO162" s="233"/>
      <c r="AGP162" s="233"/>
      <c r="AGQ162" s="233"/>
      <c r="AGR162" s="233"/>
      <c r="AGS162" s="233"/>
      <c r="AGT162" s="233"/>
      <c r="AGU162" s="233"/>
      <c r="AGV162" s="233"/>
      <c r="AGW162" s="233"/>
      <c r="AGX162" s="233"/>
      <c r="AGY162" s="233"/>
      <c r="AGZ162" s="233"/>
      <c r="AHA162" s="233"/>
      <c r="AHB162" s="233"/>
      <c r="AHC162" s="233"/>
      <c r="AHD162" s="233"/>
      <c r="AHE162" s="233"/>
      <c r="AHF162" s="233"/>
      <c r="AHG162" s="233"/>
      <c r="AHH162" s="233"/>
      <c r="AHI162" s="233"/>
      <c r="AHJ162" s="233"/>
      <c r="AHK162" s="233"/>
      <c r="AHL162" s="233"/>
      <c r="AHM162" s="233"/>
      <c r="AHN162" s="233"/>
      <c r="AHO162" s="233"/>
      <c r="AHP162" s="233"/>
      <c r="AHQ162" s="233"/>
      <c r="AHR162" s="233"/>
      <c r="AHS162" s="233"/>
      <c r="AHT162" s="233"/>
      <c r="AHU162" s="233"/>
      <c r="AHV162" s="233"/>
      <c r="AHW162" s="233"/>
      <c r="AHX162" s="233"/>
      <c r="AHY162" s="233"/>
      <c r="AHZ162" s="233"/>
      <c r="AIA162" s="233"/>
      <c r="AIB162" s="233"/>
      <c r="AIC162" s="233"/>
      <c r="AID162" s="233"/>
      <c r="AIE162" s="233"/>
      <c r="AIF162" s="233"/>
      <c r="AIG162" s="233"/>
      <c r="AIH162" s="233"/>
      <c r="AII162" s="233"/>
      <c r="AIJ162" s="233"/>
      <c r="AIK162" s="233"/>
      <c r="AIL162" s="233"/>
      <c r="AIM162" s="233"/>
      <c r="AIN162" s="233"/>
      <c r="AIO162" s="233"/>
      <c r="AIP162" s="233"/>
      <c r="AIQ162" s="233"/>
      <c r="AIR162" s="233"/>
      <c r="AIS162" s="233"/>
      <c r="AIT162" s="233"/>
      <c r="AIU162" s="233"/>
      <c r="AIV162" s="233"/>
      <c r="AIW162" s="233"/>
      <c r="AIX162" s="233"/>
      <c r="AIY162" s="233"/>
      <c r="AIZ162" s="233"/>
      <c r="AJA162" s="233"/>
      <c r="AJB162" s="233"/>
      <c r="AJC162" s="233"/>
      <c r="AJD162" s="233"/>
      <c r="AJE162" s="233"/>
      <c r="AJF162" s="233"/>
      <c r="AJG162" s="233"/>
      <c r="AJH162" s="233"/>
      <c r="AJI162" s="233"/>
      <c r="AJJ162" s="233"/>
      <c r="AJK162" s="233"/>
      <c r="AJL162" s="233"/>
      <c r="AJM162" s="233"/>
      <c r="AJN162" s="233"/>
      <c r="AJO162" s="233"/>
      <c r="AJP162" s="233"/>
      <c r="AJQ162" s="233"/>
      <c r="AJR162" s="233"/>
      <c r="AJS162" s="233"/>
      <c r="AJT162" s="233"/>
      <c r="AJU162" s="233"/>
      <c r="AJV162" s="233"/>
      <c r="AJW162" s="233"/>
      <c r="AJX162" s="233"/>
      <c r="AJY162" s="233"/>
      <c r="AJZ162" s="233"/>
      <c r="AKA162" s="233"/>
      <c r="AKB162" s="233"/>
      <c r="AKC162" s="233"/>
      <c r="AKD162" s="233"/>
      <c r="AKE162" s="233"/>
      <c r="AKF162" s="233"/>
      <c r="AKG162" s="233"/>
      <c r="AKH162" s="233"/>
      <c r="AKI162" s="233"/>
      <c r="AKJ162" s="233"/>
      <c r="AKK162" s="233"/>
      <c r="AKL162" s="233"/>
      <c r="AKM162" s="233"/>
      <c r="AKN162" s="233"/>
      <c r="AKO162" s="233"/>
      <c r="AKP162" s="233"/>
      <c r="AKQ162" s="233"/>
      <c r="AKR162" s="233"/>
      <c r="AKS162" s="233"/>
      <c r="AKT162" s="233"/>
      <c r="AKU162" s="233"/>
      <c r="AKV162" s="233"/>
      <c r="AKW162" s="233"/>
      <c r="AKX162" s="233"/>
      <c r="AKY162" s="233"/>
      <c r="AKZ162" s="233"/>
      <c r="ALA162" s="233"/>
      <c r="ALB162" s="233"/>
      <c r="ALC162" s="233"/>
      <c r="ALD162" s="233"/>
      <c r="ALE162" s="233"/>
      <c r="ALF162" s="233"/>
      <c r="ALG162" s="233"/>
      <c r="ALH162" s="233"/>
      <c r="ALI162" s="233"/>
      <c r="ALJ162" s="233"/>
      <c r="ALK162" s="233"/>
      <c r="ALL162" s="233"/>
      <c r="ALM162" s="233"/>
      <c r="ALN162" s="233"/>
      <c r="ALO162" s="233"/>
      <c r="ALP162" s="233"/>
      <c r="ALQ162" s="233"/>
      <c r="ALR162" s="233"/>
      <c r="ALS162" s="233"/>
      <c r="ALT162" s="233"/>
      <c r="ALU162" s="233"/>
      <c r="ALV162" s="233"/>
      <c r="ALW162" s="233"/>
      <c r="ALX162" s="233"/>
      <c r="ALY162" s="233"/>
      <c r="ALZ162" s="233"/>
      <c r="AMA162" s="233"/>
      <c r="AMB162" s="233"/>
      <c r="AMC162" s="233"/>
      <c r="AMD162" s="233"/>
      <c r="AME162" s="233"/>
      <c r="AMF162" s="233"/>
      <c r="AMG162" s="233"/>
      <c r="AMH162" s="233"/>
      <c r="AMI162" s="233"/>
      <c r="AMJ162" s="233"/>
      <c r="AMK162" s="233"/>
      <c r="AML162" s="233"/>
      <c r="AMM162" s="233"/>
      <c r="AMN162" s="233"/>
      <c r="AMO162" s="233"/>
      <c r="AMP162" s="233"/>
      <c r="AMQ162" s="233"/>
      <c r="AMR162" s="233"/>
      <c r="AMS162" s="233"/>
      <c r="AMT162" s="233"/>
      <c r="AMU162" s="233"/>
      <c r="AMV162" s="233"/>
      <c r="AMW162" s="233"/>
      <c r="AMX162" s="233"/>
      <c r="AMY162" s="233"/>
      <c r="AMZ162" s="233"/>
      <c r="ANA162" s="233"/>
      <c r="ANB162" s="233"/>
      <c r="ANC162" s="233"/>
      <c r="AND162" s="233"/>
      <c r="ANE162" s="233"/>
      <c r="ANF162" s="233"/>
      <c r="ANG162" s="233"/>
      <c r="ANH162" s="233"/>
      <c r="ANI162" s="233"/>
      <c r="ANJ162" s="233"/>
      <c r="ANK162" s="233"/>
      <c r="ANL162" s="233"/>
      <c r="ANM162" s="233"/>
      <c r="ANN162" s="233"/>
      <c r="ANO162" s="233"/>
      <c r="ANP162" s="233"/>
      <c r="ANQ162" s="233"/>
      <c r="ANR162" s="233"/>
      <c r="ANS162" s="233"/>
      <c r="ANT162" s="233"/>
      <c r="ANU162" s="233"/>
      <c r="ANV162" s="233"/>
      <c r="ANW162" s="233"/>
      <c r="ANX162" s="233"/>
      <c r="ANY162" s="233"/>
      <c r="ANZ162" s="233"/>
      <c r="AOA162" s="233"/>
      <c r="AOB162" s="233"/>
      <c r="AOC162" s="233"/>
      <c r="AOD162" s="233"/>
      <c r="AOE162" s="233"/>
      <c r="AOF162" s="233"/>
      <c r="AOG162" s="233"/>
      <c r="AOH162" s="233"/>
      <c r="AOI162" s="233"/>
      <c r="AOJ162" s="233"/>
      <c r="AOK162" s="233"/>
      <c r="AOL162" s="233"/>
      <c r="AOM162" s="233"/>
      <c r="AON162" s="233"/>
      <c r="AOO162" s="233"/>
      <c r="AOP162" s="233"/>
      <c r="AOQ162" s="233"/>
      <c r="AOR162" s="233"/>
      <c r="AOS162" s="233"/>
      <c r="AOT162" s="233"/>
      <c r="AOU162" s="233"/>
      <c r="AOV162" s="233"/>
      <c r="AOW162" s="233"/>
      <c r="AOX162" s="233"/>
      <c r="AOY162" s="233"/>
      <c r="AOZ162" s="233"/>
      <c r="APA162" s="233"/>
      <c r="APB162" s="233"/>
      <c r="APC162" s="233"/>
      <c r="APD162" s="233"/>
      <c r="APE162" s="233"/>
      <c r="APF162" s="233"/>
      <c r="APG162" s="233"/>
      <c r="APH162" s="233"/>
      <c r="API162" s="233"/>
      <c r="APJ162" s="233"/>
      <c r="APK162" s="233"/>
      <c r="APL162" s="233"/>
      <c r="APM162" s="233"/>
      <c r="APN162" s="233"/>
      <c r="APO162" s="233"/>
      <c r="APP162" s="233"/>
      <c r="APQ162" s="233"/>
      <c r="APR162" s="233"/>
      <c r="APS162" s="233"/>
      <c r="APT162" s="233"/>
      <c r="APU162" s="233"/>
      <c r="APV162" s="233"/>
      <c r="APW162" s="233"/>
      <c r="APX162" s="233"/>
      <c r="APY162" s="233"/>
      <c r="APZ162" s="233"/>
      <c r="AQA162" s="233"/>
      <c r="AQB162" s="233"/>
      <c r="AQC162" s="233"/>
      <c r="AQD162" s="233"/>
      <c r="AQE162" s="233"/>
      <c r="AQF162" s="233"/>
      <c r="AQG162" s="233"/>
      <c r="AQH162" s="233"/>
      <c r="AQI162" s="233"/>
      <c r="AQJ162" s="233"/>
      <c r="AQK162" s="233"/>
      <c r="AQL162" s="233"/>
      <c r="AQM162" s="233"/>
      <c r="AQN162" s="233"/>
      <c r="AQO162" s="233"/>
      <c r="AQP162" s="233"/>
      <c r="AQQ162" s="233"/>
      <c r="AQR162" s="233"/>
      <c r="AQS162" s="233"/>
      <c r="AQT162" s="233"/>
      <c r="AQU162" s="233"/>
      <c r="AQV162" s="233"/>
      <c r="AQW162" s="233"/>
      <c r="AQX162" s="233"/>
      <c r="AQY162" s="233"/>
      <c r="AQZ162" s="233"/>
      <c r="ARA162" s="233"/>
      <c r="ARB162" s="233"/>
      <c r="ARC162" s="233"/>
      <c r="ARD162" s="233"/>
      <c r="ARE162" s="233"/>
      <c r="ARF162" s="233"/>
      <c r="ARG162" s="233"/>
      <c r="ARH162" s="233"/>
      <c r="ARI162" s="233"/>
      <c r="ARJ162" s="233"/>
      <c r="ARK162" s="233"/>
      <c r="ARL162" s="233"/>
      <c r="ARM162" s="233"/>
      <c r="ARN162" s="233"/>
      <c r="ARO162" s="233"/>
      <c r="ARP162" s="233"/>
      <c r="ARQ162" s="233"/>
      <c r="ARR162" s="233"/>
      <c r="ARS162" s="233"/>
      <c r="ART162" s="233"/>
      <c r="ARU162" s="233"/>
      <c r="ARV162" s="233"/>
      <c r="ARW162" s="233"/>
      <c r="ARX162" s="233"/>
      <c r="ARY162" s="233"/>
      <c r="ARZ162" s="233"/>
      <c r="ASA162" s="233"/>
      <c r="ASB162" s="233"/>
      <c r="ASC162" s="233"/>
      <c r="ASD162" s="233"/>
      <c r="ASE162" s="233"/>
      <c r="ASF162" s="233"/>
      <c r="ASG162" s="233"/>
      <c r="ASH162" s="233"/>
      <c r="ASI162" s="233"/>
      <c r="ASJ162" s="233"/>
      <c r="ASK162" s="233"/>
      <c r="ASL162" s="233"/>
      <c r="ASM162" s="233"/>
      <c r="ASN162" s="233"/>
      <c r="ASO162" s="233"/>
      <c r="ASP162" s="233"/>
      <c r="ASQ162" s="233"/>
      <c r="ASR162" s="233"/>
      <c r="ASS162" s="233"/>
      <c r="AST162" s="233"/>
      <c r="ASU162" s="233"/>
      <c r="ASV162" s="233"/>
      <c r="ASW162" s="233"/>
      <c r="ASX162" s="233"/>
      <c r="ASY162" s="233"/>
      <c r="ASZ162" s="233"/>
      <c r="ATA162" s="233"/>
      <c r="ATB162" s="233"/>
      <c r="ATC162" s="233"/>
      <c r="ATD162" s="233"/>
      <c r="ATE162" s="233"/>
      <c r="ATF162" s="233"/>
      <c r="ATG162" s="233"/>
      <c r="ATH162" s="233"/>
      <c r="ATI162" s="233"/>
      <c r="ATJ162" s="233"/>
      <c r="ATK162" s="233"/>
      <c r="ATL162" s="233"/>
      <c r="ATM162" s="233"/>
      <c r="ATN162" s="233"/>
      <c r="ATO162" s="233"/>
      <c r="ATP162" s="233"/>
      <c r="ATQ162" s="233"/>
      <c r="ATR162" s="233"/>
      <c r="ATS162" s="233"/>
      <c r="ATT162" s="233"/>
      <c r="ATU162" s="233"/>
      <c r="ATV162" s="233"/>
      <c r="ATW162" s="233"/>
      <c r="ATX162" s="233"/>
      <c r="ATY162" s="233"/>
      <c r="ATZ162" s="233"/>
      <c r="AUA162" s="233"/>
      <c r="AUB162" s="233"/>
      <c r="AUC162" s="233"/>
      <c r="AUD162" s="233"/>
      <c r="AUE162" s="233"/>
      <c r="AUF162" s="233"/>
      <c r="AUG162" s="233"/>
      <c r="AUH162" s="233"/>
      <c r="AUI162" s="233"/>
      <c r="AUJ162" s="233"/>
      <c r="AUK162" s="233"/>
      <c r="AUL162" s="233"/>
      <c r="AUM162" s="233"/>
      <c r="AUN162" s="233"/>
      <c r="AUO162" s="233"/>
      <c r="AUP162" s="233"/>
      <c r="AUQ162" s="233"/>
      <c r="AUR162" s="233"/>
      <c r="AUS162" s="233"/>
      <c r="AUT162" s="233"/>
      <c r="AUU162" s="233"/>
      <c r="AUV162" s="233"/>
      <c r="AUW162" s="233"/>
      <c r="AUX162" s="233"/>
      <c r="AUY162" s="233"/>
      <c r="AUZ162" s="233"/>
      <c r="AVA162" s="233"/>
      <c r="AVB162" s="233"/>
      <c r="AVC162" s="233"/>
      <c r="AVD162" s="233"/>
      <c r="AVE162" s="233"/>
      <c r="AVF162" s="233"/>
      <c r="AVG162" s="233"/>
      <c r="AVH162" s="233"/>
      <c r="AVI162" s="233"/>
      <c r="AVJ162" s="233"/>
      <c r="AVK162" s="233"/>
      <c r="AVL162" s="233"/>
      <c r="AVM162" s="233"/>
      <c r="AVN162" s="233"/>
      <c r="AVO162" s="233"/>
      <c r="AVP162" s="233"/>
      <c r="AVQ162" s="233"/>
      <c r="AVR162" s="233"/>
      <c r="AVS162" s="233"/>
      <c r="AVT162" s="233"/>
      <c r="AVU162" s="233"/>
      <c r="AVV162" s="233"/>
      <c r="AVW162" s="233"/>
      <c r="AVX162" s="233"/>
      <c r="AVY162" s="233"/>
      <c r="AVZ162" s="233"/>
      <c r="AWA162" s="233"/>
      <c r="AWB162" s="233"/>
      <c r="AWC162" s="233"/>
      <c r="AWD162" s="233"/>
      <c r="AWE162" s="233"/>
      <c r="AWF162" s="233"/>
      <c r="AWG162" s="233"/>
      <c r="AWH162" s="233"/>
      <c r="AWI162" s="233"/>
      <c r="AWJ162" s="233"/>
      <c r="AWK162" s="233"/>
      <c r="AWL162" s="233"/>
      <c r="AWM162" s="233"/>
      <c r="AWN162" s="233"/>
      <c r="AWO162" s="233"/>
      <c r="AWP162" s="233"/>
      <c r="AWQ162" s="233"/>
      <c r="AWR162" s="233"/>
      <c r="AWS162" s="233"/>
      <c r="AWT162" s="233"/>
      <c r="AWU162" s="233"/>
      <c r="AWV162" s="233"/>
      <c r="AWW162" s="233"/>
      <c r="AWX162" s="233"/>
      <c r="AWY162" s="233"/>
      <c r="AWZ162" s="233"/>
      <c r="AXA162" s="233"/>
      <c r="AXB162" s="233"/>
      <c r="AXC162" s="233"/>
      <c r="AXD162" s="233"/>
      <c r="AXE162" s="233"/>
      <c r="AXF162" s="233"/>
      <c r="AXG162" s="233"/>
      <c r="AXH162" s="233"/>
      <c r="AXI162" s="233"/>
      <c r="AXJ162" s="233"/>
      <c r="AXK162" s="233"/>
      <c r="AXL162" s="233"/>
      <c r="AXM162" s="233"/>
      <c r="AXN162" s="233"/>
      <c r="AXO162" s="233"/>
      <c r="AXP162" s="233"/>
      <c r="AXQ162" s="233"/>
      <c r="AXR162" s="233"/>
      <c r="AXS162" s="233"/>
      <c r="AXT162" s="233"/>
      <c r="AXU162" s="233"/>
      <c r="AXV162" s="233"/>
      <c r="AXW162" s="233"/>
      <c r="AXX162" s="233"/>
      <c r="AXY162" s="233"/>
      <c r="AXZ162" s="233"/>
      <c r="AYA162" s="233"/>
      <c r="AYB162" s="233"/>
      <c r="AYC162" s="233"/>
      <c r="AYD162" s="233"/>
      <c r="AYE162" s="233"/>
      <c r="AYF162" s="233"/>
      <c r="AYG162" s="233"/>
      <c r="AYH162" s="233"/>
      <c r="AYI162" s="233"/>
      <c r="AYJ162" s="233"/>
      <c r="AYK162" s="233"/>
      <c r="AYL162" s="233"/>
      <c r="AYM162" s="233"/>
      <c r="AYN162" s="233"/>
      <c r="AYO162" s="233"/>
      <c r="AYP162" s="233"/>
      <c r="AYQ162" s="233"/>
      <c r="AYR162" s="233"/>
      <c r="AYS162" s="233"/>
      <c r="AYT162" s="233"/>
      <c r="AYU162" s="233"/>
      <c r="AYV162" s="233"/>
      <c r="AYW162" s="233"/>
      <c r="AYX162" s="233"/>
      <c r="AYY162" s="233"/>
      <c r="AYZ162" s="233"/>
      <c r="AZA162" s="233"/>
      <c r="AZB162" s="233"/>
      <c r="AZC162" s="233"/>
      <c r="AZD162" s="233"/>
      <c r="AZE162" s="233"/>
      <c r="AZF162" s="233"/>
      <c r="AZG162" s="233"/>
      <c r="AZH162" s="233"/>
      <c r="AZI162" s="233"/>
      <c r="AZJ162" s="233"/>
      <c r="AZK162" s="233"/>
      <c r="AZL162" s="233"/>
      <c r="AZM162" s="233"/>
      <c r="AZN162" s="233"/>
      <c r="AZO162" s="233"/>
      <c r="AZP162" s="233"/>
      <c r="AZQ162" s="233"/>
      <c r="AZR162" s="233"/>
      <c r="AZS162" s="233"/>
      <c r="AZT162" s="233"/>
      <c r="AZU162" s="233"/>
      <c r="AZV162" s="233"/>
      <c r="AZW162" s="233"/>
      <c r="AZX162" s="233"/>
      <c r="AZY162" s="233"/>
      <c r="AZZ162" s="233"/>
      <c r="BAA162" s="233"/>
      <c r="BAB162" s="233"/>
      <c r="BAC162" s="233"/>
      <c r="BAD162" s="233"/>
      <c r="BAE162" s="233"/>
      <c r="BAF162" s="233"/>
      <c r="BAG162" s="233"/>
      <c r="BAH162" s="233"/>
      <c r="BAI162" s="233"/>
      <c r="BAJ162" s="233"/>
      <c r="BAK162" s="233"/>
      <c r="BAL162" s="233"/>
      <c r="BAM162" s="233"/>
      <c r="BAN162" s="233"/>
      <c r="BAO162" s="233"/>
      <c r="BAP162" s="233"/>
      <c r="BAQ162" s="233"/>
      <c r="BAR162" s="233"/>
      <c r="BAS162" s="233"/>
      <c r="BAT162" s="233"/>
      <c r="BAU162" s="233"/>
      <c r="BAV162" s="233"/>
      <c r="BAW162" s="233"/>
      <c r="BAX162" s="233"/>
      <c r="BAY162" s="233"/>
      <c r="BAZ162" s="233"/>
      <c r="BBA162" s="233"/>
      <c r="BBB162" s="233"/>
      <c r="BBC162" s="233"/>
      <c r="BBD162" s="233"/>
      <c r="BBE162" s="233"/>
      <c r="BBF162" s="233"/>
      <c r="BBG162" s="233"/>
      <c r="BBH162" s="233"/>
      <c r="BBI162" s="233"/>
      <c r="BBJ162" s="233"/>
      <c r="BBK162" s="233"/>
      <c r="BBL162" s="233"/>
      <c r="BBM162" s="233"/>
      <c r="BBN162" s="233"/>
      <c r="BBO162" s="233"/>
      <c r="BBP162" s="233"/>
      <c r="BBQ162" s="233"/>
      <c r="BBR162" s="233"/>
      <c r="BBS162" s="233"/>
      <c r="BBT162" s="233"/>
      <c r="BBU162" s="233"/>
      <c r="BBV162" s="233"/>
      <c r="BBW162" s="233"/>
      <c r="BBX162" s="233"/>
      <c r="BBY162" s="233"/>
      <c r="BBZ162" s="233"/>
      <c r="BCA162" s="233"/>
      <c r="BCB162" s="233"/>
      <c r="BCC162" s="233"/>
      <c r="BCD162" s="233"/>
      <c r="BCE162" s="233"/>
      <c r="BCF162" s="233"/>
      <c r="BCG162" s="233"/>
      <c r="BCH162" s="233"/>
      <c r="BCI162" s="233"/>
      <c r="BCJ162" s="233"/>
      <c r="BCK162" s="233"/>
      <c r="BCL162" s="233"/>
      <c r="BCM162" s="233"/>
      <c r="BCN162" s="233"/>
      <c r="BCO162" s="233"/>
      <c r="BCP162" s="233"/>
      <c r="BCQ162" s="233"/>
      <c r="BCR162" s="233"/>
      <c r="BCS162" s="233"/>
      <c r="BCT162" s="233"/>
      <c r="BCU162" s="233"/>
      <c r="BCV162" s="233"/>
      <c r="BCW162" s="233"/>
      <c r="BCX162" s="233"/>
      <c r="BCY162" s="233"/>
      <c r="BCZ162" s="233"/>
      <c r="BDA162" s="233"/>
      <c r="BDB162" s="233"/>
      <c r="BDC162" s="233"/>
      <c r="BDD162" s="233"/>
      <c r="BDE162" s="233"/>
      <c r="BDF162" s="233"/>
      <c r="BDG162" s="233"/>
      <c r="BDH162" s="233"/>
      <c r="BDI162" s="233"/>
      <c r="BDJ162" s="233"/>
      <c r="BDK162" s="233"/>
      <c r="BDL162" s="233"/>
      <c r="BDM162" s="233"/>
      <c r="BDN162" s="233"/>
      <c r="BDO162" s="233"/>
      <c r="BDP162" s="233"/>
      <c r="BDQ162" s="233"/>
      <c r="BDR162" s="233"/>
      <c r="BDS162" s="233"/>
      <c r="BDT162" s="233"/>
      <c r="BDU162" s="233"/>
      <c r="BDV162" s="233"/>
      <c r="BDW162" s="233"/>
      <c r="BDX162" s="233"/>
      <c r="BDY162" s="233"/>
      <c r="BDZ162" s="233"/>
      <c r="BEA162" s="233"/>
      <c r="BEB162" s="233"/>
      <c r="BEC162" s="233"/>
      <c r="BED162" s="233"/>
      <c r="BEE162" s="233"/>
      <c r="BEF162" s="233"/>
      <c r="BEG162" s="233"/>
      <c r="BEH162" s="233"/>
      <c r="BEI162" s="233"/>
      <c r="BEJ162" s="233"/>
      <c r="BEK162" s="233"/>
      <c r="BEL162" s="233"/>
      <c r="BEM162" s="233"/>
      <c r="BEN162" s="233"/>
      <c r="BEO162" s="233"/>
      <c r="BEP162" s="233"/>
      <c r="BEQ162" s="233"/>
      <c r="BER162" s="233"/>
      <c r="BES162" s="233"/>
      <c r="BET162" s="233"/>
      <c r="BEU162" s="233"/>
      <c r="BEV162" s="233"/>
      <c r="BEW162" s="233"/>
      <c r="BEX162" s="233"/>
      <c r="BEY162" s="233"/>
      <c r="BEZ162" s="233"/>
      <c r="BFA162" s="233"/>
      <c r="BFB162" s="233"/>
      <c r="BFC162" s="233"/>
      <c r="BFD162" s="233"/>
      <c r="BFE162" s="233"/>
      <c r="BFF162" s="233"/>
      <c r="BFG162" s="233"/>
      <c r="BFH162" s="233"/>
      <c r="BFI162" s="233"/>
      <c r="BFJ162" s="233"/>
      <c r="BFK162" s="233"/>
      <c r="BFL162" s="233"/>
      <c r="BFM162" s="233"/>
      <c r="BFN162" s="233"/>
      <c r="BFO162" s="233"/>
      <c r="BFP162" s="233"/>
      <c r="BFQ162" s="233"/>
      <c r="BFR162" s="233"/>
      <c r="BFS162" s="233"/>
      <c r="BFT162" s="233"/>
      <c r="BFU162" s="233"/>
      <c r="BFV162" s="233"/>
      <c r="BFW162" s="233"/>
      <c r="BFX162" s="233"/>
      <c r="BFY162" s="233"/>
      <c r="BFZ162" s="233"/>
      <c r="BGA162" s="233"/>
      <c r="BGB162" s="233"/>
      <c r="BGC162" s="233"/>
      <c r="BGD162" s="233"/>
      <c r="BGE162" s="233"/>
      <c r="BGF162" s="233"/>
      <c r="BGG162" s="233"/>
      <c r="BGH162" s="233"/>
      <c r="BGI162" s="233"/>
      <c r="BGJ162" s="233"/>
      <c r="BGK162" s="233"/>
      <c r="BGL162" s="233"/>
      <c r="BGM162" s="233"/>
      <c r="BGN162" s="233"/>
      <c r="BGO162" s="233"/>
      <c r="BGP162" s="233"/>
      <c r="BGQ162" s="233"/>
      <c r="BGR162" s="233"/>
      <c r="BGS162" s="233"/>
      <c r="BGT162" s="233"/>
      <c r="BGU162" s="233"/>
      <c r="BGV162" s="233"/>
      <c r="BGW162" s="233"/>
      <c r="BGX162" s="233"/>
      <c r="BGY162" s="233"/>
      <c r="BGZ162" s="233"/>
      <c r="BHA162" s="233"/>
      <c r="BHB162" s="233"/>
      <c r="BHC162" s="233"/>
      <c r="BHD162" s="233"/>
      <c r="BHE162" s="233"/>
      <c r="BHF162" s="233"/>
      <c r="BHG162" s="233"/>
      <c r="BHH162" s="233"/>
      <c r="BHI162" s="233"/>
      <c r="BHJ162" s="233"/>
      <c r="BHK162" s="233"/>
      <c r="BHL162" s="233"/>
      <c r="BHM162" s="233"/>
      <c r="BHN162" s="233"/>
      <c r="BHO162" s="233"/>
      <c r="BHP162" s="233"/>
      <c r="BHQ162" s="233"/>
      <c r="BHR162" s="233"/>
      <c r="BHS162" s="233"/>
      <c r="BHT162" s="233"/>
      <c r="BHU162" s="233"/>
      <c r="BHV162" s="233"/>
      <c r="BHW162" s="233"/>
      <c r="BHX162" s="233"/>
      <c r="BHY162" s="233"/>
      <c r="BHZ162" s="233"/>
      <c r="BIA162" s="233"/>
      <c r="BIB162" s="233"/>
      <c r="BIC162" s="233"/>
      <c r="BID162" s="233"/>
      <c r="BIE162" s="233"/>
      <c r="BIF162" s="233"/>
      <c r="BIG162" s="233"/>
      <c r="BIH162" s="233"/>
      <c r="BII162" s="233"/>
      <c r="BIJ162" s="233"/>
      <c r="BIK162" s="233"/>
      <c r="BIL162" s="233"/>
      <c r="BIM162" s="233"/>
      <c r="BIN162" s="233"/>
      <c r="BIO162" s="233"/>
      <c r="BIP162" s="233"/>
      <c r="BIQ162" s="233"/>
      <c r="BIR162" s="233"/>
      <c r="BIS162" s="233"/>
      <c r="BIT162" s="233"/>
      <c r="BIU162" s="233"/>
      <c r="BIV162" s="233"/>
      <c r="BIW162" s="233"/>
      <c r="BIX162" s="233"/>
      <c r="BIY162" s="233"/>
      <c r="BIZ162" s="233"/>
      <c r="BJA162" s="233"/>
      <c r="BJB162" s="233"/>
      <c r="BJC162" s="233"/>
      <c r="BJD162" s="233"/>
      <c r="BJE162" s="233"/>
      <c r="BJF162" s="233"/>
      <c r="BJG162" s="233"/>
      <c r="BJH162" s="233"/>
      <c r="BJI162" s="233"/>
      <c r="BJJ162" s="233"/>
      <c r="BJK162" s="233"/>
      <c r="BJL162" s="233"/>
      <c r="BJM162" s="233"/>
      <c r="BJN162" s="233"/>
      <c r="BJO162" s="233"/>
      <c r="BJP162" s="233"/>
      <c r="BJQ162" s="233"/>
      <c r="BJR162" s="233"/>
      <c r="BJS162" s="233"/>
      <c r="BJT162" s="233"/>
      <c r="BJU162" s="233"/>
      <c r="BJV162" s="233"/>
      <c r="BJW162" s="233"/>
      <c r="BJX162" s="233"/>
      <c r="BJY162" s="233"/>
      <c r="BJZ162" s="233"/>
      <c r="BKA162" s="233"/>
      <c r="BKB162" s="233"/>
      <c r="BKC162" s="233"/>
      <c r="BKD162" s="233"/>
      <c r="BKE162" s="233"/>
      <c r="BKF162" s="233"/>
      <c r="BKG162" s="233"/>
      <c r="BKH162" s="233"/>
      <c r="BKI162" s="233"/>
      <c r="BKJ162" s="233"/>
      <c r="BKK162" s="233"/>
      <c r="BKL162" s="233"/>
      <c r="BKM162" s="233"/>
      <c r="BKN162" s="233"/>
      <c r="BKO162" s="233"/>
      <c r="BKP162" s="233"/>
      <c r="BKQ162" s="233"/>
      <c r="BKR162" s="233"/>
      <c r="BKS162" s="233"/>
      <c r="BKT162" s="233"/>
      <c r="BKU162" s="233"/>
      <c r="BKV162" s="233"/>
      <c r="BKW162" s="233"/>
      <c r="BKX162" s="233"/>
      <c r="BKY162" s="233"/>
      <c r="BKZ162" s="233"/>
      <c r="BLA162" s="233"/>
      <c r="BLB162" s="233"/>
      <c r="BLC162" s="233"/>
      <c r="BLD162" s="233"/>
      <c r="BLE162" s="233"/>
      <c r="BLF162" s="233"/>
      <c r="BLG162" s="233"/>
      <c r="BLH162" s="233"/>
      <c r="BLI162" s="233"/>
      <c r="BLJ162" s="233"/>
      <c r="BLK162" s="233"/>
      <c r="BLL162" s="233"/>
      <c r="BLM162" s="233"/>
      <c r="BLN162" s="233"/>
      <c r="BLO162" s="233"/>
      <c r="BLP162" s="233"/>
      <c r="BLQ162" s="233"/>
      <c r="BLR162" s="233"/>
      <c r="BLS162" s="233"/>
      <c r="BLT162" s="233"/>
      <c r="BLU162" s="233"/>
      <c r="BLV162" s="233"/>
      <c r="BLW162" s="233"/>
      <c r="BLX162" s="233"/>
      <c r="BLY162" s="233"/>
      <c r="BLZ162" s="233"/>
      <c r="BMA162" s="233"/>
      <c r="BMB162" s="233"/>
      <c r="BMC162" s="233"/>
      <c r="BMD162" s="233"/>
      <c r="BME162" s="233"/>
      <c r="BMF162" s="233"/>
      <c r="BMG162" s="233"/>
      <c r="BMH162" s="233"/>
      <c r="BMI162" s="233"/>
      <c r="BMJ162" s="233"/>
      <c r="BMK162" s="233"/>
      <c r="BML162" s="233"/>
      <c r="BMM162" s="233"/>
      <c r="BMN162" s="233"/>
      <c r="BMO162" s="233"/>
      <c r="BMP162" s="233"/>
      <c r="BMQ162" s="233"/>
      <c r="BMR162" s="233"/>
      <c r="BMS162" s="233"/>
      <c r="BMT162" s="233"/>
      <c r="BMU162" s="233"/>
      <c r="BMV162" s="233"/>
      <c r="BMW162" s="233"/>
      <c r="BMX162" s="233"/>
      <c r="BMY162" s="233"/>
      <c r="BMZ162" s="233"/>
      <c r="BNA162" s="233"/>
      <c r="BNB162" s="233"/>
      <c r="BNC162" s="233"/>
      <c r="BND162" s="233"/>
      <c r="BNE162" s="233"/>
      <c r="BNF162" s="233"/>
      <c r="BNG162" s="233"/>
      <c r="BNH162" s="233"/>
      <c r="BNI162" s="233"/>
      <c r="BNJ162" s="233"/>
      <c r="BNK162" s="233"/>
      <c r="BNL162" s="233"/>
      <c r="BNM162" s="233"/>
      <c r="BNN162" s="233"/>
      <c r="BNO162" s="233"/>
      <c r="BNP162" s="233"/>
      <c r="BNQ162" s="233"/>
      <c r="BNR162" s="233"/>
      <c r="BNS162" s="233"/>
      <c r="BNT162" s="233"/>
      <c r="BNU162" s="233"/>
      <c r="BNV162" s="233"/>
      <c r="BNW162" s="233"/>
      <c r="BNX162" s="233"/>
      <c r="BNY162" s="233"/>
      <c r="BNZ162" s="233"/>
      <c r="BOA162" s="233"/>
      <c r="BOB162" s="233"/>
      <c r="BOC162" s="233"/>
      <c r="BOD162" s="233"/>
      <c r="BOE162" s="233"/>
      <c r="BOF162" s="233"/>
      <c r="BOG162" s="233"/>
      <c r="BOH162" s="233"/>
      <c r="BOI162" s="233"/>
      <c r="BOJ162" s="233"/>
      <c r="BOK162" s="233"/>
      <c r="BOL162" s="233"/>
      <c r="BOM162" s="233"/>
      <c r="BON162" s="233"/>
      <c r="BOO162" s="233"/>
      <c r="BOP162" s="233"/>
      <c r="BOQ162" s="233"/>
      <c r="BOR162" s="233"/>
      <c r="BOS162" s="233"/>
      <c r="BOT162" s="233"/>
      <c r="BOU162" s="233"/>
      <c r="BOV162" s="233"/>
      <c r="BOW162" s="233"/>
      <c r="BOX162" s="233"/>
      <c r="BOY162" s="233"/>
      <c r="BOZ162" s="233"/>
      <c r="BPA162" s="233"/>
      <c r="BPB162" s="233"/>
      <c r="BPC162" s="233"/>
      <c r="BPD162" s="233"/>
      <c r="BPE162" s="233"/>
      <c r="BPF162" s="233"/>
      <c r="BPG162" s="233"/>
      <c r="BPH162" s="233"/>
      <c r="BPI162" s="233"/>
      <c r="BPJ162" s="233"/>
      <c r="BPK162" s="233"/>
      <c r="BPL162" s="233"/>
      <c r="BPM162" s="233"/>
      <c r="BPN162" s="233"/>
      <c r="BPO162" s="233"/>
      <c r="BPP162" s="233"/>
      <c r="BPQ162" s="233"/>
      <c r="BPR162" s="233"/>
      <c r="BPS162" s="233"/>
      <c r="BPT162" s="233"/>
      <c r="BPU162" s="233"/>
      <c r="BPV162" s="233"/>
      <c r="BPW162" s="233"/>
      <c r="BPX162" s="233"/>
      <c r="BPY162" s="233"/>
      <c r="BPZ162" s="233"/>
      <c r="BQA162" s="233"/>
      <c r="BQB162" s="233"/>
      <c r="BQC162" s="233"/>
      <c r="BQD162" s="233"/>
      <c r="BQE162" s="233"/>
      <c r="BQF162" s="233"/>
      <c r="BQG162" s="233"/>
      <c r="BQH162" s="233"/>
      <c r="BQI162" s="233"/>
      <c r="BQJ162" s="233"/>
      <c r="BQK162" s="233"/>
      <c r="BQL162" s="233"/>
      <c r="BQM162" s="233"/>
      <c r="BQN162" s="233"/>
      <c r="BQO162" s="233"/>
      <c r="BQP162" s="233"/>
      <c r="BQQ162" s="233"/>
      <c r="BQR162" s="233"/>
      <c r="BQS162" s="233"/>
      <c r="BQT162" s="233"/>
      <c r="BQU162" s="233"/>
      <c r="BQV162" s="233"/>
      <c r="BQW162" s="233"/>
      <c r="BQX162" s="233"/>
      <c r="BQY162" s="233"/>
      <c r="BQZ162" s="233"/>
      <c r="BRA162" s="233"/>
      <c r="BRB162" s="233"/>
      <c r="BRC162" s="233"/>
      <c r="BRD162" s="233"/>
      <c r="BRE162" s="233"/>
      <c r="BRF162" s="233"/>
      <c r="BRG162" s="233"/>
      <c r="BRH162" s="233"/>
      <c r="BRI162" s="233"/>
      <c r="BRJ162" s="233"/>
      <c r="BRK162" s="233"/>
      <c r="BRL162" s="233"/>
      <c r="BRM162" s="233"/>
      <c r="BRN162" s="233"/>
      <c r="BRO162" s="233"/>
      <c r="BRP162" s="233"/>
      <c r="BRQ162" s="233"/>
      <c r="BRR162" s="233"/>
      <c r="BRS162" s="233"/>
      <c r="BRT162" s="233"/>
      <c r="BRU162" s="233"/>
      <c r="BRV162" s="233"/>
      <c r="BRW162" s="233"/>
      <c r="BRX162" s="233"/>
      <c r="BRY162" s="233"/>
      <c r="BRZ162" s="233"/>
      <c r="BSA162" s="233"/>
      <c r="BSB162" s="233"/>
      <c r="BSC162" s="233"/>
      <c r="BSD162" s="233"/>
      <c r="BSE162" s="233"/>
      <c r="BSF162" s="233"/>
      <c r="BSG162" s="233"/>
      <c r="BSH162" s="233"/>
      <c r="BSI162" s="233"/>
      <c r="BSJ162" s="233"/>
      <c r="BSK162" s="233"/>
      <c r="BSL162" s="233"/>
      <c r="BSM162" s="233"/>
      <c r="BSN162" s="233"/>
      <c r="BSO162" s="233"/>
      <c r="BSP162" s="233"/>
      <c r="BSQ162" s="233"/>
      <c r="BSR162" s="233"/>
      <c r="BSS162" s="233"/>
      <c r="BST162" s="233"/>
      <c r="BSU162" s="233"/>
      <c r="BSV162" s="233"/>
      <c r="BSW162" s="233"/>
      <c r="BSX162" s="233"/>
      <c r="BSY162" s="233"/>
      <c r="BSZ162" s="233"/>
      <c r="BTA162" s="233"/>
      <c r="BTB162" s="233"/>
      <c r="BTC162" s="233"/>
      <c r="BTD162" s="233"/>
      <c r="BTE162" s="233"/>
      <c r="BTF162" s="233"/>
      <c r="BTG162" s="233"/>
      <c r="BTH162" s="233"/>
      <c r="BTI162" s="233"/>
      <c r="BTJ162" s="233"/>
      <c r="BTK162" s="233"/>
      <c r="BTL162" s="233"/>
      <c r="BTM162" s="233"/>
      <c r="BTN162" s="233"/>
      <c r="BTO162" s="233"/>
      <c r="BTP162" s="233"/>
      <c r="BTQ162" s="233"/>
      <c r="BTR162" s="233"/>
      <c r="BTS162" s="233"/>
      <c r="BTT162" s="233"/>
      <c r="BTU162" s="233"/>
      <c r="BTV162" s="233"/>
      <c r="BTW162" s="233"/>
      <c r="BTX162" s="233"/>
      <c r="BTY162" s="233"/>
      <c r="BTZ162" s="233"/>
      <c r="BUA162" s="233"/>
      <c r="BUB162" s="233"/>
      <c r="BUC162" s="233"/>
      <c r="BUD162" s="233"/>
      <c r="BUE162" s="233"/>
      <c r="BUF162" s="233"/>
      <c r="BUG162" s="233"/>
      <c r="BUH162" s="233"/>
      <c r="BUI162" s="233"/>
      <c r="BUJ162" s="233"/>
      <c r="BUK162" s="233"/>
      <c r="BUL162" s="233"/>
      <c r="BUM162" s="233"/>
      <c r="BUN162" s="233"/>
      <c r="BUO162" s="233"/>
      <c r="BUP162" s="233"/>
      <c r="BUQ162" s="233"/>
      <c r="BUR162" s="233"/>
      <c r="BUS162" s="233"/>
      <c r="BUT162" s="233"/>
      <c r="BUU162" s="233"/>
      <c r="BUV162" s="233"/>
      <c r="BUW162" s="233"/>
      <c r="BUX162" s="233"/>
      <c r="BUY162" s="233"/>
      <c r="BUZ162" s="233"/>
      <c r="BVA162" s="233"/>
      <c r="BVB162" s="233"/>
      <c r="BVC162" s="233"/>
      <c r="BVD162" s="233"/>
      <c r="BVE162" s="233"/>
      <c r="BVF162" s="233"/>
      <c r="BVG162" s="233"/>
      <c r="BVH162" s="233"/>
      <c r="BVI162" s="233"/>
      <c r="BVJ162" s="233"/>
      <c r="BVK162" s="233"/>
      <c r="BVL162" s="233"/>
      <c r="BVM162" s="233"/>
      <c r="BVN162" s="233"/>
      <c r="BVO162" s="233"/>
      <c r="BVP162" s="233"/>
      <c r="BVQ162" s="233"/>
      <c r="BVR162" s="233"/>
      <c r="BVS162" s="233"/>
      <c r="BVT162" s="233"/>
      <c r="BVU162" s="233"/>
      <c r="BVV162" s="233"/>
      <c r="BVW162" s="233"/>
      <c r="BVX162" s="233"/>
      <c r="BVY162" s="233"/>
      <c r="BVZ162" s="233"/>
      <c r="BWA162" s="233"/>
      <c r="BWB162" s="233"/>
      <c r="BWC162" s="233"/>
      <c r="BWD162" s="233"/>
      <c r="BWE162" s="233"/>
      <c r="BWF162" s="233"/>
      <c r="BWG162" s="233"/>
      <c r="BWH162" s="233"/>
      <c r="BWI162" s="233"/>
      <c r="BWJ162" s="233"/>
      <c r="BWK162" s="233"/>
      <c r="BWL162" s="233"/>
      <c r="BWM162" s="233"/>
      <c r="BWN162" s="233"/>
      <c r="BWO162" s="233"/>
      <c r="BWP162" s="233"/>
      <c r="BWQ162" s="233"/>
      <c r="BWR162" s="233"/>
      <c r="BWS162" s="233"/>
      <c r="BWT162" s="233"/>
      <c r="BWU162" s="233"/>
      <c r="BWV162" s="233"/>
      <c r="BWW162" s="233"/>
      <c r="BWX162" s="233"/>
      <c r="BWY162" s="233"/>
      <c r="BWZ162" s="233"/>
      <c r="BXA162" s="233"/>
      <c r="BXB162" s="233"/>
      <c r="BXC162" s="233"/>
      <c r="BXD162" s="233"/>
      <c r="BXE162" s="233"/>
      <c r="BXF162" s="233"/>
      <c r="BXG162" s="233"/>
      <c r="BXH162" s="233"/>
      <c r="BXI162" s="233"/>
      <c r="BXJ162" s="233"/>
      <c r="BXK162" s="233"/>
      <c r="BXL162" s="233"/>
      <c r="BXM162" s="233"/>
      <c r="BXN162" s="233"/>
      <c r="BXO162" s="233"/>
      <c r="BXP162" s="233"/>
      <c r="BXQ162" s="233"/>
      <c r="BXR162" s="233"/>
      <c r="BXS162" s="233"/>
      <c r="BXT162" s="233"/>
      <c r="BXU162" s="233"/>
      <c r="BXV162" s="233"/>
      <c r="BXW162" s="233"/>
      <c r="BXX162" s="233"/>
      <c r="BXY162" s="233"/>
      <c r="BXZ162" s="233"/>
      <c r="BYA162" s="233"/>
      <c r="BYB162" s="233"/>
      <c r="BYC162" s="233"/>
      <c r="BYD162" s="233"/>
      <c r="BYE162" s="233"/>
      <c r="BYF162" s="233"/>
      <c r="BYG162" s="233"/>
      <c r="BYH162" s="233"/>
      <c r="BYI162" s="233"/>
      <c r="BYJ162" s="233"/>
      <c r="BYK162" s="233"/>
      <c r="BYL162" s="233"/>
      <c r="BYM162" s="233"/>
      <c r="BYN162" s="233"/>
      <c r="BYO162" s="233"/>
      <c r="BYP162" s="233"/>
      <c r="BYQ162" s="233"/>
      <c r="BYR162" s="233"/>
      <c r="BYS162" s="233"/>
      <c r="BYT162" s="233"/>
      <c r="BYU162" s="233"/>
      <c r="BYV162" s="233"/>
      <c r="BYW162" s="233"/>
      <c r="BYX162" s="233"/>
      <c r="BYY162" s="233"/>
      <c r="BYZ162" s="233"/>
      <c r="BZA162" s="233"/>
      <c r="BZB162" s="233"/>
      <c r="BZC162" s="233"/>
      <c r="BZD162" s="233"/>
      <c r="BZE162" s="233"/>
      <c r="BZF162" s="233"/>
      <c r="BZG162" s="233"/>
      <c r="BZH162" s="233"/>
      <c r="BZI162" s="233"/>
      <c r="BZJ162" s="233"/>
      <c r="BZK162" s="233"/>
      <c r="BZL162" s="233"/>
      <c r="BZM162" s="233"/>
      <c r="BZN162" s="233"/>
      <c r="BZO162" s="233"/>
      <c r="BZP162" s="233"/>
      <c r="BZQ162" s="233"/>
      <c r="BZR162" s="233"/>
      <c r="BZS162" s="233"/>
      <c r="BZT162" s="233"/>
      <c r="BZU162" s="233"/>
      <c r="BZV162" s="233"/>
      <c r="BZW162" s="233"/>
      <c r="BZX162" s="233"/>
      <c r="BZY162" s="233"/>
      <c r="BZZ162" s="233"/>
      <c r="CAA162" s="233"/>
      <c r="CAB162" s="233"/>
      <c r="CAC162" s="233"/>
      <c r="CAD162" s="233"/>
      <c r="CAE162" s="233"/>
      <c r="CAF162" s="233"/>
      <c r="CAG162" s="233"/>
      <c r="CAH162" s="233"/>
      <c r="CAI162" s="233"/>
      <c r="CAJ162" s="233"/>
      <c r="CAK162" s="233"/>
      <c r="CAL162" s="233"/>
      <c r="CAM162" s="233"/>
      <c r="CAN162" s="233"/>
      <c r="CAO162" s="233"/>
      <c r="CAP162" s="233"/>
      <c r="CAQ162" s="233"/>
      <c r="CAR162" s="233"/>
      <c r="CAS162" s="233"/>
      <c r="CAT162" s="233"/>
      <c r="CAU162" s="233"/>
      <c r="CAV162" s="233"/>
      <c r="CAW162" s="233"/>
      <c r="CAX162" s="233"/>
      <c r="CAY162" s="233"/>
      <c r="CAZ162" s="233"/>
      <c r="CBA162" s="233"/>
      <c r="CBB162" s="233"/>
      <c r="CBC162" s="233"/>
      <c r="CBD162" s="233"/>
      <c r="CBE162" s="233"/>
      <c r="CBF162" s="233"/>
      <c r="CBG162" s="233"/>
      <c r="CBH162" s="233"/>
      <c r="CBI162" s="233"/>
      <c r="CBJ162" s="233"/>
      <c r="CBK162" s="233"/>
      <c r="CBL162" s="233"/>
      <c r="CBM162" s="233"/>
      <c r="CBN162" s="233"/>
      <c r="CBO162" s="233"/>
      <c r="CBP162" s="233"/>
      <c r="CBQ162" s="233"/>
      <c r="CBR162" s="233"/>
      <c r="CBS162" s="233"/>
      <c r="CBT162" s="233"/>
      <c r="CBU162" s="233"/>
      <c r="CBV162" s="233"/>
      <c r="CBW162" s="233"/>
      <c r="CBX162" s="233"/>
      <c r="CBY162" s="233"/>
      <c r="CBZ162" s="233"/>
      <c r="CCA162" s="233"/>
      <c r="CCB162" s="233"/>
      <c r="CCC162" s="233"/>
      <c r="CCD162" s="233"/>
      <c r="CCE162" s="233"/>
      <c r="CCF162" s="233"/>
      <c r="CCG162" s="233"/>
      <c r="CCH162" s="233"/>
      <c r="CCI162" s="233"/>
      <c r="CCJ162" s="233"/>
      <c r="CCK162" s="233"/>
      <c r="CCL162" s="233"/>
      <c r="CCM162" s="233"/>
      <c r="CCN162" s="233"/>
      <c r="CCO162" s="233"/>
      <c r="CCP162" s="233"/>
      <c r="CCQ162" s="233"/>
      <c r="CCR162" s="233"/>
      <c r="CCS162" s="233"/>
      <c r="CCT162" s="233"/>
      <c r="CCU162" s="233"/>
      <c r="CCV162" s="233"/>
      <c r="CCW162" s="233"/>
      <c r="CCX162" s="233"/>
      <c r="CCY162" s="233"/>
      <c r="CCZ162" s="233"/>
      <c r="CDA162" s="233"/>
      <c r="CDB162" s="233"/>
      <c r="CDC162" s="233"/>
      <c r="CDD162" s="233"/>
      <c r="CDE162" s="233"/>
      <c r="CDF162" s="233"/>
      <c r="CDG162" s="233"/>
      <c r="CDH162" s="233"/>
      <c r="CDI162" s="233"/>
      <c r="CDJ162" s="233"/>
      <c r="CDK162" s="233"/>
      <c r="CDL162" s="233"/>
      <c r="CDM162" s="233"/>
      <c r="CDN162" s="233"/>
      <c r="CDO162" s="233"/>
      <c r="CDP162" s="233"/>
      <c r="CDQ162" s="233"/>
      <c r="CDR162" s="233"/>
      <c r="CDS162" s="233"/>
      <c r="CDT162" s="233"/>
      <c r="CDU162" s="233"/>
      <c r="CDV162" s="233"/>
      <c r="CDW162" s="233"/>
      <c r="CDX162" s="233"/>
      <c r="CDY162" s="233"/>
      <c r="CDZ162" s="233"/>
      <c r="CEA162" s="233"/>
      <c r="CEB162" s="233"/>
      <c r="CEC162" s="233"/>
      <c r="CED162" s="233"/>
      <c r="CEE162" s="233"/>
      <c r="CEF162" s="233"/>
      <c r="CEG162" s="233"/>
      <c r="CEH162" s="233"/>
      <c r="CEI162" s="233"/>
      <c r="CEJ162" s="233"/>
      <c r="CEK162" s="233"/>
      <c r="CEL162" s="233"/>
      <c r="CEM162" s="233"/>
      <c r="CEN162" s="233"/>
      <c r="CEO162" s="233"/>
      <c r="CEP162" s="233"/>
      <c r="CEQ162" s="233"/>
      <c r="CER162" s="233"/>
      <c r="CES162" s="233"/>
      <c r="CET162" s="233"/>
      <c r="CEU162" s="233"/>
      <c r="CEV162" s="233"/>
      <c r="CEW162" s="233"/>
      <c r="CEX162" s="233"/>
      <c r="CEY162" s="233"/>
      <c r="CEZ162" s="233"/>
      <c r="CFA162" s="233"/>
      <c r="CFB162" s="233"/>
      <c r="CFC162" s="233"/>
      <c r="CFD162" s="233"/>
      <c r="CFE162" s="233"/>
      <c r="CFF162" s="233"/>
      <c r="CFG162" s="233"/>
      <c r="CFH162" s="233"/>
      <c r="CFI162" s="233"/>
      <c r="CFJ162" s="233"/>
      <c r="CFK162" s="233"/>
      <c r="CFL162" s="233"/>
      <c r="CFM162" s="233"/>
      <c r="CFN162" s="233"/>
      <c r="CFO162" s="233"/>
      <c r="CFP162" s="233"/>
      <c r="CFQ162" s="233"/>
      <c r="CFR162" s="233"/>
      <c r="CFS162" s="233"/>
      <c r="CFT162" s="233"/>
      <c r="CFU162" s="233"/>
      <c r="CFV162" s="233"/>
      <c r="CFW162" s="233"/>
      <c r="CFX162" s="233"/>
      <c r="CFY162" s="233"/>
      <c r="CFZ162" s="233"/>
      <c r="CGA162" s="233"/>
      <c r="CGB162" s="233"/>
      <c r="CGC162" s="233"/>
      <c r="CGD162" s="233"/>
      <c r="CGE162" s="233"/>
      <c r="CGF162" s="233"/>
      <c r="CGG162" s="233"/>
      <c r="CGH162" s="233"/>
      <c r="CGI162" s="233"/>
      <c r="CGJ162" s="233"/>
      <c r="CGK162" s="233"/>
      <c r="CGL162" s="233"/>
      <c r="CGM162" s="233"/>
      <c r="CGN162" s="233"/>
      <c r="CGO162" s="233"/>
      <c r="CGP162" s="233"/>
      <c r="CGQ162" s="233"/>
      <c r="CGR162" s="233"/>
      <c r="CGS162" s="233"/>
      <c r="CGT162" s="233"/>
      <c r="CGU162" s="233"/>
      <c r="CGV162" s="233"/>
      <c r="CGW162" s="233"/>
      <c r="CGX162" s="233"/>
      <c r="CGY162" s="233"/>
      <c r="CGZ162" s="233"/>
      <c r="CHA162" s="233"/>
      <c r="CHB162" s="233"/>
      <c r="CHC162" s="233"/>
      <c r="CHD162" s="233"/>
      <c r="CHE162" s="233"/>
      <c r="CHF162" s="233"/>
      <c r="CHG162" s="233"/>
      <c r="CHH162" s="233"/>
      <c r="CHI162" s="233"/>
      <c r="CHJ162" s="233"/>
      <c r="CHK162" s="233"/>
      <c r="CHL162" s="233"/>
      <c r="CHM162" s="233"/>
      <c r="CHN162" s="233"/>
      <c r="CHO162" s="233"/>
      <c r="CHP162" s="233"/>
      <c r="CHQ162" s="233"/>
      <c r="CHR162" s="233"/>
      <c r="CHS162" s="233"/>
      <c r="CHT162" s="233"/>
      <c r="CHU162" s="233"/>
      <c r="CHV162" s="233"/>
      <c r="CHW162" s="233"/>
      <c r="CHX162" s="233"/>
      <c r="CHY162" s="233"/>
      <c r="CHZ162" s="233"/>
      <c r="CIA162" s="233"/>
      <c r="CIB162" s="233"/>
      <c r="CIC162" s="233"/>
      <c r="CID162" s="233"/>
      <c r="CIE162" s="233"/>
      <c r="CIF162" s="233"/>
      <c r="CIG162" s="233"/>
      <c r="CIH162" s="233"/>
      <c r="CII162" s="233"/>
      <c r="CIJ162" s="233"/>
      <c r="CIK162" s="233"/>
      <c r="CIL162" s="233"/>
      <c r="CIM162" s="233"/>
      <c r="CIN162" s="233"/>
      <c r="CIO162" s="233"/>
      <c r="CIP162" s="233"/>
      <c r="CIQ162" s="233"/>
      <c r="CIR162" s="233"/>
      <c r="CIS162" s="233"/>
      <c r="CIT162" s="233"/>
      <c r="CIU162" s="233"/>
      <c r="CIV162" s="233"/>
      <c r="CIW162" s="233"/>
      <c r="CIX162" s="233"/>
      <c r="CIY162" s="233"/>
      <c r="CIZ162" s="233"/>
      <c r="CJA162" s="233"/>
      <c r="CJB162" s="233"/>
      <c r="CJC162" s="233"/>
      <c r="CJD162" s="233"/>
      <c r="CJE162" s="233"/>
      <c r="CJF162" s="233"/>
      <c r="CJG162" s="233"/>
      <c r="CJH162" s="233"/>
      <c r="CJI162" s="233"/>
      <c r="CJJ162" s="233"/>
      <c r="CJK162" s="233"/>
      <c r="CJL162" s="233"/>
      <c r="CJM162" s="233"/>
      <c r="CJN162" s="233"/>
      <c r="CJO162" s="233"/>
      <c r="CJP162" s="233"/>
      <c r="CJQ162" s="233"/>
      <c r="CJR162" s="233"/>
      <c r="CJS162" s="233"/>
      <c r="CJT162" s="233"/>
      <c r="CJU162" s="233"/>
      <c r="CJV162" s="233"/>
      <c r="CJW162" s="233"/>
      <c r="CJX162" s="233"/>
      <c r="CJY162" s="233"/>
      <c r="CJZ162" s="233"/>
      <c r="CKA162" s="233"/>
      <c r="CKB162" s="233"/>
      <c r="CKC162" s="233"/>
      <c r="CKD162" s="233"/>
      <c r="CKE162" s="233"/>
      <c r="CKF162" s="233"/>
      <c r="CKG162" s="233"/>
      <c r="CKH162" s="233"/>
      <c r="CKI162" s="233"/>
      <c r="CKJ162" s="233"/>
      <c r="CKK162" s="233"/>
      <c r="CKL162" s="233"/>
      <c r="CKM162" s="233"/>
      <c r="CKN162" s="233"/>
      <c r="CKO162" s="233"/>
      <c r="CKP162" s="233"/>
      <c r="CKQ162" s="233"/>
      <c r="CKR162" s="233"/>
      <c r="CKS162" s="233"/>
      <c r="CKT162" s="233"/>
      <c r="CKU162" s="233"/>
      <c r="CKV162" s="233"/>
      <c r="CKW162" s="233"/>
      <c r="CKX162" s="233"/>
      <c r="CKY162" s="233"/>
      <c r="CKZ162" s="233"/>
      <c r="CLA162" s="233"/>
      <c r="CLB162" s="233"/>
      <c r="CLC162" s="233"/>
      <c r="CLD162" s="233"/>
      <c r="CLE162" s="233"/>
      <c r="CLF162" s="233"/>
      <c r="CLG162" s="233"/>
      <c r="CLH162" s="233"/>
      <c r="CLI162" s="233"/>
      <c r="CLJ162" s="233"/>
      <c r="CLK162" s="233"/>
      <c r="CLL162" s="233"/>
      <c r="CLM162" s="233"/>
      <c r="CLN162" s="233"/>
      <c r="CLO162" s="233"/>
      <c r="CLP162" s="233"/>
      <c r="CLQ162" s="233"/>
      <c r="CLR162" s="233"/>
      <c r="CLS162" s="233"/>
      <c r="CLT162" s="233"/>
      <c r="CLU162" s="233"/>
      <c r="CLV162" s="233"/>
      <c r="CLW162" s="233"/>
      <c r="CLX162" s="233"/>
      <c r="CLY162" s="233"/>
      <c r="CLZ162" s="233"/>
      <c r="CMA162" s="233"/>
      <c r="CMB162" s="233"/>
      <c r="CMC162" s="233"/>
      <c r="CMD162" s="233"/>
      <c r="CME162" s="233"/>
      <c r="CMF162" s="233"/>
      <c r="CMG162" s="233"/>
      <c r="CMH162" s="233"/>
      <c r="CMI162" s="233"/>
      <c r="CMJ162" s="233"/>
      <c r="CMK162" s="233"/>
      <c r="CML162" s="233"/>
      <c r="CMM162" s="233"/>
      <c r="CMN162" s="233"/>
      <c r="CMO162" s="233"/>
      <c r="CMP162" s="233"/>
      <c r="CMQ162" s="233"/>
      <c r="CMR162" s="233"/>
      <c r="CMS162" s="233"/>
      <c r="CMT162" s="233"/>
      <c r="CMU162" s="233"/>
      <c r="CMV162" s="233"/>
      <c r="CMW162" s="233"/>
      <c r="CMX162" s="233"/>
      <c r="CMY162" s="233"/>
      <c r="CMZ162" s="233"/>
      <c r="CNA162" s="233"/>
      <c r="CNB162" s="233"/>
      <c r="CNC162" s="233"/>
      <c r="CND162" s="233"/>
      <c r="CNE162" s="233"/>
      <c r="CNF162" s="233"/>
      <c r="CNG162" s="233"/>
      <c r="CNH162" s="233"/>
      <c r="CNI162" s="233"/>
      <c r="CNJ162" s="233"/>
      <c r="CNK162" s="233"/>
      <c r="CNL162" s="233"/>
      <c r="CNM162" s="233"/>
      <c r="CNN162" s="233"/>
      <c r="CNO162" s="233"/>
      <c r="CNP162" s="233"/>
      <c r="CNQ162" s="233"/>
      <c r="CNR162" s="233"/>
      <c r="CNS162" s="233"/>
      <c r="CNT162" s="233"/>
      <c r="CNU162" s="233"/>
      <c r="CNV162" s="233"/>
      <c r="CNW162" s="233"/>
      <c r="CNX162" s="233"/>
      <c r="CNY162" s="233"/>
      <c r="CNZ162" s="233"/>
      <c r="COA162" s="233"/>
      <c r="COB162" s="233"/>
      <c r="COC162" s="233"/>
      <c r="COD162" s="233"/>
      <c r="COE162" s="233"/>
      <c r="COF162" s="233"/>
      <c r="COG162" s="233"/>
      <c r="COH162" s="233"/>
      <c r="COI162" s="233"/>
      <c r="COJ162" s="233"/>
      <c r="COK162" s="233"/>
      <c r="COL162" s="233"/>
      <c r="COM162" s="233"/>
      <c r="CON162" s="233"/>
      <c r="COO162" s="233"/>
      <c r="COP162" s="233"/>
      <c r="COQ162" s="233"/>
      <c r="COR162" s="233"/>
      <c r="COS162" s="233"/>
      <c r="COT162" s="233"/>
      <c r="COU162" s="233"/>
      <c r="COV162" s="233"/>
      <c r="COW162" s="233"/>
      <c r="COX162" s="233"/>
      <c r="COY162" s="233"/>
      <c r="COZ162" s="233"/>
      <c r="CPA162" s="233"/>
      <c r="CPB162" s="233"/>
      <c r="CPC162" s="233"/>
      <c r="CPD162" s="233"/>
      <c r="CPE162" s="233"/>
      <c r="CPF162" s="233"/>
      <c r="CPG162" s="233"/>
      <c r="CPH162" s="233"/>
      <c r="CPI162" s="233"/>
      <c r="CPJ162" s="233"/>
      <c r="CPK162" s="233"/>
      <c r="CPL162" s="233"/>
      <c r="CPM162" s="233"/>
      <c r="CPN162" s="233"/>
      <c r="CPO162" s="233"/>
      <c r="CPP162" s="233"/>
      <c r="CPQ162" s="233"/>
      <c r="CPR162" s="233"/>
      <c r="CPS162" s="233"/>
      <c r="CPT162" s="233"/>
      <c r="CPU162" s="233"/>
      <c r="CPV162" s="233"/>
      <c r="CPW162" s="233"/>
      <c r="CPX162" s="233"/>
      <c r="CPY162" s="233"/>
      <c r="CPZ162" s="233"/>
      <c r="CQA162" s="233"/>
      <c r="CQB162" s="233"/>
      <c r="CQC162" s="233"/>
      <c r="CQD162" s="233"/>
      <c r="CQE162" s="233"/>
      <c r="CQF162" s="233"/>
      <c r="CQG162" s="233"/>
      <c r="CQH162" s="233"/>
      <c r="CQI162" s="233"/>
      <c r="CQJ162" s="233"/>
      <c r="CQK162" s="233"/>
      <c r="CQL162" s="233"/>
      <c r="CQM162" s="233"/>
      <c r="CQN162" s="233"/>
      <c r="CQO162" s="233"/>
      <c r="CQP162" s="233"/>
      <c r="CQQ162" s="233"/>
      <c r="CQR162" s="233"/>
      <c r="CQS162" s="233"/>
      <c r="CQT162" s="233"/>
      <c r="CQU162" s="233"/>
      <c r="CQV162" s="233"/>
      <c r="CQW162" s="233"/>
      <c r="CQX162" s="233"/>
      <c r="CQY162" s="233"/>
      <c r="CQZ162" s="233"/>
      <c r="CRA162" s="233"/>
      <c r="CRB162" s="233"/>
      <c r="CRC162" s="233"/>
      <c r="CRD162" s="233"/>
      <c r="CRE162" s="233"/>
      <c r="CRF162" s="233"/>
      <c r="CRG162" s="233"/>
      <c r="CRH162" s="233"/>
      <c r="CRI162" s="233"/>
      <c r="CRJ162" s="233"/>
      <c r="CRK162" s="233"/>
    </row>
    <row r="163" spans="1:2507" s="327" customFormat="1" ht="24.75" thickBot="1" x14ac:dyDescent="0.3">
      <c r="A163" s="326"/>
      <c r="B163" s="486"/>
      <c r="C163" s="471"/>
      <c r="D163" s="471"/>
      <c r="E163" s="471"/>
      <c r="F163" s="471"/>
      <c r="G163" s="471"/>
      <c r="H163" s="471"/>
      <c r="I163" s="471"/>
      <c r="J163" s="306" t="s">
        <v>442</v>
      </c>
      <c r="K163" s="306" t="s">
        <v>443</v>
      </c>
      <c r="L163" s="306" t="s">
        <v>482</v>
      </c>
      <c r="M163" s="306">
        <v>1</v>
      </c>
      <c r="N163" s="471"/>
      <c r="O163" s="471"/>
      <c r="P163" s="471"/>
      <c r="Q163" s="471"/>
      <c r="R163" s="471"/>
      <c r="S163" s="471"/>
      <c r="T163" s="471"/>
      <c r="U163" s="518"/>
      <c r="V163" s="518"/>
      <c r="W163" s="471"/>
      <c r="X163" s="471"/>
      <c r="Y163" s="518"/>
      <c r="Z163" s="471"/>
      <c r="AA163" s="471"/>
      <c r="AB163" s="518"/>
      <c r="AC163" s="471"/>
      <c r="AD163" s="469"/>
      <c r="AE163" s="471"/>
      <c r="AF163" s="471"/>
      <c r="AG163" s="471"/>
      <c r="AH163" s="516"/>
      <c r="AI163" s="516"/>
      <c r="AJ163" s="491"/>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c r="PH163" s="233"/>
      <c r="PI163" s="233"/>
      <c r="PJ163" s="233"/>
      <c r="PK163" s="233"/>
      <c r="PL163" s="233"/>
      <c r="PM163" s="233"/>
      <c r="PN163" s="233"/>
      <c r="PO163" s="233"/>
      <c r="PP163" s="233"/>
      <c r="PQ163" s="233"/>
      <c r="PR163" s="233"/>
      <c r="PS163" s="233"/>
      <c r="PT163" s="233"/>
      <c r="PU163" s="233"/>
      <c r="PV163" s="233"/>
      <c r="PW163" s="233"/>
      <c r="PX163" s="233"/>
      <c r="PY163" s="233"/>
      <c r="PZ163" s="233"/>
      <c r="QA163" s="233"/>
      <c r="QB163" s="233"/>
      <c r="QC163" s="233"/>
      <c r="QD163" s="233"/>
      <c r="QE163" s="233"/>
      <c r="QF163" s="233"/>
      <c r="QG163" s="233"/>
      <c r="QH163" s="233"/>
      <c r="QI163" s="233"/>
      <c r="QJ163" s="233"/>
      <c r="QK163" s="233"/>
      <c r="QL163" s="233"/>
      <c r="QM163" s="233"/>
      <c r="QN163" s="233"/>
      <c r="QO163" s="233"/>
      <c r="QP163" s="233"/>
      <c r="QQ163" s="233"/>
      <c r="QR163" s="233"/>
      <c r="QS163" s="233"/>
      <c r="QT163" s="233"/>
      <c r="QU163" s="233"/>
      <c r="QV163" s="233"/>
      <c r="QW163" s="233"/>
      <c r="QX163" s="233"/>
      <c r="QY163" s="233"/>
      <c r="QZ163" s="233"/>
      <c r="RA163" s="233"/>
      <c r="RB163" s="233"/>
      <c r="RC163" s="233"/>
      <c r="RD163" s="233"/>
      <c r="RE163" s="233"/>
      <c r="RF163" s="233"/>
      <c r="RG163" s="233"/>
      <c r="RH163" s="233"/>
      <c r="RI163" s="233"/>
      <c r="RJ163" s="233"/>
      <c r="RK163" s="233"/>
      <c r="RL163" s="233"/>
      <c r="RM163" s="233"/>
      <c r="RN163" s="233"/>
      <c r="RO163" s="233"/>
      <c r="RP163" s="233"/>
      <c r="RQ163" s="233"/>
      <c r="RR163" s="233"/>
      <c r="RS163" s="233"/>
      <c r="RT163" s="233"/>
      <c r="RU163" s="233"/>
      <c r="RV163" s="233"/>
      <c r="RW163" s="233"/>
      <c r="RX163" s="233"/>
      <c r="RY163" s="233"/>
      <c r="RZ163" s="233"/>
      <c r="SA163" s="233"/>
      <c r="SB163" s="233"/>
      <c r="SC163" s="233"/>
      <c r="SD163" s="233"/>
      <c r="SE163" s="233"/>
      <c r="SF163" s="233"/>
      <c r="SG163" s="233"/>
      <c r="SH163" s="233"/>
      <c r="SI163" s="233"/>
      <c r="SJ163" s="233"/>
      <c r="SK163" s="233"/>
      <c r="SL163" s="233"/>
      <c r="SM163" s="233"/>
      <c r="SN163" s="233"/>
      <c r="SO163" s="233"/>
      <c r="SP163" s="233"/>
      <c r="SQ163" s="233"/>
      <c r="SR163" s="233"/>
      <c r="SS163" s="233"/>
      <c r="ST163" s="233"/>
      <c r="SU163" s="233"/>
      <c r="SV163" s="233"/>
      <c r="SW163" s="233"/>
      <c r="SX163" s="233"/>
      <c r="SY163" s="233"/>
      <c r="SZ163" s="233"/>
      <c r="TA163" s="233"/>
      <c r="TB163" s="233"/>
      <c r="TC163" s="233"/>
      <c r="TD163" s="233"/>
      <c r="TE163" s="233"/>
      <c r="TF163" s="233"/>
      <c r="TG163" s="233"/>
      <c r="TH163" s="233"/>
      <c r="TI163" s="233"/>
      <c r="TJ163" s="233"/>
      <c r="TK163" s="233"/>
      <c r="TL163" s="233"/>
      <c r="TM163" s="233"/>
      <c r="TN163" s="233"/>
      <c r="TO163" s="233"/>
      <c r="TP163" s="233"/>
      <c r="TQ163" s="233"/>
      <c r="TR163" s="233"/>
      <c r="TS163" s="233"/>
      <c r="TT163" s="233"/>
      <c r="TU163" s="233"/>
      <c r="TV163" s="233"/>
      <c r="TW163" s="233"/>
      <c r="TX163" s="233"/>
      <c r="TY163" s="233"/>
      <c r="TZ163" s="233"/>
      <c r="UA163" s="233"/>
      <c r="UB163" s="233"/>
      <c r="UC163" s="233"/>
      <c r="UD163" s="233"/>
      <c r="UE163" s="233"/>
      <c r="UF163" s="233"/>
      <c r="UG163" s="233"/>
      <c r="UH163" s="233"/>
      <c r="UI163" s="233"/>
      <c r="UJ163" s="233"/>
      <c r="UK163" s="233"/>
      <c r="UL163" s="233"/>
      <c r="UM163" s="233"/>
      <c r="UN163" s="233"/>
      <c r="UO163" s="233"/>
      <c r="UP163" s="233"/>
      <c r="UQ163" s="233"/>
      <c r="UR163" s="233"/>
      <c r="US163" s="233"/>
      <c r="UT163" s="233"/>
      <c r="UU163" s="233"/>
      <c r="UV163" s="233"/>
      <c r="UW163" s="233"/>
      <c r="UX163" s="233"/>
      <c r="UY163" s="233"/>
      <c r="UZ163" s="233"/>
      <c r="VA163" s="233"/>
      <c r="VB163" s="233"/>
      <c r="VC163" s="233"/>
      <c r="VD163" s="233"/>
      <c r="VE163" s="233"/>
      <c r="VF163" s="233"/>
      <c r="VG163" s="233"/>
      <c r="VH163" s="233"/>
      <c r="VI163" s="233"/>
      <c r="VJ163" s="233"/>
      <c r="VK163" s="233"/>
      <c r="VL163" s="233"/>
      <c r="VM163" s="233"/>
      <c r="VN163" s="233"/>
      <c r="VO163" s="233"/>
      <c r="VP163" s="233"/>
      <c r="VQ163" s="233"/>
      <c r="VR163" s="233"/>
      <c r="VS163" s="233"/>
      <c r="VT163" s="233"/>
      <c r="VU163" s="233"/>
      <c r="VV163" s="233"/>
      <c r="VW163" s="233"/>
      <c r="VX163" s="233"/>
      <c r="VY163" s="233"/>
      <c r="VZ163" s="233"/>
      <c r="WA163" s="233"/>
      <c r="WB163" s="233"/>
      <c r="WC163" s="233"/>
      <c r="WD163" s="233"/>
      <c r="WE163" s="233"/>
      <c r="WF163" s="233"/>
      <c r="WG163" s="233"/>
      <c r="WH163" s="233"/>
      <c r="WI163" s="233"/>
      <c r="WJ163" s="233"/>
      <c r="WK163" s="233"/>
      <c r="WL163" s="233"/>
      <c r="WM163" s="233"/>
      <c r="WN163" s="233"/>
      <c r="WO163" s="233"/>
      <c r="WP163" s="233"/>
      <c r="WQ163" s="233"/>
      <c r="WR163" s="233"/>
      <c r="WS163" s="233"/>
      <c r="WT163" s="233"/>
      <c r="WU163" s="233"/>
      <c r="WV163" s="233"/>
      <c r="WW163" s="233"/>
      <c r="WX163" s="233"/>
      <c r="WY163" s="233"/>
      <c r="WZ163" s="233"/>
      <c r="XA163" s="233"/>
      <c r="XB163" s="233"/>
      <c r="XC163" s="233"/>
      <c r="XD163" s="233"/>
      <c r="XE163" s="233"/>
      <c r="XF163" s="233"/>
      <c r="XG163" s="233"/>
      <c r="XH163" s="233"/>
      <c r="XI163" s="233"/>
      <c r="XJ163" s="233"/>
      <c r="XK163" s="233"/>
      <c r="XL163" s="233"/>
      <c r="XM163" s="233"/>
      <c r="XN163" s="233"/>
      <c r="XO163" s="233"/>
      <c r="XP163" s="233"/>
      <c r="XQ163" s="233"/>
      <c r="XR163" s="233"/>
      <c r="XS163" s="233"/>
      <c r="XT163" s="233"/>
      <c r="XU163" s="233"/>
      <c r="XV163" s="233"/>
      <c r="XW163" s="233"/>
      <c r="XX163" s="233"/>
      <c r="XY163" s="233"/>
      <c r="XZ163" s="233"/>
      <c r="YA163" s="233"/>
      <c r="YB163" s="233"/>
      <c r="YC163" s="233"/>
      <c r="YD163" s="233"/>
      <c r="YE163" s="233"/>
      <c r="YF163" s="233"/>
      <c r="YG163" s="233"/>
      <c r="YH163" s="233"/>
      <c r="YI163" s="233"/>
      <c r="YJ163" s="233"/>
      <c r="YK163" s="233"/>
      <c r="YL163" s="233"/>
      <c r="YM163" s="233"/>
      <c r="YN163" s="233"/>
      <c r="YO163" s="233"/>
      <c r="YP163" s="233"/>
      <c r="YQ163" s="233"/>
      <c r="YR163" s="233"/>
      <c r="YS163" s="233"/>
      <c r="YT163" s="233"/>
      <c r="YU163" s="233"/>
      <c r="YV163" s="233"/>
      <c r="YW163" s="233"/>
      <c r="YX163" s="233"/>
      <c r="YY163" s="233"/>
      <c r="YZ163" s="233"/>
      <c r="ZA163" s="233"/>
      <c r="ZB163" s="233"/>
      <c r="ZC163" s="233"/>
      <c r="ZD163" s="233"/>
      <c r="ZE163" s="233"/>
      <c r="ZF163" s="233"/>
      <c r="ZG163" s="233"/>
      <c r="ZH163" s="233"/>
      <c r="ZI163" s="233"/>
      <c r="ZJ163" s="233"/>
      <c r="ZK163" s="233"/>
      <c r="ZL163" s="233"/>
      <c r="ZM163" s="233"/>
      <c r="ZN163" s="233"/>
      <c r="ZO163" s="233"/>
      <c r="ZP163" s="233"/>
      <c r="ZQ163" s="233"/>
      <c r="ZR163" s="233"/>
      <c r="ZS163" s="233"/>
      <c r="ZT163" s="233"/>
      <c r="ZU163" s="233"/>
      <c r="ZV163" s="233"/>
      <c r="ZW163" s="233"/>
      <c r="ZX163" s="233"/>
      <c r="ZY163" s="233"/>
      <c r="ZZ163" s="233"/>
      <c r="AAA163" s="233"/>
      <c r="AAB163" s="233"/>
      <c r="AAC163" s="233"/>
      <c r="AAD163" s="233"/>
      <c r="AAE163" s="233"/>
      <c r="AAF163" s="233"/>
      <c r="AAG163" s="233"/>
      <c r="AAH163" s="233"/>
      <c r="AAI163" s="233"/>
      <c r="AAJ163" s="233"/>
      <c r="AAK163" s="233"/>
      <c r="AAL163" s="233"/>
      <c r="AAM163" s="233"/>
      <c r="AAN163" s="233"/>
      <c r="AAO163" s="233"/>
      <c r="AAP163" s="233"/>
      <c r="AAQ163" s="233"/>
      <c r="AAR163" s="233"/>
      <c r="AAS163" s="233"/>
      <c r="AAT163" s="233"/>
      <c r="AAU163" s="233"/>
      <c r="AAV163" s="233"/>
      <c r="AAW163" s="233"/>
      <c r="AAX163" s="233"/>
      <c r="AAY163" s="233"/>
      <c r="AAZ163" s="233"/>
      <c r="ABA163" s="233"/>
      <c r="ABB163" s="233"/>
      <c r="ABC163" s="233"/>
      <c r="ABD163" s="233"/>
      <c r="ABE163" s="233"/>
      <c r="ABF163" s="233"/>
      <c r="ABG163" s="233"/>
      <c r="ABH163" s="233"/>
      <c r="ABI163" s="233"/>
      <c r="ABJ163" s="233"/>
      <c r="ABK163" s="233"/>
      <c r="ABL163" s="233"/>
      <c r="ABM163" s="233"/>
      <c r="ABN163" s="233"/>
      <c r="ABO163" s="233"/>
      <c r="ABP163" s="233"/>
      <c r="ABQ163" s="233"/>
      <c r="ABR163" s="233"/>
      <c r="ABS163" s="233"/>
      <c r="ABT163" s="233"/>
      <c r="ABU163" s="233"/>
      <c r="ABV163" s="233"/>
      <c r="ABW163" s="233"/>
      <c r="ABX163" s="233"/>
      <c r="ABY163" s="233"/>
      <c r="ABZ163" s="233"/>
      <c r="ACA163" s="233"/>
      <c r="ACB163" s="233"/>
      <c r="ACC163" s="233"/>
      <c r="ACD163" s="233"/>
      <c r="ACE163" s="233"/>
      <c r="ACF163" s="233"/>
      <c r="ACG163" s="233"/>
      <c r="ACH163" s="233"/>
      <c r="ACI163" s="233"/>
      <c r="ACJ163" s="233"/>
      <c r="ACK163" s="233"/>
      <c r="ACL163" s="233"/>
      <c r="ACM163" s="233"/>
      <c r="ACN163" s="233"/>
      <c r="ACO163" s="233"/>
      <c r="ACP163" s="233"/>
      <c r="ACQ163" s="233"/>
      <c r="ACR163" s="233"/>
      <c r="ACS163" s="233"/>
      <c r="ACT163" s="233"/>
      <c r="ACU163" s="233"/>
      <c r="ACV163" s="233"/>
      <c r="ACW163" s="233"/>
      <c r="ACX163" s="233"/>
      <c r="ACY163" s="233"/>
      <c r="ACZ163" s="233"/>
      <c r="ADA163" s="233"/>
      <c r="ADB163" s="233"/>
      <c r="ADC163" s="233"/>
      <c r="ADD163" s="233"/>
      <c r="ADE163" s="233"/>
      <c r="ADF163" s="233"/>
      <c r="ADG163" s="233"/>
      <c r="ADH163" s="233"/>
      <c r="ADI163" s="233"/>
      <c r="ADJ163" s="233"/>
      <c r="ADK163" s="233"/>
      <c r="ADL163" s="233"/>
      <c r="ADM163" s="233"/>
      <c r="ADN163" s="233"/>
      <c r="ADO163" s="233"/>
      <c r="ADP163" s="233"/>
      <c r="ADQ163" s="233"/>
      <c r="ADR163" s="233"/>
      <c r="ADS163" s="233"/>
      <c r="ADT163" s="233"/>
      <c r="ADU163" s="233"/>
      <c r="ADV163" s="233"/>
      <c r="ADW163" s="233"/>
      <c r="ADX163" s="233"/>
      <c r="ADY163" s="233"/>
      <c r="ADZ163" s="233"/>
      <c r="AEA163" s="233"/>
      <c r="AEB163" s="233"/>
      <c r="AEC163" s="233"/>
      <c r="AED163" s="233"/>
      <c r="AEE163" s="233"/>
      <c r="AEF163" s="233"/>
      <c r="AEG163" s="233"/>
      <c r="AEH163" s="233"/>
      <c r="AEI163" s="233"/>
      <c r="AEJ163" s="233"/>
      <c r="AEK163" s="233"/>
      <c r="AEL163" s="233"/>
      <c r="AEM163" s="233"/>
      <c r="AEN163" s="233"/>
      <c r="AEO163" s="233"/>
      <c r="AEP163" s="233"/>
      <c r="AEQ163" s="233"/>
      <c r="AER163" s="233"/>
      <c r="AES163" s="233"/>
      <c r="AET163" s="233"/>
      <c r="AEU163" s="233"/>
      <c r="AEV163" s="233"/>
      <c r="AEW163" s="233"/>
      <c r="AEX163" s="233"/>
      <c r="AEY163" s="233"/>
      <c r="AEZ163" s="233"/>
      <c r="AFA163" s="233"/>
      <c r="AFB163" s="233"/>
      <c r="AFC163" s="233"/>
      <c r="AFD163" s="233"/>
      <c r="AFE163" s="233"/>
      <c r="AFF163" s="233"/>
      <c r="AFG163" s="233"/>
      <c r="AFH163" s="233"/>
      <c r="AFI163" s="233"/>
      <c r="AFJ163" s="233"/>
      <c r="AFK163" s="233"/>
      <c r="AFL163" s="233"/>
      <c r="AFM163" s="233"/>
      <c r="AFN163" s="233"/>
      <c r="AFO163" s="233"/>
      <c r="AFP163" s="233"/>
      <c r="AFQ163" s="233"/>
      <c r="AFR163" s="233"/>
      <c r="AFS163" s="233"/>
      <c r="AFT163" s="233"/>
      <c r="AFU163" s="233"/>
      <c r="AFV163" s="233"/>
      <c r="AFW163" s="233"/>
      <c r="AFX163" s="233"/>
      <c r="AFY163" s="233"/>
      <c r="AFZ163" s="233"/>
      <c r="AGA163" s="233"/>
      <c r="AGB163" s="233"/>
      <c r="AGC163" s="233"/>
      <c r="AGD163" s="233"/>
      <c r="AGE163" s="233"/>
      <c r="AGF163" s="233"/>
      <c r="AGG163" s="233"/>
      <c r="AGH163" s="233"/>
      <c r="AGI163" s="233"/>
      <c r="AGJ163" s="233"/>
      <c r="AGK163" s="233"/>
      <c r="AGL163" s="233"/>
      <c r="AGM163" s="233"/>
      <c r="AGN163" s="233"/>
      <c r="AGO163" s="233"/>
      <c r="AGP163" s="233"/>
      <c r="AGQ163" s="233"/>
      <c r="AGR163" s="233"/>
      <c r="AGS163" s="233"/>
      <c r="AGT163" s="233"/>
      <c r="AGU163" s="233"/>
      <c r="AGV163" s="233"/>
      <c r="AGW163" s="233"/>
      <c r="AGX163" s="233"/>
      <c r="AGY163" s="233"/>
      <c r="AGZ163" s="233"/>
      <c r="AHA163" s="233"/>
      <c r="AHB163" s="233"/>
      <c r="AHC163" s="233"/>
      <c r="AHD163" s="233"/>
      <c r="AHE163" s="233"/>
      <c r="AHF163" s="233"/>
      <c r="AHG163" s="233"/>
      <c r="AHH163" s="233"/>
      <c r="AHI163" s="233"/>
      <c r="AHJ163" s="233"/>
      <c r="AHK163" s="233"/>
      <c r="AHL163" s="233"/>
      <c r="AHM163" s="233"/>
      <c r="AHN163" s="233"/>
      <c r="AHO163" s="233"/>
      <c r="AHP163" s="233"/>
      <c r="AHQ163" s="233"/>
      <c r="AHR163" s="233"/>
      <c r="AHS163" s="233"/>
      <c r="AHT163" s="233"/>
      <c r="AHU163" s="233"/>
      <c r="AHV163" s="233"/>
      <c r="AHW163" s="233"/>
      <c r="AHX163" s="233"/>
      <c r="AHY163" s="233"/>
      <c r="AHZ163" s="233"/>
      <c r="AIA163" s="233"/>
      <c r="AIB163" s="233"/>
      <c r="AIC163" s="233"/>
      <c r="AID163" s="233"/>
      <c r="AIE163" s="233"/>
      <c r="AIF163" s="233"/>
      <c r="AIG163" s="233"/>
      <c r="AIH163" s="233"/>
      <c r="AII163" s="233"/>
      <c r="AIJ163" s="233"/>
      <c r="AIK163" s="233"/>
      <c r="AIL163" s="233"/>
      <c r="AIM163" s="233"/>
      <c r="AIN163" s="233"/>
      <c r="AIO163" s="233"/>
      <c r="AIP163" s="233"/>
      <c r="AIQ163" s="233"/>
      <c r="AIR163" s="233"/>
      <c r="AIS163" s="233"/>
      <c r="AIT163" s="233"/>
      <c r="AIU163" s="233"/>
      <c r="AIV163" s="233"/>
      <c r="AIW163" s="233"/>
      <c r="AIX163" s="233"/>
      <c r="AIY163" s="233"/>
      <c r="AIZ163" s="233"/>
      <c r="AJA163" s="233"/>
      <c r="AJB163" s="233"/>
      <c r="AJC163" s="233"/>
      <c r="AJD163" s="233"/>
      <c r="AJE163" s="233"/>
      <c r="AJF163" s="233"/>
      <c r="AJG163" s="233"/>
      <c r="AJH163" s="233"/>
      <c r="AJI163" s="233"/>
      <c r="AJJ163" s="233"/>
      <c r="AJK163" s="233"/>
      <c r="AJL163" s="233"/>
      <c r="AJM163" s="233"/>
      <c r="AJN163" s="233"/>
      <c r="AJO163" s="233"/>
      <c r="AJP163" s="233"/>
      <c r="AJQ163" s="233"/>
      <c r="AJR163" s="233"/>
      <c r="AJS163" s="233"/>
      <c r="AJT163" s="233"/>
      <c r="AJU163" s="233"/>
      <c r="AJV163" s="233"/>
      <c r="AJW163" s="233"/>
      <c r="AJX163" s="233"/>
      <c r="AJY163" s="233"/>
      <c r="AJZ163" s="233"/>
      <c r="AKA163" s="233"/>
      <c r="AKB163" s="233"/>
      <c r="AKC163" s="233"/>
      <c r="AKD163" s="233"/>
      <c r="AKE163" s="233"/>
      <c r="AKF163" s="233"/>
      <c r="AKG163" s="233"/>
      <c r="AKH163" s="233"/>
      <c r="AKI163" s="233"/>
      <c r="AKJ163" s="233"/>
      <c r="AKK163" s="233"/>
      <c r="AKL163" s="233"/>
      <c r="AKM163" s="233"/>
      <c r="AKN163" s="233"/>
      <c r="AKO163" s="233"/>
      <c r="AKP163" s="233"/>
      <c r="AKQ163" s="233"/>
      <c r="AKR163" s="233"/>
      <c r="AKS163" s="233"/>
      <c r="AKT163" s="233"/>
      <c r="AKU163" s="233"/>
      <c r="AKV163" s="233"/>
      <c r="AKW163" s="233"/>
      <c r="AKX163" s="233"/>
      <c r="AKY163" s="233"/>
      <c r="AKZ163" s="233"/>
      <c r="ALA163" s="233"/>
      <c r="ALB163" s="233"/>
      <c r="ALC163" s="233"/>
      <c r="ALD163" s="233"/>
      <c r="ALE163" s="233"/>
      <c r="ALF163" s="233"/>
      <c r="ALG163" s="233"/>
      <c r="ALH163" s="233"/>
      <c r="ALI163" s="233"/>
      <c r="ALJ163" s="233"/>
      <c r="ALK163" s="233"/>
      <c r="ALL163" s="233"/>
      <c r="ALM163" s="233"/>
      <c r="ALN163" s="233"/>
      <c r="ALO163" s="233"/>
      <c r="ALP163" s="233"/>
      <c r="ALQ163" s="233"/>
      <c r="ALR163" s="233"/>
      <c r="ALS163" s="233"/>
      <c r="ALT163" s="233"/>
      <c r="ALU163" s="233"/>
      <c r="ALV163" s="233"/>
      <c r="ALW163" s="233"/>
      <c r="ALX163" s="233"/>
      <c r="ALY163" s="233"/>
      <c r="ALZ163" s="233"/>
      <c r="AMA163" s="233"/>
      <c r="AMB163" s="233"/>
      <c r="AMC163" s="233"/>
      <c r="AMD163" s="233"/>
      <c r="AME163" s="233"/>
      <c r="AMF163" s="233"/>
      <c r="AMG163" s="233"/>
      <c r="AMH163" s="233"/>
      <c r="AMI163" s="233"/>
      <c r="AMJ163" s="233"/>
      <c r="AMK163" s="233"/>
      <c r="AML163" s="233"/>
      <c r="AMM163" s="233"/>
      <c r="AMN163" s="233"/>
      <c r="AMO163" s="233"/>
      <c r="AMP163" s="233"/>
      <c r="AMQ163" s="233"/>
      <c r="AMR163" s="233"/>
      <c r="AMS163" s="233"/>
      <c r="AMT163" s="233"/>
      <c r="AMU163" s="233"/>
      <c r="AMV163" s="233"/>
      <c r="AMW163" s="233"/>
      <c r="AMX163" s="233"/>
      <c r="AMY163" s="233"/>
      <c r="AMZ163" s="233"/>
      <c r="ANA163" s="233"/>
      <c r="ANB163" s="233"/>
      <c r="ANC163" s="233"/>
      <c r="AND163" s="233"/>
      <c r="ANE163" s="233"/>
      <c r="ANF163" s="233"/>
      <c r="ANG163" s="233"/>
      <c r="ANH163" s="233"/>
      <c r="ANI163" s="233"/>
      <c r="ANJ163" s="233"/>
      <c r="ANK163" s="233"/>
      <c r="ANL163" s="233"/>
      <c r="ANM163" s="233"/>
      <c r="ANN163" s="233"/>
      <c r="ANO163" s="233"/>
      <c r="ANP163" s="233"/>
      <c r="ANQ163" s="233"/>
      <c r="ANR163" s="233"/>
      <c r="ANS163" s="233"/>
      <c r="ANT163" s="233"/>
      <c r="ANU163" s="233"/>
      <c r="ANV163" s="233"/>
      <c r="ANW163" s="233"/>
      <c r="ANX163" s="233"/>
      <c r="ANY163" s="233"/>
      <c r="ANZ163" s="233"/>
      <c r="AOA163" s="233"/>
      <c r="AOB163" s="233"/>
      <c r="AOC163" s="233"/>
      <c r="AOD163" s="233"/>
      <c r="AOE163" s="233"/>
      <c r="AOF163" s="233"/>
      <c r="AOG163" s="233"/>
      <c r="AOH163" s="233"/>
      <c r="AOI163" s="233"/>
      <c r="AOJ163" s="233"/>
      <c r="AOK163" s="233"/>
      <c r="AOL163" s="233"/>
      <c r="AOM163" s="233"/>
      <c r="AON163" s="233"/>
      <c r="AOO163" s="233"/>
      <c r="AOP163" s="233"/>
      <c r="AOQ163" s="233"/>
      <c r="AOR163" s="233"/>
      <c r="AOS163" s="233"/>
      <c r="AOT163" s="233"/>
      <c r="AOU163" s="233"/>
      <c r="AOV163" s="233"/>
      <c r="AOW163" s="233"/>
      <c r="AOX163" s="233"/>
      <c r="AOY163" s="233"/>
      <c r="AOZ163" s="233"/>
      <c r="APA163" s="233"/>
      <c r="APB163" s="233"/>
      <c r="APC163" s="233"/>
      <c r="APD163" s="233"/>
      <c r="APE163" s="233"/>
      <c r="APF163" s="233"/>
      <c r="APG163" s="233"/>
      <c r="APH163" s="233"/>
      <c r="API163" s="233"/>
      <c r="APJ163" s="233"/>
      <c r="APK163" s="233"/>
      <c r="APL163" s="233"/>
      <c r="APM163" s="233"/>
      <c r="APN163" s="233"/>
      <c r="APO163" s="233"/>
      <c r="APP163" s="233"/>
      <c r="APQ163" s="233"/>
      <c r="APR163" s="233"/>
      <c r="APS163" s="233"/>
      <c r="APT163" s="233"/>
      <c r="APU163" s="233"/>
      <c r="APV163" s="233"/>
      <c r="APW163" s="233"/>
      <c r="APX163" s="233"/>
      <c r="APY163" s="233"/>
      <c r="APZ163" s="233"/>
      <c r="AQA163" s="233"/>
      <c r="AQB163" s="233"/>
      <c r="AQC163" s="233"/>
      <c r="AQD163" s="233"/>
      <c r="AQE163" s="233"/>
      <c r="AQF163" s="233"/>
      <c r="AQG163" s="233"/>
      <c r="AQH163" s="233"/>
      <c r="AQI163" s="233"/>
      <c r="AQJ163" s="233"/>
      <c r="AQK163" s="233"/>
      <c r="AQL163" s="233"/>
      <c r="AQM163" s="233"/>
      <c r="AQN163" s="233"/>
      <c r="AQO163" s="233"/>
      <c r="AQP163" s="233"/>
      <c r="AQQ163" s="233"/>
      <c r="AQR163" s="233"/>
      <c r="AQS163" s="233"/>
      <c r="AQT163" s="233"/>
      <c r="AQU163" s="233"/>
      <c r="AQV163" s="233"/>
      <c r="AQW163" s="233"/>
      <c r="AQX163" s="233"/>
      <c r="AQY163" s="233"/>
      <c r="AQZ163" s="233"/>
      <c r="ARA163" s="233"/>
      <c r="ARB163" s="233"/>
      <c r="ARC163" s="233"/>
      <c r="ARD163" s="233"/>
      <c r="ARE163" s="233"/>
      <c r="ARF163" s="233"/>
      <c r="ARG163" s="233"/>
      <c r="ARH163" s="233"/>
      <c r="ARI163" s="233"/>
      <c r="ARJ163" s="233"/>
      <c r="ARK163" s="233"/>
      <c r="ARL163" s="233"/>
      <c r="ARM163" s="233"/>
      <c r="ARN163" s="233"/>
      <c r="ARO163" s="233"/>
      <c r="ARP163" s="233"/>
      <c r="ARQ163" s="233"/>
      <c r="ARR163" s="233"/>
      <c r="ARS163" s="233"/>
      <c r="ART163" s="233"/>
      <c r="ARU163" s="233"/>
      <c r="ARV163" s="233"/>
      <c r="ARW163" s="233"/>
      <c r="ARX163" s="233"/>
      <c r="ARY163" s="233"/>
      <c r="ARZ163" s="233"/>
      <c r="ASA163" s="233"/>
      <c r="ASB163" s="233"/>
      <c r="ASC163" s="233"/>
      <c r="ASD163" s="233"/>
      <c r="ASE163" s="233"/>
      <c r="ASF163" s="233"/>
      <c r="ASG163" s="233"/>
      <c r="ASH163" s="233"/>
      <c r="ASI163" s="233"/>
      <c r="ASJ163" s="233"/>
      <c r="ASK163" s="233"/>
      <c r="ASL163" s="233"/>
      <c r="ASM163" s="233"/>
      <c r="ASN163" s="233"/>
      <c r="ASO163" s="233"/>
      <c r="ASP163" s="233"/>
      <c r="ASQ163" s="233"/>
      <c r="ASR163" s="233"/>
      <c r="ASS163" s="233"/>
      <c r="AST163" s="233"/>
      <c r="ASU163" s="233"/>
      <c r="ASV163" s="233"/>
      <c r="ASW163" s="233"/>
      <c r="ASX163" s="233"/>
      <c r="ASY163" s="233"/>
      <c r="ASZ163" s="233"/>
      <c r="ATA163" s="233"/>
      <c r="ATB163" s="233"/>
      <c r="ATC163" s="233"/>
      <c r="ATD163" s="233"/>
      <c r="ATE163" s="233"/>
      <c r="ATF163" s="233"/>
      <c r="ATG163" s="233"/>
      <c r="ATH163" s="233"/>
      <c r="ATI163" s="233"/>
      <c r="ATJ163" s="233"/>
      <c r="ATK163" s="233"/>
      <c r="ATL163" s="233"/>
      <c r="ATM163" s="233"/>
      <c r="ATN163" s="233"/>
      <c r="ATO163" s="233"/>
      <c r="ATP163" s="233"/>
      <c r="ATQ163" s="233"/>
      <c r="ATR163" s="233"/>
      <c r="ATS163" s="233"/>
      <c r="ATT163" s="233"/>
      <c r="ATU163" s="233"/>
      <c r="ATV163" s="233"/>
      <c r="ATW163" s="233"/>
      <c r="ATX163" s="233"/>
      <c r="ATY163" s="233"/>
      <c r="ATZ163" s="233"/>
      <c r="AUA163" s="233"/>
      <c r="AUB163" s="233"/>
      <c r="AUC163" s="233"/>
      <c r="AUD163" s="233"/>
      <c r="AUE163" s="233"/>
      <c r="AUF163" s="233"/>
      <c r="AUG163" s="233"/>
      <c r="AUH163" s="233"/>
      <c r="AUI163" s="233"/>
      <c r="AUJ163" s="233"/>
      <c r="AUK163" s="233"/>
      <c r="AUL163" s="233"/>
      <c r="AUM163" s="233"/>
      <c r="AUN163" s="233"/>
      <c r="AUO163" s="233"/>
      <c r="AUP163" s="233"/>
      <c r="AUQ163" s="233"/>
      <c r="AUR163" s="233"/>
      <c r="AUS163" s="233"/>
      <c r="AUT163" s="233"/>
      <c r="AUU163" s="233"/>
      <c r="AUV163" s="233"/>
      <c r="AUW163" s="233"/>
      <c r="AUX163" s="233"/>
      <c r="AUY163" s="233"/>
      <c r="AUZ163" s="233"/>
      <c r="AVA163" s="233"/>
      <c r="AVB163" s="233"/>
      <c r="AVC163" s="233"/>
      <c r="AVD163" s="233"/>
      <c r="AVE163" s="233"/>
      <c r="AVF163" s="233"/>
      <c r="AVG163" s="233"/>
      <c r="AVH163" s="233"/>
      <c r="AVI163" s="233"/>
      <c r="AVJ163" s="233"/>
      <c r="AVK163" s="233"/>
      <c r="AVL163" s="233"/>
      <c r="AVM163" s="233"/>
      <c r="AVN163" s="233"/>
      <c r="AVO163" s="233"/>
      <c r="AVP163" s="233"/>
      <c r="AVQ163" s="233"/>
      <c r="AVR163" s="233"/>
      <c r="AVS163" s="233"/>
      <c r="AVT163" s="233"/>
      <c r="AVU163" s="233"/>
      <c r="AVV163" s="233"/>
      <c r="AVW163" s="233"/>
      <c r="AVX163" s="233"/>
      <c r="AVY163" s="233"/>
      <c r="AVZ163" s="233"/>
      <c r="AWA163" s="233"/>
      <c r="AWB163" s="233"/>
      <c r="AWC163" s="233"/>
      <c r="AWD163" s="233"/>
      <c r="AWE163" s="233"/>
      <c r="AWF163" s="233"/>
      <c r="AWG163" s="233"/>
      <c r="AWH163" s="233"/>
      <c r="AWI163" s="233"/>
      <c r="AWJ163" s="233"/>
      <c r="AWK163" s="233"/>
      <c r="AWL163" s="233"/>
      <c r="AWM163" s="233"/>
      <c r="AWN163" s="233"/>
      <c r="AWO163" s="233"/>
      <c r="AWP163" s="233"/>
      <c r="AWQ163" s="233"/>
      <c r="AWR163" s="233"/>
      <c r="AWS163" s="233"/>
      <c r="AWT163" s="233"/>
      <c r="AWU163" s="233"/>
      <c r="AWV163" s="233"/>
      <c r="AWW163" s="233"/>
      <c r="AWX163" s="233"/>
      <c r="AWY163" s="233"/>
      <c r="AWZ163" s="233"/>
      <c r="AXA163" s="233"/>
      <c r="AXB163" s="233"/>
      <c r="AXC163" s="233"/>
      <c r="AXD163" s="233"/>
      <c r="AXE163" s="233"/>
      <c r="AXF163" s="233"/>
      <c r="AXG163" s="233"/>
      <c r="AXH163" s="233"/>
      <c r="AXI163" s="233"/>
      <c r="AXJ163" s="233"/>
      <c r="AXK163" s="233"/>
      <c r="AXL163" s="233"/>
      <c r="AXM163" s="233"/>
      <c r="AXN163" s="233"/>
      <c r="AXO163" s="233"/>
      <c r="AXP163" s="233"/>
      <c r="AXQ163" s="233"/>
      <c r="AXR163" s="233"/>
      <c r="AXS163" s="233"/>
      <c r="AXT163" s="233"/>
      <c r="AXU163" s="233"/>
      <c r="AXV163" s="233"/>
      <c r="AXW163" s="233"/>
      <c r="AXX163" s="233"/>
      <c r="AXY163" s="233"/>
      <c r="AXZ163" s="233"/>
      <c r="AYA163" s="233"/>
      <c r="AYB163" s="233"/>
      <c r="AYC163" s="233"/>
      <c r="AYD163" s="233"/>
      <c r="AYE163" s="233"/>
      <c r="AYF163" s="233"/>
      <c r="AYG163" s="233"/>
      <c r="AYH163" s="233"/>
      <c r="AYI163" s="233"/>
      <c r="AYJ163" s="233"/>
      <c r="AYK163" s="233"/>
      <c r="AYL163" s="233"/>
      <c r="AYM163" s="233"/>
      <c r="AYN163" s="233"/>
      <c r="AYO163" s="233"/>
      <c r="AYP163" s="233"/>
      <c r="AYQ163" s="233"/>
      <c r="AYR163" s="233"/>
      <c r="AYS163" s="233"/>
      <c r="AYT163" s="233"/>
      <c r="AYU163" s="233"/>
      <c r="AYV163" s="233"/>
      <c r="AYW163" s="233"/>
      <c r="AYX163" s="233"/>
      <c r="AYY163" s="233"/>
      <c r="AYZ163" s="233"/>
      <c r="AZA163" s="233"/>
      <c r="AZB163" s="233"/>
      <c r="AZC163" s="233"/>
      <c r="AZD163" s="233"/>
      <c r="AZE163" s="233"/>
      <c r="AZF163" s="233"/>
      <c r="AZG163" s="233"/>
      <c r="AZH163" s="233"/>
      <c r="AZI163" s="233"/>
      <c r="AZJ163" s="233"/>
      <c r="AZK163" s="233"/>
      <c r="AZL163" s="233"/>
      <c r="AZM163" s="233"/>
      <c r="AZN163" s="233"/>
      <c r="AZO163" s="233"/>
      <c r="AZP163" s="233"/>
      <c r="AZQ163" s="233"/>
      <c r="AZR163" s="233"/>
      <c r="AZS163" s="233"/>
      <c r="AZT163" s="233"/>
      <c r="AZU163" s="233"/>
      <c r="AZV163" s="233"/>
      <c r="AZW163" s="233"/>
      <c r="AZX163" s="233"/>
      <c r="AZY163" s="233"/>
      <c r="AZZ163" s="233"/>
      <c r="BAA163" s="233"/>
      <c r="BAB163" s="233"/>
      <c r="BAC163" s="233"/>
      <c r="BAD163" s="233"/>
      <c r="BAE163" s="233"/>
      <c r="BAF163" s="233"/>
      <c r="BAG163" s="233"/>
      <c r="BAH163" s="233"/>
      <c r="BAI163" s="233"/>
      <c r="BAJ163" s="233"/>
      <c r="BAK163" s="233"/>
      <c r="BAL163" s="233"/>
      <c r="BAM163" s="233"/>
      <c r="BAN163" s="233"/>
      <c r="BAO163" s="233"/>
      <c r="BAP163" s="233"/>
      <c r="BAQ163" s="233"/>
      <c r="BAR163" s="233"/>
      <c r="BAS163" s="233"/>
      <c r="BAT163" s="233"/>
      <c r="BAU163" s="233"/>
      <c r="BAV163" s="233"/>
      <c r="BAW163" s="233"/>
      <c r="BAX163" s="233"/>
      <c r="BAY163" s="233"/>
      <c r="BAZ163" s="233"/>
      <c r="BBA163" s="233"/>
      <c r="BBB163" s="233"/>
      <c r="BBC163" s="233"/>
      <c r="BBD163" s="233"/>
      <c r="BBE163" s="233"/>
      <c r="BBF163" s="233"/>
      <c r="BBG163" s="233"/>
      <c r="BBH163" s="233"/>
      <c r="BBI163" s="233"/>
      <c r="BBJ163" s="233"/>
      <c r="BBK163" s="233"/>
      <c r="BBL163" s="233"/>
      <c r="BBM163" s="233"/>
      <c r="BBN163" s="233"/>
      <c r="BBO163" s="233"/>
      <c r="BBP163" s="233"/>
      <c r="BBQ163" s="233"/>
      <c r="BBR163" s="233"/>
      <c r="BBS163" s="233"/>
      <c r="BBT163" s="233"/>
      <c r="BBU163" s="233"/>
      <c r="BBV163" s="233"/>
      <c r="BBW163" s="233"/>
      <c r="BBX163" s="233"/>
      <c r="BBY163" s="233"/>
      <c r="BBZ163" s="233"/>
      <c r="BCA163" s="233"/>
      <c r="BCB163" s="233"/>
      <c r="BCC163" s="233"/>
      <c r="BCD163" s="233"/>
      <c r="BCE163" s="233"/>
      <c r="BCF163" s="233"/>
      <c r="BCG163" s="233"/>
      <c r="BCH163" s="233"/>
      <c r="BCI163" s="233"/>
      <c r="BCJ163" s="233"/>
      <c r="BCK163" s="233"/>
      <c r="BCL163" s="233"/>
      <c r="BCM163" s="233"/>
      <c r="BCN163" s="233"/>
      <c r="BCO163" s="233"/>
      <c r="BCP163" s="233"/>
      <c r="BCQ163" s="233"/>
      <c r="BCR163" s="233"/>
      <c r="BCS163" s="233"/>
      <c r="BCT163" s="233"/>
      <c r="BCU163" s="233"/>
      <c r="BCV163" s="233"/>
      <c r="BCW163" s="233"/>
      <c r="BCX163" s="233"/>
      <c r="BCY163" s="233"/>
      <c r="BCZ163" s="233"/>
      <c r="BDA163" s="233"/>
      <c r="BDB163" s="233"/>
      <c r="BDC163" s="233"/>
      <c r="BDD163" s="233"/>
      <c r="BDE163" s="233"/>
      <c r="BDF163" s="233"/>
      <c r="BDG163" s="233"/>
      <c r="BDH163" s="233"/>
      <c r="BDI163" s="233"/>
      <c r="BDJ163" s="233"/>
      <c r="BDK163" s="233"/>
      <c r="BDL163" s="233"/>
      <c r="BDM163" s="233"/>
      <c r="BDN163" s="233"/>
      <c r="BDO163" s="233"/>
      <c r="BDP163" s="233"/>
      <c r="BDQ163" s="233"/>
      <c r="BDR163" s="233"/>
      <c r="BDS163" s="233"/>
      <c r="BDT163" s="233"/>
      <c r="BDU163" s="233"/>
      <c r="BDV163" s="233"/>
      <c r="BDW163" s="233"/>
      <c r="BDX163" s="233"/>
      <c r="BDY163" s="233"/>
      <c r="BDZ163" s="233"/>
      <c r="BEA163" s="233"/>
      <c r="BEB163" s="233"/>
      <c r="BEC163" s="233"/>
      <c r="BED163" s="233"/>
      <c r="BEE163" s="233"/>
      <c r="BEF163" s="233"/>
      <c r="BEG163" s="233"/>
      <c r="BEH163" s="233"/>
      <c r="BEI163" s="233"/>
      <c r="BEJ163" s="233"/>
      <c r="BEK163" s="233"/>
      <c r="BEL163" s="233"/>
      <c r="BEM163" s="233"/>
      <c r="BEN163" s="233"/>
      <c r="BEO163" s="233"/>
      <c r="BEP163" s="233"/>
      <c r="BEQ163" s="233"/>
      <c r="BER163" s="233"/>
      <c r="BES163" s="233"/>
      <c r="BET163" s="233"/>
      <c r="BEU163" s="233"/>
      <c r="BEV163" s="233"/>
      <c r="BEW163" s="233"/>
      <c r="BEX163" s="233"/>
      <c r="BEY163" s="233"/>
      <c r="BEZ163" s="233"/>
      <c r="BFA163" s="233"/>
      <c r="BFB163" s="233"/>
      <c r="BFC163" s="233"/>
      <c r="BFD163" s="233"/>
      <c r="BFE163" s="233"/>
      <c r="BFF163" s="233"/>
      <c r="BFG163" s="233"/>
      <c r="BFH163" s="233"/>
      <c r="BFI163" s="233"/>
      <c r="BFJ163" s="233"/>
      <c r="BFK163" s="233"/>
      <c r="BFL163" s="233"/>
      <c r="BFM163" s="233"/>
      <c r="BFN163" s="233"/>
      <c r="BFO163" s="233"/>
      <c r="BFP163" s="233"/>
      <c r="BFQ163" s="233"/>
      <c r="BFR163" s="233"/>
      <c r="BFS163" s="233"/>
      <c r="BFT163" s="233"/>
      <c r="BFU163" s="233"/>
      <c r="BFV163" s="233"/>
      <c r="BFW163" s="233"/>
      <c r="BFX163" s="233"/>
      <c r="BFY163" s="233"/>
      <c r="BFZ163" s="233"/>
      <c r="BGA163" s="233"/>
      <c r="BGB163" s="233"/>
      <c r="BGC163" s="233"/>
      <c r="BGD163" s="233"/>
      <c r="BGE163" s="233"/>
      <c r="BGF163" s="233"/>
      <c r="BGG163" s="233"/>
      <c r="BGH163" s="233"/>
      <c r="BGI163" s="233"/>
      <c r="BGJ163" s="233"/>
      <c r="BGK163" s="233"/>
      <c r="BGL163" s="233"/>
      <c r="BGM163" s="233"/>
      <c r="BGN163" s="233"/>
      <c r="BGO163" s="233"/>
      <c r="BGP163" s="233"/>
      <c r="BGQ163" s="233"/>
      <c r="BGR163" s="233"/>
      <c r="BGS163" s="233"/>
      <c r="BGT163" s="233"/>
      <c r="BGU163" s="233"/>
      <c r="BGV163" s="233"/>
      <c r="BGW163" s="233"/>
      <c r="BGX163" s="233"/>
      <c r="BGY163" s="233"/>
      <c r="BGZ163" s="233"/>
      <c r="BHA163" s="233"/>
      <c r="BHB163" s="233"/>
      <c r="BHC163" s="233"/>
      <c r="BHD163" s="233"/>
      <c r="BHE163" s="233"/>
      <c r="BHF163" s="233"/>
      <c r="BHG163" s="233"/>
      <c r="BHH163" s="233"/>
      <c r="BHI163" s="233"/>
      <c r="BHJ163" s="233"/>
      <c r="BHK163" s="233"/>
      <c r="BHL163" s="233"/>
      <c r="BHM163" s="233"/>
      <c r="BHN163" s="233"/>
      <c r="BHO163" s="233"/>
      <c r="BHP163" s="233"/>
      <c r="BHQ163" s="233"/>
      <c r="BHR163" s="233"/>
      <c r="BHS163" s="233"/>
      <c r="BHT163" s="233"/>
      <c r="BHU163" s="233"/>
      <c r="BHV163" s="233"/>
      <c r="BHW163" s="233"/>
      <c r="BHX163" s="233"/>
      <c r="BHY163" s="233"/>
      <c r="BHZ163" s="233"/>
      <c r="BIA163" s="233"/>
      <c r="BIB163" s="233"/>
      <c r="BIC163" s="233"/>
      <c r="BID163" s="233"/>
      <c r="BIE163" s="233"/>
      <c r="BIF163" s="233"/>
      <c r="BIG163" s="233"/>
      <c r="BIH163" s="233"/>
      <c r="BII163" s="233"/>
      <c r="BIJ163" s="233"/>
      <c r="BIK163" s="233"/>
      <c r="BIL163" s="233"/>
      <c r="BIM163" s="233"/>
      <c r="BIN163" s="233"/>
      <c r="BIO163" s="233"/>
      <c r="BIP163" s="233"/>
      <c r="BIQ163" s="233"/>
      <c r="BIR163" s="233"/>
      <c r="BIS163" s="233"/>
      <c r="BIT163" s="233"/>
      <c r="BIU163" s="233"/>
      <c r="BIV163" s="233"/>
      <c r="BIW163" s="233"/>
      <c r="BIX163" s="233"/>
      <c r="BIY163" s="233"/>
      <c r="BIZ163" s="233"/>
      <c r="BJA163" s="233"/>
      <c r="BJB163" s="233"/>
      <c r="BJC163" s="233"/>
      <c r="BJD163" s="233"/>
      <c r="BJE163" s="233"/>
      <c r="BJF163" s="233"/>
      <c r="BJG163" s="233"/>
      <c r="BJH163" s="233"/>
      <c r="BJI163" s="233"/>
      <c r="BJJ163" s="233"/>
      <c r="BJK163" s="233"/>
      <c r="BJL163" s="233"/>
      <c r="BJM163" s="233"/>
      <c r="BJN163" s="233"/>
      <c r="BJO163" s="233"/>
      <c r="BJP163" s="233"/>
      <c r="BJQ163" s="233"/>
      <c r="BJR163" s="233"/>
      <c r="BJS163" s="233"/>
      <c r="BJT163" s="233"/>
      <c r="BJU163" s="233"/>
      <c r="BJV163" s="233"/>
      <c r="BJW163" s="233"/>
      <c r="BJX163" s="233"/>
      <c r="BJY163" s="233"/>
      <c r="BJZ163" s="233"/>
      <c r="BKA163" s="233"/>
      <c r="BKB163" s="233"/>
      <c r="BKC163" s="233"/>
      <c r="BKD163" s="233"/>
      <c r="BKE163" s="233"/>
      <c r="BKF163" s="233"/>
      <c r="BKG163" s="233"/>
      <c r="BKH163" s="233"/>
      <c r="BKI163" s="233"/>
      <c r="BKJ163" s="233"/>
      <c r="BKK163" s="233"/>
      <c r="BKL163" s="233"/>
      <c r="BKM163" s="233"/>
      <c r="BKN163" s="233"/>
      <c r="BKO163" s="233"/>
      <c r="BKP163" s="233"/>
      <c r="BKQ163" s="233"/>
      <c r="BKR163" s="233"/>
      <c r="BKS163" s="233"/>
      <c r="BKT163" s="233"/>
      <c r="BKU163" s="233"/>
      <c r="BKV163" s="233"/>
      <c r="BKW163" s="233"/>
      <c r="BKX163" s="233"/>
      <c r="BKY163" s="233"/>
      <c r="BKZ163" s="233"/>
      <c r="BLA163" s="233"/>
      <c r="BLB163" s="233"/>
      <c r="BLC163" s="233"/>
      <c r="BLD163" s="233"/>
      <c r="BLE163" s="233"/>
      <c r="BLF163" s="233"/>
      <c r="BLG163" s="233"/>
      <c r="BLH163" s="233"/>
      <c r="BLI163" s="233"/>
      <c r="BLJ163" s="233"/>
      <c r="BLK163" s="233"/>
      <c r="BLL163" s="233"/>
      <c r="BLM163" s="233"/>
      <c r="BLN163" s="233"/>
      <c r="BLO163" s="233"/>
      <c r="BLP163" s="233"/>
      <c r="BLQ163" s="233"/>
      <c r="BLR163" s="233"/>
      <c r="BLS163" s="233"/>
      <c r="BLT163" s="233"/>
      <c r="BLU163" s="233"/>
      <c r="BLV163" s="233"/>
      <c r="BLW163" s="233"/>
      <c r="BLX163" s="233"/>
      <c r="BLY163" s="233"/>
      <c r="BLZ163" s="233"/>
      <c r="BMA163" s="233"/>
      <c r="BMB163" s="233"/>
      <c r="BMC163" s="233"/>
      <c r="BMD163" s="233"/>
      <c r="BME163" s="233"/>
      <c r="BMF163" s="233"/>
      <c r="BMG163" s="233"/>
      <c r="BMH163" s="233"/>
      <c r="BMI163" s="233"/>
      <c r="BMJ163" s="233"/>
      <c r="BMK163" s="233"/>
      <c r="BML163" s="233"/>
      <c r="BMM163" s="233"/>
      <c r="BMN163" s="233"/>
      <c r="BMO163" s="233"/>
      <c r="BMP163" s="233"/>
      <c r="BMQ163" s="233"/>
      <c r="BMR163" s="233"/>
      <c r="BMS163" s="233"/>
      <c r="BMT163" s="233"/>
      <c r="BMU163" s="233"/>
      <c r="BMV163" s="233"/>
      <c r="BMW163" s="233"/>
      <c r="BMX163" s="233"/>
      <c r="BMY163" s="233"/>
      <c r="BMZ163" s="233"/>
      <c r="BNA163" s="233"/>
      <c r="BNB163" s="233"/>
      <c r="BNC163" s="233"/>
      <c r="BND163" s="233"/>
      <c r="BNE163" s="233"/>
      <c r="BNF163" s="233"/>
      <c r="BNG163" s="233"/>
      <c r="BNH163" s="233"/>
      <c r="BNI163" s="233"/>
      <c r="BNJ163" s="233"/>
      <c r="BNK163" s="233"/>
      <c r="BNL163" s="233"/>
      <c r="BNM163" s="233"/>
      <c r="BNN163" s="233"/>
      <c r="BNO163" s="233"/>
      <c r="BNP163" s="233"/>
      <c r="BNQ163" s="233"/>
      <c r="BNR163" s="233"/>
      <c r="BNS163" s="233"/>
      <c r="BNT163" s="233"/>
      <c r="BNU163" s="233"/>
      <c r="BNV163" s="233"/>
      <c r="BNW163" s="233"/>
      <c r="BNX163" s="233"/>
      <c r="BNY163" s="233"/>
      <c r="BNZ163" s="233"/>
      <c r="BOA163" s="233"/>
      <c r="BOB163" s="233"/>
      <c r="BOC163" s="233"/>
      <c r="BOD163" s="233"/>
      <c r="BOE163" s="233"/>
      <c r="BOF163" s="233"/>
      <c r="BOG163" s="233"/>
      <c r="BOH163" s="233"/>
      <c r="BOI163" s="233"/>
      <c r="BOJ163" s="233"/>
      <c r="BOK163" s="233"/>
      <c r="BOL163" s="233"/>
      <c r="BOM163" s="233"/>
      <c r="BON163" s="233"/>
      <c r="BOO163" s="233"/>
      <c r="BOP163" s="233"/>
      <c r="BOQ163" s="233"/>
      <c r="BOR163" s="233"/>
      <c r="BOS163" s="233"/>
      <c r="BOT163" s="233"/>
      <c r="BOU163" s="233"/>
      <c r="BOV163" s="233"/>
      <c r="BOW163" s="233"/>
      <c r="BOX163" s="233"/>
      <c r="BOY163" s="233"/>
      <c r="BOZ163" s="233"/>
      <c r="BPA163" s="233"/>
      <c r="BPB163" s="233"/>
      <c r="BPC163" s="233"/>
      <c r="BPD163" s="233"/>
      <c r="BPE163" s="233"/>
      <c r="BPF163" s="233"/>
      <c r="BPG163" s="233"/>
      <c r="BPH163" s="233"/>
      <c r="BPI163" s="233"/>
      <c r="BPJ163" s="233"/>
      <c r="BPK163" s="233"/>
      <c r="BPL163" s="233"/>
      <c r="BPM163" s="233"/>
      <c r="BPN163" s="233"/>
      <c r="BPO163" s="233"/>
      <c r="BPP163" s="233"/>
      <c r="BPQ163" s="233"/>
      <c r="BPR163" s="233"/>
      <c r="BPS163" s="233"/>
      <c r="BPT163" s="233"/>
      <c r="BPU163" s="233"/>
      <c r="BPV163" s="233"/>
      <c r="BPW163" s="233"/>
      <c r="BPX163" s="233"/>
      <c r="BPY163" s="233"/>
      <c r="BPZ163" s="233"/>
      <c r="BQA163" s="233"/>
      <c r="BQB163" s="233"/>
      <c r="BQC163" s="233"/>
      <c r="BQD163" s="233"/>
      <c r="BQE163" s="233"/>
      <c r="BQF163" s="233"/>
      <c r="BQG163" s="233"/>
      <c r="BQH163" s="233"/>
      <c r="BQI163" s="233"/>
      <c r="BQJ163" s="233"/>
      <c r="BQK163" s="233"/>
      <c r="BQL163" s="233"/>
      <c r="BQM163" s="233"/>
      <c r="BQN163" s="233"/>
      <c r="BQO163" s="233"/>
      <c r="BQP163" s="233"/>
      <c r="BQQ163" s="233"/>
      <c r="BQR163" s="233"/>
      <c r="BQS163" s="233"/>
      <c r="BQT163" s="233"/>
      <c r="BQU163" s="233"/>
      <c r="BQV163" s="233"/>
      <c r="BQW163" s="233"/>
      <c r="BQX163" s="233"/>
      <c r="BQY163" s="233"/>
      <c r="BQZ163" s="233"/>
      <c r="BRA163" s="233"/>
      <c r="BRB163" s="233"/>
      <c r="BRC163" s="233"/>
      <c r="BRD163" s="233"/>
      <c r="BRE163" s="233"/>
      <c r="BRF163" s="233"/>
      <c r="BRG163" s="233"/>
      <c r="BRH163" s="233"/>
      <c r="BRI163" s="233"/>
      <c r="BRJ163" s="233"/>
      <c r="BRK163" s="233"/>
      <c r="BRL163" s="233"/>
      <c r="BRM163" s="233"/>
      <c r="BRN163" s="233"/>
      <c r="BRO163" s="233"/>
      <c r="BRP163" s="233"/>
      <c r="BRQ163" s="233"/>
      <c r="BRR163" s="233"/>
      <c r="BRS163" s="233"/>
      <c r="BRT163" s="233"/>
      <c r="BRU163" s="233"/>
      <c r="BRV163" s="233"/>
      <c r="BRW163" s="233"/>
      <c r="BRX163" s="233"/>
      <c r="BRY163" s="233"/>
      <c r="BRZ163" s="233"/>
      <c r="BSA163" s="233"/>
      <c r="BSB163" s="233"/>
      <c r="BSC163" s="233"/>
      <c r="BSD163" s="233"/>
      <c r="BSE163" s="233"/>
      <c r="BSF163" s="233"/>
      <c r="BSG163" s="233"/>
      <c r="BSH163" s="233"/>
      <c r="BSI163" s="233"/>
      <c r="BSJ163" s="233"/>
      <c r="BSK163" s="233"/>
      <c r="BSL163" s="233"/>
      <c r="BSM163" s="233"/>
      <c r="BSN163" s="233"/>
      <c r="BSO163" s="233"/>
      <c r="BSP163" s="233"/>
      <c r="BSQ163" s="233"/>
      <c r="BSR163" s="233"/>
      <c r="BSS163" s="233"/>
      <c r="BST163" s="233"/>
      <c r="BSU163" s="233"/>
      <c r="BSV163" s="233"/>
      <c r="BSW163" s="233"/>
      <c r="BSX163" s="233"/>
      <c r="BSY163" s="233"/>
      <c r="BSZ163" s="233"/>
      <c r="BTA163" s="233"/>
      <c r="BTB163" s="233"/>
      <c r="BTC163" s="233"/>
      <c r="BTD163" s="233"/>
      <c r="BTE163" s="233"/>
      <c r="BTF163" s="233"/>
      <c r="BTG163" s="233"/>
      <c r="BTH163" s="233"/>
      <c r="BTI163" s="233"/>
      <c r="BTJ163" s="233"/>
      <c r="BTK163" s="233"/>
      <c r="BTL163" s="233"/>
      <c r="BTM163" s="233"/>
      <c r="BTN163" s="233"/>
      <c r="BTO163" s="233"/>
      <c r="BTP163" s="233"/>
      <c r="BTQ163" s="233"/>
      <c r="BTR163" s="233"/>
      <c r="BTS163" s="233"/>
      <c r="BTT163" s="233"/>
      <c r="BTU163" s="233"/>
      <c r="BTV163" s="233"/>
      <c r="BTW163" s="233"/>
      <c r="BTX163" s="233"/>
      <c r="BTY163" s="233"/>
      <c r="BTZ163" s="233"/>
      <c r="BUA163" s="233"/>
      <c r="BUB163" s="233"/>
      <c r="BUC163" s="233"/>
      <c r="BUD163" s="233"/>
      <c r="BUE163" s="233"/>
      <c r="BUF163" s="233"/>
      <c r="BUG163" s="233"/>
      <c r="BUH163" s="233"/>
      <c r="BUI163" s="233"/>
      <c r="BUJ163" s="233"/>
      <c r="BUK163" s="233"/>
      <c r="BUL163" s="233"/>
      <c r="BUM163" s="233"/>
      <c r="BUN163" s="233"/>
      <c r="BUO163" s="233"/>
      <c r="BUP163" s="233"/>
      <c r="BUQ163" s="233"/>
      <c r="BUR163" s="233"/>
      <c r="BUS163" s="233"/>
      <c r="BUT163" s="233"/>
      <c r="BUU163" s="233"/>
      <c r="BUV163" s="233"/>
      <c r="BUW163" s="233"/>
      <c r="BUX163" s="233"/>
      <c r="BUY163" s="233"/>
      <c r="BUZ163" s="233"/>
      <c r="BVA163" s="233"/>
      <c r="BVB163" s="233"/>
      <c r="BVC163" s="233"/>
      <c r="BVD163" s="233"/>
      <c r="BVE163" s="233"/>
      <c r="BVF163" s="233"/>
      <c r="BVG163" s="233"/>
      <c r="BVH163" s="233"/>
      <c r="BVI163" s="233"/>
      <c r="BVJ163" s="233"/>
      <c r="BVK163" s="233"/>
      <c r="BVL163" s="233"/>
      <c r="BVM163" s="233"/>
      <c r="BVN163" s="233"/>
      <c r="BVO163" s="233"/>
      <c r="BVP163" s="233"/>
      <c r="BVQ163" s="233"/>
      <c r="BVR163" s="233"/>
      <c r="BVS163" s="233"/>
      <c r="BVT163" s="233"/>
      <c r="BVU163" s="233"/>
      <c r="BVV163" s="233"/>
      <c r="BVW163" s="233"/>
      <c r="BVX163" s="233"/>
      <c r="BVY163" s="233"/>
      <c r="BVZ163" s="233"/>
      <c r="BWA163" s="233"/>
      <c r="BWB163" s="233"/>
      <c r="BWC163" s="233"/>
      <c r="BWD163" s="233"/>
      <c r="BWE163" s="233"/>
      <c r="BWF163" s="233"/>
      <c r="BWG163" s="233"/>
      <c r="BWH163" s="233"/>
      <c r="BWI163" s="233"/>
      <c r="BWJ163" s="233"/>
      <c r="BWK163" s="233"/>
      <c r="BWL163" s="233"/>
      <c r="BWM163" s="233"/>
      <c r="BWN163" s="233"/>
      <c r="BWO163" s="233"/>
      <c r="BWP163" s="233"/>
      <c r="BWQ163" s="233"/>
      <c r="BWR163" s="233"/>
      <c r="BWS163" s="233"/>
      <c r="BWT163" s="233"/>
      <c r="BWU163" s="233"/>
      <c r="BWV163" s="233"/>
      <c r="BWW163" s="233"/>
      <c r="BWX163" s="233"/>
      <c r="BWY163" s="233"/>
      <c r="BWZ163" s="233"/>
      <c r="BXA163" s="233"/>
      <c r="BXB163" s="233"/>
      <c r="BXC163" s="233"/>
      <c r="BXD163" s="233"/>
      <c r="BXE163" s="233"/>
      <c r="BXF163" s="233"/>
      <c r="BXG163" s="233"/>
      <c r="BXH163" s="233"/>
      <c r="BXI163" s="233"/>
      <c r="BXJ163" s="233"/>
      <c r="BXK163" s="233"/>
      <c r="BXL163" s="233"/>
      <c r="BXM163" s="233"/>
      <c r="BXN163" s="233"/>
      <c r="BXO163" s="233"/>
      <c r="BXP163" s="233"/>
      <c r="BXQ163" s="233"/>
      <c r="BXR163" s="233"/>
      <c r="BXS163" s="233"/>
      <c r="BXT163" s="233"/>
      <c r="BXU163" s="233"/>
      <c r="BXV163" s="233"/>
      <c r="BXW163" s="233"/>
      <c r="BXX163" s="233"/>
      <c r="BXY163" s="233"/>
      <c r="BXZ163" s="233"/>
      <c r="BYA163" s="233"/>
      <c r="BYB163" s="233"/>
      <c r="BYC163" s="233"/>
      <c r="BYD163" s="233"/>
      <c r="BYE163" s="233"/>
      <c r="BYF163" s="233"/>
      <c r="BYG163" s="233"/>
      <c r="BYH163" s="233"/>
      <c r="BYI163" s="233"/>
      <c r="BYJ163" s="233"/>
      <c r="BYK163" s="233"/>
      <c r="BYL163" s="233"/>
      <c r="BYM163" s="233"/>
      <c r="BYN163" s="233"/>
      <c r="BYO163" s="233"/>
      <c r="BYP163" s="233"/>
      <c r="BYQ163" s="233"/>
      <c r="BYR163" s="233"/>
      <c r="BYS163" s="233"/>
      <c r="BYT163" s="233"/>
      <c r="BYU163" s="233"/>
      <c r="BYV163" s="233"/>
      <c r="BYW163" s="233"/>
      <c r="BYX163" s="233"/>
      <c r="BYY163" s="233"/>
      <c r="BYZ163" s="233"/>
      <c r="BZA163" s="233"/>
      <c r="BZB163" s="233"/>
      <c r="BZC163" s="233"/>
      <c r="BZD163" s="233"/>
      <c r="BZE163" s="233"/>
      <c r="BZF163" s="233"/>
      <c r="BZG163" s="233"/>
      <c r="BZH163" s="233"/>
      <c r="BZI163" s="233"/>
      <c r="BZJ163" s="233"/>
      <c r="BZK163" s="233"/>
      <c r="BZL163" s="233"/>
      <c r="BZM163" s="233"/>
      <c r="BZN163" s="233"/>
      <c r="BZO163" s="233"/>
      <c r="BZP163" s="233"/>
      <c r="BZQ163" s="233"/>
      <c r="BZR163" s="233"/>
      <c r="BZS163" s="233"/>
      <c r="BZT163" s="233"/>
      <c r="BZU163" s="233"/>
      <c r="BZV163" s="233"/>
      <c r="BZW163" s="233"/>
      <c r="BZX163" s="233"/>
      <c r="BZY163" s="233"/>
      <c r="BZZ163" s="233"/>
      <c r="CAA163" s="233"/>
      <c r="CAB163" s="233"/>
      <c r="CAC163" s="233"/>
      <c r="CAD163" s="233"/>
      <c r="CAE163" s="233"/>
      <c r="CAF163" s="233"/>
      <c r="CAG163" s="233"/>
      <c r="CAH163" s="233"/>
      <c r="CAI163" s="233"/>
      <c r="CAJ163" s="233"/>
      <c r="CAK163" s="233"/>
      <c r="CAL163" s="233"/>
      <c r="CAM163" s="233"/>
      <c r="CAN163" s="233"/>
      <c r="CAO163" s="233"/>
      <c r="CAP163" s="233"/>
      <c r="CAQ163" s="233"/>
      <c r="CAR163" s="233"/>
      <c r="CAS163" s="233"/>
      <c r="CAT163" s="233"/>
      <c r="CAU163" s="233"/>
      <c r="CAV163" s="233"/>
      <c r="CAW163" s="233"/>
      <c r="CAX163" s="233"/>
      <c r="CAY163" s="233"/>
      <c r="CAZ163" s="233"/>
      <c r="CBA163" s="233"/>
      <c r="CBB163" s="233"/>
      <c r="CBC163" s="233"/>
      <c r="CBD163" s="233"/>
      <c r="CBE163" s="233"/>
      <c r="CBF163" s="233"/>
      <c r="CBG163" s="233"/>
      <c r="CBH163" s="233"/>
      <c r="CBI163" s="233"/>
      <c r="CBJ163" s="233"/>
      <c r="CBK163" s="233"/>
      <c r="CBL163" s="233"/>
      <c r="CBM163" s="233"/>
      <c r="CBN163" s="233"/>
      <c r="CBO163" s="233"/>
      <c r="CBP163" s="233"/>
      <c r="CBQ163" s="233"/>
      <c r="CBR163" s="233"/>
      <c r="CBS163" s="233"/>
      <c r="CBT163" s="233"/>
      <c r="CBU163" s="233"/>
      <c r="CBV163" s="233"/>
      <c r="CBW163" s="233"/>
      <c r="CBX163" s="233"/>
      <c r="CBY163" s="233"/>
      <c r="CBZ163" s="233"/>
      <c r="CCA163" s="233"/>
      <c r="CCB163" s="233"/>
      <c r="CCC163" s="233"/>
      <c r="CCD163" s="233"/>
      <c r="CCE163" s="233"/>
      <c r="CCF163" s="233"/>
      <c r="CCG163" s="233"/>
      <c r="CCH163" s="233"/>
      <c r="CCI163" s="233"/>
      <c r="CCJ163" s="233"/>
      <c r="CCK163" s="233"/>
      <c r="CCL163" s="233"/>
      <c r="CCM163" s="233"/>
      <c r="CCN163" s="233"/>
      <c r="CCO163" s="233"/>
      <c r="CCP163" s="233"/>
      <c r="CCQ163" s="233"/>
      <c r="CCR163" s="233"/>
      <c r="CCS163" s="233"/>
      <c r="CCT163" s="233"/>
      <c r="CCU163" s="233"/>
      <c r="CCV163" s="233"/>
      <c r="CCW163" s="233"/>
      <c r="CCX163" s="233"/>
      <c r="CCY163" s="233"/>
      <c r="CCZ163" s="233"/>
      <c r="CDA163" s="233"/>
      <c r="CDB163" s="233"/>
      <c r="CDC163" s="233"/>
      <c r="CDD163" s="233"/>
      <c r="CDE163" s="233"/>
      <c r="CDF163" s="233"/>
      <c r="CDG163" s="233"/>
      <c r="CDH163" s="233"/>
      <c r="CDI163" s="233"/>
      <c r="CDJ163" s="233"/>
      <c r="CDK163" s="233"/>
      <c r="CDL163" s="233"/>
      <c r="CDM163" s="233"/>
      <c r="CDN163" s="233"/>
      <c r="CDO163" s="233"/>
      <c r="CDP163" s="233"/>
      <c r="CDQ163" s="233"/>
      <c r="CDR163" s="233"/>
      <c r="CDS163" s="233"/>
      <c r="CDT163" s="233"/>
      <c r="CDU163" s="233"/>
      <c r="CDV163" s="233"/>
      <c r="CDW163" s="233"/>
      <c r="CDX163" s="233"/>
      <c r="CDY163" s="233"/>
      <c r="CDZ163" s="233"/>
      <c r="CEA163" s="233"/>
      <c r="CEB163" s="233"/>
      <c r="CEC163" s="233"/>
      <c r="CED163" s="233"/>
      <c r="CEE163" s="233"/>
      <c r="CEF163" s="233"/>
      <c r="CEG163" s="233"/>
      <c r="CEH163" s="233"/>
      <c r="CEI163" s="233"/>
      <c r="CEJ163" s="233"/>
      <c r="CEK163" s="233"/>
      <c r="CEL163" s="233"/>
      <c r="CEM163" s="233"/>
      <c r="CEN163" s="233"/>
      <c r="CEO163" s="233"/>
      <c r="CEP163" s="233"/>
      <c r="CEQ163" s="233"/>
      <c r="CER163" s="233"/>
      <c r="CES163" s="233"/>
      <c r="CET163" s="233"/>
      <c r="CEU163" s="233"/>
      <c r="CEV163" s="233"/>
      <c r="CEW163" s="233"/>
      <c r="CEX163" s="233"/>
      <c r="CEY163" s="233"/>
      <c r="CEZ163" s="233"/>
      <c r="CFA163" s="233"/>
      <c r="CFB163" s="233"/>
      <c r="CFC163" s="233"/>
      <c r="CFD163" s="233"/>
      <c r="CFE163" s="233"/>
      <c r="CFF163" s="233"/>
      <c r="CFG163" s="233"/>
      <c r="CFH163" s="233"/>
      <c r="CFI163" s="233"/>
      <c r="CFJ163" s="233"/>
      <c r="CFK163" s="233"/>
      <c r="CFL163" s="233"/>
      <c r="CFM163" s="233"/>
      <c r="CFN163" s="233"/>
      <c r="CFO163" s="233"/>
      <c r="CFP163" s="233"/>
      <c r="CFQ163" s="233"/>
      <c r="CFR163" s="233"/>
      <c r="CFS163" s="233"/>
      <c r="CFT163" s="233"/>
      <c r="CFU163" s="233"/>
      <c r="CFV163" s="233"/>
      <c r="CFW163" s="233"/>
      <c r="CFX163" s="233"/>
      <c r="CFY163" s="233"/>
      <c r="CFZ163" s="233"/>
      <c r="CGA163" s="233"/>
      <c r="CGB163" s="233"/>
      <c r="CGC163" s="233"/>
      <c r="CGD163" s="233"/>
      <c r="CGE163" s="233"/>
      <c r="CGF163" s="233"/>
      <c r="CGG163" s="233"/>
      <c r="CGH163" s="233"/>
      <c r="CGI163" s="233"/>
      <c r="CGJ163" s="233"/>
      <c r="CGK163" s="233"/>
      <c r="CGL163" s="233"/>
      <c r="CGM163" s="233"/>
      <c r="CGN163" s="233"/>
      <c r="CGO163" s="233"/>
      <c r="CGP163" s="233"/>
      <c r="CGQ163" s="233"/>
      <c r="CGR163" s="233"/>
      <c r="CGS163" s="233"/>
      <c r="CGT163" s="233"/>
      <c r="CGU163" s="233"/>
      <c r="CGV163" s="233"/>
      <c r="CGW163" s="233"/>
      <c r="CGX163" s="233"/>
      <c r="CGY163" s="233"/>
      <c r="CGZ163" s="233"/>
      <c r="CHA163" s="233"/>
      <c r="CHB163" s="233"/>
      <c r="CHC163" s="233"/>
      <c r="CHD163" s="233"/>
      <c r="CHE163" s="233"/>
      <c r="CHF163" s="233"/>
      <c r="CHG163" s="233"/>
      <c r="CHH163" s="233"/>
      <c r="CHI163" s="233"/>
      <c r="CHJ163" s="233"/>
      <c r="CHK163" s="233"/>
      <c r="CHL163" s="233"/>
      <c r="CHM163" s="233"/>
      <c r="CHN163" s="233"/>
      <c r="CHO163" s="233"/>
      <c r="CHP163" s="233"/>
      <c r="CHQ163" s="233"/>
      <c r="CHR163" s="233"/>
      <c r="CHS163" s="233"/>
      <c r="CHT163" s="233"/>
      <c r="CHU163" s="233"/>
      <c r="CHV163" s="233"/>
      <c r="CHW163" s="233"/>
      <c r="CHX163" s="233"/>
      <c r="CHY163" s="233"/>
      <c r="CHZ163" s="233"/>
      <c r="CIA163" s="233"/>
      <c r="CIB163" s="233"/>
      <c r="CIC163" s="233"/>
      <c r="CID163" s="233"/>
      <c r="CIE163" s="233"/>
      <c r="CIF163" s="233"/>
      <c r="CIG163" s="233"/>
      <c r="CIH163" s="233"/>
      <c r="CII163" s="233"/>
      <c r="CIJ163" s="233"/>
      <c r="CIK163" s="233"/>
      <c r="CIL163" s="233"/>
      <c r="CIM163" s="233"/>
      <c r="CIN163" s="233"/>
      <c r="CIO163" s="233"/>
      <c r="CIP163" s="233"/>
      <c r="CIQ163" s="233"/>
      <c r="CIR163" s="233"/>
      <c r="CIS163" s="233"/>
      <c r="CIT163" s="233"/>
      <c r="CIU163" s="233"/>
      <c r="CIV163" s="233"/>
      <c r="CIW163" s="233"/>
      <c r="CIX163" s="233"/>
      <c r="CIY163" s="233"/>
      <c r="CIZ163" s="233"/>
      <c r="CJA163" s="233"/>
      <c r="CJB163" s="233"/>
      <c r="CJC163" s="233"/>
      <c r="CJD163" s="233"/>
      <c r="CJE163" s="233"/>
      <c r="CJF163" s="233"/>
      <c r="CJG163" s="233"/>
      <c r="CJH163" s="233"/>
      <c r="CJI163" s="233"/>
      <c r="CJJ163" s="233"/>
      <c r="CJK163" s="233"/>
      <c r="CJL163" s="233"/>
      <c r="CJM163" s="233"/>
      <c r="CJN163" s="233"/>
      <c r="CJO163" s="233"/>
      <c r="CJP163" s="233"/>
      <c r="CJQ163" s="233"/>
      <c r="CJR163" s="233"/>
      <c r="CJS163" s="233"/>
      <c r="CJT163" s="233"/>
      <c r="CJU163" s="233"/>
      <c r="CJV163" s="233"/>
      <c r="CJW163" s="233"/>
      <c r="CJX163" s="233"/>
      <c r="CJY163" s="233"/>
      <c r="CJZ163" s="233"/>
      <c r="CKA163" s="233"/>
      <c r="CKB163" s="233"/>
      <c r="CKC163" s="233"/>
      <c r="CKD163" s="233"/>
      <c r="CKE163" s="233"/>
      <c r="CKF163" s="233"/>
      <c r="CKG163" s="233"/>
      <c r="CKH163" s="233"/>
      <c r="CKI163" s="233"/>
      <c r="CKJ163" s="233"/>
      <c r="CKK163" s="233"/>
      <c r="CKL163" s="233"/>
      <c r="CKM163" s="233"/>
      <c r="CKN163" s="233"/>
      <c r="CKO163" s="233"/>
      <c r="CKP163" s="233"/>
      <c r="CKQ163" s="233"/>
      <c r="CKR163" s="233"/>
      <c r="CKS163" s="233"/>
      <c r="CKT163" s="233"/>
      <c r="CKU163" s="233"/>
      <c r="CKV163" s="233"/>
      <c r="CKW163" s="233"/>
      <c r="CKX163" s="233"/>
      <c r="CKY163" s="233"/>
      <c r="CKZ163" s="233"/>
      <c r="CLA163" s="233"/>
      <c r="CLB163" s="233"/>
      <c r="CLC163" s="233"/>
      <c r="CLD163" s="233"/>
      <c r="CLE163" s="233"/>
      <c r="CLF163" s="233"/>
      <c r="CLG163" s="233"/>
      <c r="CLH163" s="233"/>
      <c r="CLI163" s="233"/>
      <c r="CLJ163" s="233"/>
      <c r="CLK163" s="233"/>
      <c r="CLL163" s="233"/>
      <c r="CLM163" s="233"/>
      <c r="CLN163" s="233"/>
      <c r="CLO163" s="233"/>
      <c r="CLP163" s="233"/>
      <c r="CLQ163" s="233"/>
      <c r="CLR163" s="233"/>
      <c r="CLS163" s="233"/>
      <c r="CLT163" s="233"/>
      <c r="CLU163" s="233"/>
      <c r="CLV163" s="233"/>
      <c r="CLW163" s="233"/>
      <c r="CLX163" s="233"/>
      <c r="CLY163" s="233"/>
      <c r="CLZ163" s="233"/>
      <c r="CMA163" s="233"/>
      <c r="CMB163" s="233"/>
      <c r="CMC163" s="233"/>
      <c r="CMD163" s="233"/>
      <c r="CME163" s="233"/>
      <c r="CMF163" s="233"/>
      <c r="CMG163" s="233"/>
      <c r="CMH163" s="233"/>
      <c r="CMI163" s="233"/>
      <c r="CMJ163" s="233"/>
      <c r="CMK163" s="233"/>
      <c r="CML163" s="233"/>
      <c r="CMM163" s="233"/>
      <c r="CMN163" s="233"/>
      <c r="CMO163" s="233"/>
      <c r="CMP163" s="233"/>
      <c r="CMQ163" s="233"/>
      <c r="CMR163" s="233"/>
      <c r="CMS163" s="233"/>
      <c r="CMT163" s="233"/>
      <c r="CMU163" s="233"/>
      <c r="CMV163" s="233"/>
      <c r="CMW163" s="233"/>
      <c r="CMX163" s="233"/>
      <c r="CMY163" s="233"/>
      <c r="CMZ163" s="233"/>
      <c r="CNA163" s="233"/>
      <c r="CNB163" s="233"/>
      <c r="CNC163" s="233"/>
      <c r="CND163" s="233"/>
      <c r="CNE163" s="233"/>
      <c r="CNF163" s="233"/>
      <c r="CNG163" s="233"/>
      <c r="CNH163" s="233"/>
      <c r="CNI163" s="233"/>
      <c r="CNJ163" s="233"/>
      <c r="CNK163" s="233"/>
      <c r="CNL163" s="233"/>
      <c r="CNM163" s="233"/>
      <c r="CNN163" s="233"/>
      <c r="CNO163" s="233"/>
      <c r="CNP163" s="233"/>
      <c r="CNQ163" s="233"/>
      <c r="CNR163" s="233"/>
      <c r="CNS163" s="233"/>
      <c r="CNT163" s="233"/>
      <c r="CNU163" s="233"/>
      <c r="CNV163" s="233"/>
      <c r="CNW163" s="233"/>
      <c r="CNX163" s="233"/>
      <c r="CNY163" s="233"/>
      <c r="CNZ163" s="233"/>
      <c r="COA163" s="233"/>
      <c r="COB163" s="233"/>
      <c r="COC163" s="233"/>
      <c r="COD163" s="233"/>
      <c r="COE163" s="233"/>
      <c r="COF163" s="233"/>
      <c r="COG163" s="233"/>
      <c r="COH163" s="233"/>
      <c r="COI163" s="233"/>
      <c r="COJ163" s="233"/>
      <c r="COK163" s="233"/>
      <c r="COL163" s="233"/>
      <c r="COM163" s="233"/>
      <c r="CON163" s="233"/>
      <c r="COO163" s="233"/>
      <c r="COP163" s="233"/>
      <c r="COQ163" s="233"/>
      <c r="COR163" s="233"/>
      <c r="COS163" s="233"/>
      <c r="COT163" s="233"/>
      <c r="COU163" s="233"/>
      <c r="COV163" s="233"/>
      <c r="COW163" s="233"/>
      <c r="COX163" s="233"/>
      <c r="COY163" s="233"/>
      <c r="COZ163" s="233"/>
      <c r="CPA163" s="233"/>
      <c r="CPB163" s="233"/>
      <c r="CPC163" s="233"/>
      <c r="CPD163" s="233"/>
      <c r="CPE163" s="233"/>
      <c r="CPF163" s="233"/>
      <c r="CPG163" s="233"/>
      <c r="CPH163" s="233"/>
      <c r="CPI163" s="233"/>
      <c r="CPJ163" s="233"/>
      <c r="CPK163" s="233"/>
      <c r="CPL163" s="233"/>
      <c r="CPM163" s="233"/>
      <c r="CPN163" s="233"/>
      <c r="CPO163" s="233"/>
      <c r="CPP163" s="233"/>
      <c r="CPQ163" s="233"/>
      <c r="CPR163" s="233"/>
      <c r="CPS163" s="233"/>
      <c r="CPT163" s="233"/>
      <c r="CPU163" s="233"/>
      <c r="CPV163" s="233"/>
      <c r="CPW163" s="233"/>
      <c r="CPX163" s="233"/>
      <c r="CPY163" s="233"/>
      <c r="CPZ163" s="233"/>
      <c r="CQA163" s="233"/>
      <c r="CQB163" s="233"/>
      <c r="CQC163" s="233"/>
      <c r="CQD163" s="233"/>
      <c r="CQE163" s="233"/>
      <c r="CQF163" s="233"/>
      <c r="CQG163" s="233"/>
      <c r="CQH163" s="233"/>
      <c r="CQI163" s="233"/>
      <c r="CQJ163" s="233"/>
      <c r="CQK163" s="233"/>
      <c r="CQL163" s="233"/>
      <c r="CQM163" s="233"/>
      <c r="CQN163" s="233"/>
      <c r="CQO163" s="233"/>
      <c r="CQP163" s="233"/>
      <c r="CQQ163" s="233"/>
      <c r="CQR163" s="233"/>
      <c r="CQS163" s="233"/>
      <c r="CQT163" s="233"/>
      <c r="CQU163" s="233"/>
      <c r="CQV163" s="233"/>
      <c r="CQW163" s="233"/>
      <c r="CQX163" s="233"/>
      <c r="CQY163" s="233"/>
      <c r="CQZ163" s="233"/>
      <c r="CRA163" s="233"/>
      <c r="CRB163" s="233"/>
      <c r="CRC163" s="233"/>
      <c r="CRD163" s="233"/>
      <c r="CRE163" s="233"/>
      <c r="CRF163" s="233"/>
      <c r="CRG163" s="233"/>
      <c r="CRH163" s="233"/>
      <c r="CRI163" s="233"/>
      <c r="CRJ163" s="233"/>
      <c r="CRK163" s="233"/>
    </row>
    <row r="164" spans="1:2507" s="327" customFormat="1" ht="48" customHeight="1" x14ac:dyDescent="0.25">
      <c r="A164" s="326"/>
      <c r="B164" s="484" t="s">
        <v>833</v>
      </c>
      <c r="C164" s="479" t="s">
        <v>834</v>
      </c>
      <c r="D164" s="479" t="s">
        <v>784</v>
      </c>
      <c r="E164" s="479" t="s">
        <v>607</v>
      </c>
      <c r="F164" s="479" t="s">
        <v>835</v>
      </c>
      <c r="G164" s="479" t="s">
        <v>605</v>
      </c>
      <c r="H164" s="479" t="s">
        <v>83</v>
      </c>
      <c r="I164" s="479" t="s">
        <v>83</v>
      </c>
      <c r="J164" s="303" t="s">
        <v>786</v>
      </c>
      <c r="K164" s="303" t="s">
        <v>470</v>
      </c>
      <c r="L164" s="303" t="s">
        <v>471</v>
      </c>
      <c r="M164" s="325">
        <v>9850</v>
      </c>
      <c r="N164" s="461" t="s">
        <v>86</v>
      </c>
      <c r="O164" s="479" t="s">
        <v>400</v>
      </c>
      <c r="P164" s="479" t="s">
        <v>437</v>
      </c>
      <c r="Q164" s="479" t="s">
        <v>89</v>
      </c>
      <c r="R164" s="479" t="s">
        <v>90</v>
      </c>
      <c r="S164" s="479" t="s">
        <v>170</v>
      </c>
      <c r="T164" s="478">
        <f>U164</f>
        <v>469200</v>
      </c>
      <c r="U164" s="512">
        <f>+V164+Y164</f>
        <v>469200</v>
      </c>
      <c r="V164" s="512">
        <v>276000</v>
      </c>
      <c r="W164" s="461" t="s">
        <v>455</v>
      </c>
      <c r="X164" s="461" t="s">
        <v>455</v>
      </c>
      <c r="Y164" s="512">
        <v>193200</v>
      </c>
      <c r="Z164" s="461" t="s">
        <v>455</v>
      </c>
      <c r="AA164" s="461" t="s">
        <v>455</v>
      </c>
      <c r="AB164" s="512">
        <v>82800</v>
      </c>
      <c r="AC164" s="461" t="s">
        <v>92</v>
      </c>
      <c r="AD164" s="478">
        <f>+U164</f>
        <v>469200</v>
      </c>
      <c r="AE164" s="461" t="s">
        <v>171</v>
      </c>
      <c r="AF164" s="461" t="s">
        <v>171</v>
      </c>
      <c r="AG164" s="461" t="s">
        <v>171</v>
      </c>
      <c r="AH164" s="475">
        <v>46082</v>
      </c>
      <c r="AI164" s="475">
        <v>46143</v>
      </c>
      <c r="AJ164" s="489"/>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c r="AMB164" s="233"/>
      <c r="AMC164" s="233"/>
      <c r="AMD164" s="233"/>
      <c r="AME164" s="233"/>
      <c r="AMF164" s="233"/>
      <c r="AMG164" s="233"/>
      <c r="AMH164" s="233"/>
      <c r="AMI164" s="233"/>
      <c r="AMJ164" s="233"/>
      <c r="AMK164" s="233"/>
      <c r="AML164" s="233"/>
      <c r="AMM164" s="233"/>
      <c r="AMN164" s="233"/>
      <c r="AMO164" s="233"/>
      <c r="AMP164" s="233"/>
      <c r="AMQ164" s="233"/>
      <c r="AMR164" s="233"/>
      <c r="AMS164" s="233"/>
      <c r="AMT164" s="233"/>
      <c r="AMU164" s="233"/>
      <c r="AMV164" s="233"/>
      <c r="AMW164" s="233"/>
      <c r="AMX164" s="233"/>
      <c r="AMY164" s="233"/>
      <c r="AMZ164" s="233"/>
      <c r="ANA164" s="233"/>
      <c r="ANB164" s="233"/>
      <c r="ANC164" s="233"/>
      <c r="AND164" s="233"/>
      <c r="ANE164" s="233"/>
      <c r="ANF164" s="233"/>
      <c r="ANG164" s="233"/>
      <c r="ANH164" s="233"/>
      <c r="ANI164" s="233"/>
      <c r="ANJ164" s="233"/>
      <c r="ANK164" s="233"/>
      <c r="ANL164" s="233"/>
      <c r="ANM164" s="233"/>
      <c r="ANN164" s="233"/>
      <c r="ANO164" s="233"/>
      <c r="ANP164" s="233"/>
      <c r="ANQ164" s="233"/>
      <c r="ANR164" s="233"/>
      <c r="ANS164" s="233"/>
      <c r="ANT164" s="233"/>
      <c r="ANU164" s="233"/>
      <c r="ANV164" s="233"/>
      <c r="ANW164" s="233"/>
      <c r="ANX164" s="233"/>
      <c r="ANY164" s="233"/>
      <c r="ANZ164" s="233"/>
      <c r="AOA164" s="233"/>
      <c r="AOB164" s="233"/>
      <c r="AOC164" s="233"/>
      <c r="AOD164" s="233"/>
      <c r="AOE164" s="233"/>
      <c r="AOF164" s="233"/>
      <c r="AOG164" s="233"/>
      <c r="AOH164" s="233"/>
      <c r="AOI164" s="233"/>
      <c r="AOJ164" s="233"/>
      <c r="AOK164" s="233"/>
      <c r="AOL164" s="233"/>
      <c r="AOM164" s="233"/>
      <c r="AON164" s="233"/>
      <c r="AOO164" s="233"/>
      <c r="AOP164" s="233"/>
      <c r="AOQ164" s="233"/>
      <c r="AOR164" s="233"/>
      <c r="AOS164" s="233"/>
      <c r="AOT164" s="233"/>
      <c r="AOU164" s="233"/>
      <c r="AOV164" s="233"/>
      <c r="AOW164" s="233"/>
      <c r="AOX164" s="233"/>
      <c r="AOY164" s="233"/>
      <c r="AOZ164" s="233"/>
      <c r="APA164" s="233"/>
      <c r="APB164" s="233"/>
      <c r="APC164" s="233"/>
      <c r="APD164" s="233"/>
      <c r="APE164" s="233"/>
      <c r="APF164" s="233"/>
      <c r="APG164" s="233"/>
      <c r="APH164" s="233"/>
      <c r="API164" s="233"/>
      <c r="APJ164" s="233"/>
      <c r="APK164" s="233"/>
      <c r="APL164" s="233"/>
      <c r="APM164" s="233"/>
      <c r="APN164" s="233"/>
      <c r="APO164" s="233"/>
      <c r="APP164" s="233"/>
      <c r="APQ164" s="233"/>
      <c r="APR164" s="233"/>
      <c r="APS164" s="233"/>
      <c r="APT164" s="233"/>
      <c r="APU164" s="233"/>
      <c r="APV164" s="233"/>
      <c r="APW164" s="233"/>
      <c r="APX164" s="233"/>
      <c r="APY164" s="233"/>
      <c r="APZ164" s="233"/>
      <c r="AQA164" s="233"/>
      <c r="AQB164" s="233"/>
      <c r="AQC164" s="233"/>
      <c r="AQD164" s="233"/>
      <c r="AQE164" s="233"/>
      <c r="AQF164" s="233"/>
      <c r="AQG164" s="233"/>
      <c r="AQH164" s="233"/>
      <c r="AQI164" s="233"/>
      <c r="AQJ164" s="233"/>
      <c r="AQK164" s="233"/>
      <c r="AQL164" s="233"/>
      <c r="AQM164" s="233"/>
      <c r="AQN164" s="233"/>
      <c r="AQO164" s="233"/>
      <c r="AQP164" s="233"/>
      <c r="AQQ164" s="233"/>
      <c r="AQR164" s="233"/>
      <c r="AQS164" s="233"/>
      <c r="AQT164" s="233"/>
      <c r="AQU164" s="233"/>
      <c r="AQV164" s="233"/>
      <c r="AQW164" s="233"/>
      <c r="AQX164" s="233"/>
      <c r="AQY164" s="233"/>
      <c r="AQZ164" s="233"/>
      <c r="ARA164" s="233"/>
      <c r="ARB164" s="233"/>
      <c r="ARC164" s="233"/>
      <c r="ARD164" s="233"/>
      <c r="ARE164" s="233"/>
      <c r="ARF164" s="233"/>
      <c r="ARG164" s="233"/>
      <c r="ARH164" s="233"/>
      <c r="ARI164" s="233"/>
      <c r="ARJ164" s="233"/>
      <c r="ARK164" s="233"/>
      <c r="ARL164" s="233"/>
      <c r="ARM164" s="233"/>
      <c r="ARN164" s="233"/>
      <c r="ARO164" s="233"/>
      <c r="ARP164" s="233"/>
      <c r="ARQ164" s="233"/>
      <c r="ARR164" s="233"/>
      <c r="ARS164" s="233"/>
      <c r="ART164" s="233"/>
      <c r="ARU164" s="233"/>
      <c r="ARV164" s="233"/>
      <c r="ARW164" s="233"/>
      <c r="ARX164" s="233"/>
      <c r="ARY164" s="233"/>
      <c r="ARZ164" s="233"/>
      <c r="ASA164" s="233"/>
      <c r="ASB164" s="233"/>
      <c r="ASC164" s="233"/>
      <c r="ASD164" s="233"/>
      <c r="ASE164" s="233"/>
      <c r="ASF164" s="233"/>
      <c r="ASG164" s="233"/>
      <c r="ASH164" s="233"/>
      <c r="ASI164" s="233"/>
      <c r="ASJ164" s="233"/>
      <c r="ASK164" s="233"/>
      <c r="ASL164" s="233"/>
      <c r="ASM164" s="233"/>
      <c r="ASN164" s="233"/>
      <c r="ASO164" s="233"/>
      <c r="ASP164" s="233"/>
      <c r="ASQ164" s="233"/>
      <c r="ASR164" s="233"/>
      <c r="ASS164" s="233"/>
      <c r="AST164" s="233"/>
      <c r="ASU164" s="233"/>
      <c r="ASV164" s="233"/>
      <c r="ASW164" s="233"/>
      <c r="ASX164" s="233"/>
      <c r="ASY164" s="233"/>
      <c r="ASZ164" s="233"/>
      <c r="ATA164" s="233"/>
      <c r="ATB164" s="233"/>
      <c r="ATC164" s="233"/>
      <c r="ATD164" s="233"/>
      <c r="ATE164" s="233"/>
      <c r="ATF164" s="233"/>
      <c r="ATG164" s="233"/>
      <c r="ATH164" s="233"/>
      <c r="ATI164" s="233"/>
      <c r="ATJ164" s="233"/>
      <c r="ATK164" s="233"/>
      <c r="ATL164" s="233"/>
      <c r="ATM164" s="233"/>
      <c r="ATN164" s="233"/>
      <c r="ATO164" s="233"/>
      <c r="ATP164" s="233"/>
      <c r="ATQ164" s="233"/>
      <c r="ATR164" s="233"/>
      <c r="ATS164" s="233"/>
      <c r="ATT164" s="233"/>
      <c r="ATU164" s="233"/>
      <c r="ATV164" s="233"/>
      <c r="ATW164" s="233"/>
      <c r="ATX164" s="233"/>
      <c r="ATY164" s="233"/>
      <c r="ATZ164" s="233"/>
      <c r="AUA164" s="233"/>
      <c r="AUB164" s="233"/>
      <c r="AUC164" s="233"/>
      <c r="AUD164" s="233"/>
      <c r="AUE164" s="233"/>
      <c r="AUF164" s="233"/>
      <c r="AUG164" s="233"/>
      <c r="AUH164" s="233"/>
      <c r="AUI164" s="233"/>
      <c r="AUJ164" s="233"/>
      <c r="AUK164" s="233"/>
      <c r="AUL164" s="233"/>
      <c r="AUM164" s="233"/>
      <c r="AUN164" s="233"/>
      <c r="AUO164" s="233"/>
      <c r="AUP164" s="233"/>
      <c r="AUQ164" s="233"/>
      <c r="AUR164" s="233"/>
      <c r="AUS164" s="233"/>
      <c r="AUT164" s="233"/>
      <c r="AUU164" s="233"/>
      <c r="AUV164" s="233"/>
      <c r="AUW164" s="233"/>
      <c r="AUX164" s="233"/>
      <c r="AUY164" s="233"/>
      <c r="AUZ164" s="233"/>
      <c r="AVA164" s="233"/>
      <c r="AVB164" s="233"/>
      <c r="AVC164" s="233"/>
      <c r="AVD164" s="233"/>
      <c r="AVE164" s="233"/>
      <c r="AVF164" s="233"/>
      <c r="AVG164" s="233"/>
      <c r="AVH164" s="233"/>
      <c r="AVI164" s="233"/>
      <c r="AVJ164" s="233"/>
      <c r="AVK164" s="233"/>
      <c r="AVL164" s="233"/>
      <c r="AVM164" s="233"/>
      <c r="AVN164" s="233"/>
      <c r="AVO164" s="233"/>
      <c r="AVP164" s="233"/>
      <c r="AVQ164" s="233"/>
      <c r="AVR164" s="233"/>
      <c r="AVS164" s="233"/>
      <c r="AVT164" s="233"/>
      <c r="AVU164" s="233"/>
      <c r="AVV164" s="233"/>
      <c r="AVW164" s="233"/>
      <c r="AVX164" s="233"/>
      <c r="AVY164" s="233"/>
      <c r="AVZ164" s="233"/>
      <c r="AWA164" s="233"/>
      <c r="AWB164" s="233"/>
      <c r="AWC164" s="233"/>
      <c r="AWD164" s="233"/>
      <c r="AWE164" s="233"/>
      <c r="AWF164" s="233"/>
      <c r="AWG164" s="233"/>
      <c r="AWH164" s="233"/>
      <c r="AWI164" s="233"/>
      <c r="AWJ164" s="233"/>
      <c r="AWK164" s="233"/>
      <c r="AWL164" s="233"/>
      <c r="AWM164" s="233"/>
      <c r="AWN164" s="233"/>
      <c r="AWO164" s="233"/>
      <c r="AWP164" s="233"/>
      <c r="AWQ164" s="233"/>
      <c r="AWR164" s="233"/>
      <c r="AWS164" s="233"/>
      <c r="AWT164" s="233"/>
      <c r="AWU164" s="233"/>
      <c r="AWV164" s="233"/>
      <c r="AWW164" s="233"/>
      <c r="AWX164" s="233"/>
      <c r="AWY164" s="233"/>
      <c r="AWZ164" s="233"/>
      <c r="AXA164" s="233"/>
      <c r="AXB164" s="233"/>
      <c r="AXC164" s="233"/>
      <c r="AXD164" s="233"/>
      <c r="AXE164" s="233"/>
      <c r="AXF164" s="233"/>
      <c r="AXG164" s="233"/>
      <c r="AXH164" s="233"/>
      <c r="AXI164" s="233"/>
      <c r="AXJ164" s="233"/>
      <c r="AXK164" s="233"/>
      <c r="AXL164" s="233"/>
      <c r="AXM164" s="233"/>
      <c r="AXN164" s="233"/>
      <c r="AXO164" s="233"/>
      <c r="AXP164" s="233"/>
      <c r="AXQ164" s="233"/>
      <c r="AXR164" s="233"/>
      <c r="AXS164" s="233"/>
      <c r="AXT164" s="233"/>
      <c r="AXU164" s="233"/>
      <c r="AXV164" s="233"/>
      <c r="AXW164" s="233"/>
      <c r="AXX164" s="233"/>
      <c r="AXY164" s="233"/>
      <c r="AXZ164" s="233"/>
      <c r="AYA164" s="233"/>
      <c r="AYB164" s="233"/>
      <c r="AYC164" s="233"/>
      <c r="AYD164" s="233"/>
      <c r="AYE164" s="233"/>
      <c r="AYF164" s="233"/>
      <c r="AYG164" s="233"/>
      <c r="AYH164" s="233"/>
      <c r="AYI164" s="233"/>
      <c r="AYJ164" s="233"/>
      <c r="AYK164" s="233"/>
      <c r="AYL164" s="233"/>
      <c r="AYM164" s="233"/>
      <c r="AYN164" s="233"/>
      <c r="AYO164" s="233"/>
      <c r="AYP164" s="233"/>
      <c r="AYQ164" s="233"/>
      <c r="AYR164" s="233"/>
      <c r="AYS164" s="233"/>
      <c r="AYT164" s="233"/>
      <c r="AYU164" s="233"/>
      <c r="AYV164" s="233"/>
      <c r="AYW164" s="233"/>
      <c r="AYX164" s="233"/>
      <c r="AYY164" s="233"/>
      <c r="AYZ164" s="233"/>
      <c r="AZA164" s="233"/>
      <c r="AZB164" s="233"/>
      <c r="AZC164" s="233"/>
      <c r="AZD164" s="233"/>
      <c r="AZE164" s="233"/>
      <c r="AZF164" s="233"/>
      <c r="AZG164" s="233"/>
      <c r="AZH164" s="233"/>
      <c r="AZI164" s="233"/>
      <c r="AZJ164" s="233"/>
      <c r="AZK164" s="233"/>
      <c r="AZL164" s="233"/>
      <c r="AZM164" s="233"/>
      <c r="AZN164" s="233"/>
      <c r="AZO164" s="233"/>
      <c r="AZP164" s="233"/>
      <c r="AZQ164" s="233"/>
      <c r="AZR164" s="233"/>
      <c r="AZS164" s="233"/>
      <c r="AZT164" s="233"/>
      <c r="AZU164" s="233"/>
      <c r="AZV164" s="233"/>
      <c r="AZW164" s="233"/>
      <c r="AZX164" s="233"/>
      <c r="AZY164" s="233"/>
      <c r="AZZ164" s="233"/>
      <c r="BAA164" s="233"/>
      <c r="BAB164" s="233"/>
      <c r="BAC164" s="233"/>
      <c r="BAD164" s="233"/>
      <c r="BAE164" s="233"/>
      <c r="BAF164" s="233"/>
      <c r="BAG164" s="233"/>
      <c r="BAH164" s="233"/>
      <c r="BAI164" s="233"/>
      <c r="BAJ164" s="233"/>
      <c r="BAK164" s="233"/>
      <c r="BAL164" s="233"/>
      <c r="BAM164" s="233"/>
      <c r="BAN164" s="233"/>
      <c r="BAO164" s="233"/>
      <c r="BAP164" s="233"/>
      <c r="BAQ164" s="233"/>
      <c r="BAR164" s="233"/>
      <c r="BAS164" s="233"/>
      <c r="BAT164" s="233"/>
      <c r="BAU164" s="233"/>
      <c r="BAV164" s="233"/>
      <c r="BAW164" s="233"/>
      <c r="BAX164" s="233"/>
      <c r="BAY164" s="233"/>
      <c r="BAZ164" s="233"/>
      <c r="BBA164" s="233"/>
      <c r="BBB164" s="233"/>
      <c r="BBC164" s="233"/>
      <c r="BBD164" s="233"/>
      <c r="BBE164" s="233"/>
      <c r="BBF164" s="233"/>
      <c r="BBG164" s="233"/>
      <c r="BBH164" s="233"/>
      <c r="BBI164" s="233"/>
      <c r="BBJ164" s="233"/>
      <c r="BBK164" s="233"/>
      <c r="BBL164" s="233"/>
      <c r="BBM164" s="233"/>
      <c r="BBN164" s="233"/>
      <c r="BBO164" s="233"/>
      <c r="BBP164" s="233"/>
      <c r="BBQ164" s="233"/>
      <c r="BBR164" s="233"/>
      <c r="BBS164" s="233"/>
      <c r="BBT164" s="233"/>
      <c r="BBU164" s="233"/>
      <c r="BBV164" s="233"/>
      <c r="BBW164" s="233"/>
      <c r="BBX164" s="233"/>
      <c r="BBY164" s="233"/>
      <c r="BBZ164" s="233"/>
      <c r="BCA164" s="233"/>
      <c r="BCB164" s="233"/>
      <c r="BCC164" s="233"/>
      <c r="BCD164" s="233"/>
      <c r="BCE164" s="233"/>
      <c r="BCF164" s="233"/>
      <c r="BCG164" s="233"/>
      <c r="BCH164" s="233"/>
      <c r="BCI164" s="233"/>
      <c r="BCJ164" s="233"/>
      <c r="BCK164" s="233"/>
      <c r="BCL164" s="233"/>
      <c r="BCM164" s="233"/>
      <c r="BCN164" s="233"/>
      <c r="BCO164" s="233"/>
      <c r="BCP164" s="233"/>
      <c r="BCQ164" s="233"/>
      <c r="BCR164" s="233"/>
      <c r="BCS164" s="233"/>
      <c r="BCT164" s="233"/>
      <c r="BCU164" s="233"/>
      <c r="BCV164" s="233"/>
      <c r="BCW164" s="233"/>
      <c r="BCX164" s="233"/>
      <c r="BCY164" s="233"/>
      <c r="BCZ164" s="233"/>
      <c r="BDA164" s="233"/>
      <c r="BDB164" s="233"/>
      <c r="BDC164" s="233"/>
      <c r="BDD164" s="233"/>
      <c r="BDE164" s="233"/>
      <c r="BDF164" s="233"/>
      <c r="BDG164" s="233"/>
      <c r="BDH164" s="233"/>
      <c r="BDI164" s="233"/>
      <c r="BDJ164" s="233"/>
      <c r="BDK164" s="233"/>
      <c r="BDL164" s="233"/>
      <c r="BDM164" s="233"/>
      <c r="BDN164" s="233"/>
      <c r="BDO164" s="233"/>
      <c r="BDP164" s="233"/>
      <c r="BDQ164" s="233"/>
      <c r="BDR164" s="233"/>
      <c r="BDS164" s="233"/>
      <c r="BDT164" s="233"/>
      <c r="BDU164" s="233"/>
      <c r="BDV164" s="233"/>
      <c r="BDW164" s="233"/>
      <c r="BDX164" s="233"/>
      <c r="BDY164" s="233"/>
      <c r="BDZ164" s="233"/>
      <c r="BEA164" s="233"/>
      <c r="BEB164" s="233"/>
      <c r="BEC164" s="233"/>
      <c r="BED164" s="233"/>
      <c r="BEE164" s="233"/>
      <c r="BEF164" s="233"/>
      <c r="BEG164" s="233"/>
      <c r="BEH164" s="233"/>
      <c r="BEI164" s="233"/>
      <c r="BEJ164" s="233"/>
      <c r="BEK164" s="233"/>
      <c r="BEL164" s="233"/>
      <c r="BEM164" s="233"/>
      <c r="BEN164" s="233"/>
      <c r="BEO164" s="233"/>
      <c r="BEP164" s="233"/>
      <c r="BEQ164" s="233"/>
      <c r="BER164" s="233"/>
      <c r="BES164" s="233"/>
      <c r="BET164" s="233"/>
      <c r="BEU164" s="233"/>
      <c r="BEV164" s="233"/>
      <c r="BEW164" s="233"/>
      <c r="BEX164" s="233"/>
      <c r="BEY164" s="233"/>
      <c r="BEZ164" s="233"/>
      <c r="BFA164" s="233"/>
      <c r="BFB164" s="233"/>
      <c r="BFC164" s="233"/>
      <c r="BFD164" s="233"/>
      <c r="BFE164" s="233"/>
      <c r="BFF164" s="233"/>
      <c r="BFG164" s="233"/>
      <c r="BFH164" s="233"/>
      <c r="BFI164" s="233"/>
      <c r="BFJ164" s="233"/>
      <c r="BFK164" s="233"/>
      <c r="BFL164" s="233"/>
      <c r="BFM164" s="233"/>
      <c r="BFN164" s="233"/>
      <c r="BFO164" s="233"/>
      <c r="BFP164" s="233"/>
      <c r="BFQ164" s="233"/>
      <c r="BFR164" s="233"/>
      <c r="BFS164" s="233"/>
      <c r="BFT164" s="233"/>
      <c r="BFU164" s="233"/>
      <c r="BFV164" s="233"/>
      <c r="BFW164" s="233"/>
      <c r="BFX164" s="233"/>
      <c r="BFY164" s="233"/>
      <c r="BFZ164" s="233"/>
      <c r="BGA164" s="233"/>
      <c r="BGB164" s="233"/>
      <c r="BGC164" s="233"/>
      <c r="BGD164" s="233"/>
      <c r="BGE164" s="233"/>
      <c r="BGF164" s="233"/>
      <c r="BGG164" s="233"/>
      <c r="BGH164" s="233"/>
      <c r="BGI164" s="233"/>
      <c r="BGJ164" s="233"/>
      <c r="BGK164" s="233"/>
      <c r="BGL164" s="233"/>
      <c r="BGM164" s="233"/>
      <c r="BGN164" s="233"/>
      <c r="BGO164" s="233"/>
      <c r="BGP164" s="233"/>
      <c r="BGQ164" s="233"/>
      <c r="BGR164" s="233"/>
      <c r="BGS164" s="233"/>
      <c r="BGT164" s="233"/>
      <c r="BGU164" s="233"/>
      <c r="BGV164" s="233"/>
      <c r="BGW164" s="233"/>
      <c r="BGX164" s="233"/>
      <c r="BGY164" s="233"/>
      <c r="BGZ164" s="233"/>
      <c r="BHA164" s="233"/>
      <c r="BHB164" s="233"/>
      <c r="BHC164" s="233"/>
      <c r="BHD164" s="233"/>
      <c r="BHE164" s="233"/>
      <c r="BHF164" s="233"/>
      <c r="BHG164" s="233"/>
      <c r="BHH164" s="233"/>
      <c r="BHI164" s="233"/>
      <c r="BHJ164" s="233"/>
      <c r="BHK164" s="233"/>
      <c r="BHL164" s="233"/>
      <c r="BHM164" s="233"/>
      <c r="BHN164" s="233"/>
      <c r="BHO164" s="233"/>
      <c r="BHP164" s="233"/>
      <c r="BHQ164" s="233"/>
      <c r="BHR164" s="233"/>
      <c r="BHS164" s="233"/>
      <c r="BHT164" s="233"/>
      <c r="BHU164" s="233"/>
      <c r="BHV164" s="233"/>
      <c r="BHW164" s="233"/>
      <c r="BHX164" s="233"/>
      <c r="BHY164" s="233"/>
      <c r="BHZ164" s="233"/>
      <c r="BIA164" s="233"/>
      <c r="BIB164" s="233"/>
      <c r="BIC164" s="233"/>
      <c r="BID164" s="233"/>
      <c r="BIE164" s="233"/>
      <c r="BIF164" s="233"/>
      <c r="BIG164" s="233"/>
      <c r="BIH164" s="233"/>
      <c r="BII164" s="233"/>
      <c r="BIJ164" s="233"/>
      <c r="BIK164" s="233"/>
      <c r="BIL164" s="233"/>
      <c r="BIM164" s="233"/>
      <c r="BIN164" s="233"/>
      <c r="BIO164" s="233"/>
      <c r="BIP164" s="233"/>
      <c r="BIQ164" s="233"/>
      <c r="BIR164" s="233"/>
      <c r="BIS164" s="233"/>
      <c r="BIT164" s="233"/>
      <c r="BIU164" s="233"/>
      <c r="BIV164" s="233"/>
      <c r="BIW164" s="233"/>
      <c r="BIX164" s="233"/>
      <c r="BIY164" s="233"/>
      <c r="BIZ164" s="233"/>
      <c r="BJA164" s="233"/>
      <c r="BJB164" s="233"/>
      <c r="BJC164" s="233"/>
      <c r="BJD164" s="233"/>
      <c r="BJE164" s="233"/>
      <c r="BJF164" s="233"/>
      <c r="BJG164" s="233"/>
      <c r="BJH164" s="233"/>
      <c r="BJI164" s="233"/>
      <c r="BJJ164" s="233"/>
      <c r="BJK164" s="233"/>
      <c r="BJL164" s="233"/>
      <c r="BJM164" s="233"/>
      <c r="BJN164" s="233"/>
      <c r="BJO164" s="233"/>
      <c r="BJP164" s="233"/>
      <c r="BJQ164" s="233"/>
      <c r="BJR164" s="233"/>
      <c r="BJS164" s="233"/>
      <c r="BJT164" s="233"/>
      <c r="BJU164" s="233"/>
      <c r="BJV164" s="233"/>
      <c r="BJW164" s="233"/>
      <c r="BJX164" s="233"/>
      <c r="BJY164" s="233"/>
      <c r="BJZ164" s="233"/>
      <c r="BKA164" s="233"/>
      <c r="BKB164" s="233"/>
      <c r="BKC164" s="233"/>
      <c r="BKD164" s="233"/>
      <c r="BKE164" s="233"/>
      <c r="BKF164" s="233"/>
      <c r="BKG164" s="233"/>
      <c r="BKH164" s="233"/>
      <c r="BKI164" s="233"/>
      <c r="BKJ164" s="233"/>
      <c r="BKK164" s="233"/>
      <c r="BKL164" s="233"/>
      <c r="BKM164" s="233"/>
      <c r="BKN164" s="233"/>
      <c r="BKO164" s="233"/>
      <c r="BKP164" s="233"/>
      <c r="BKQ164" s="233"/>
      <c r="BKR164" s="233"/>
      <c r="BKS164" s="233"/>
      <c r="BKT164" s="233"/>
      <c r="BKU164" s="233"/>
      <c r="BKV164" s="233"/>
      <c r="BKW164" s="233"/>
      <c r="BKX164" s="233"/>
      <c r="BKY164" s="233"/>
      <c r="BKZ164" s="233"/>
      <c r="BLA164" s="233"/>
      <c r="BLB164" s="233"/>
      <c r="BLC164" s="233"/>
      <c r="BLD164" s="233"/>
      <c r="BLE164" s="233"/>
      <c r="BLF164" s="233"/>
      <c r="BLG164" s="233"/>
      <c r="BLH164" s="233"/>
      <c r="BLI164" s="233"/>
      <c r="BLJ164" s="233"/>
      <c r="BLK164" s="233"/>
      <c r="BLL164" s="233"/>
      <c r="BLM164" s="233"/>
      <c r="BLN164" s="233"/>
      <c r="BLO164" s="233"/>
      <c r="BLP164" s="233"/>
      <c r="BLQ164" s="233"/>
      <c r="BLR164" s="233"/>
      <c r="BLS164" s="233"/>
      <c r="BLT164" s="233"/>
      <c r="BLU164" s="233"/>
      <c r="BLV164" s="233"/>
      <c r="BLW164" s="233"/>
      <c r="BLX164" s="233"/>
      <c r="BLY164" s="233"/>
      <c r="BLZ164" s="233"/>
      <c r="BMA164" s="233"/>
      <c r="BMB164" s="233"/>
      <c r="BMC164" s="233"/>
      <c r="BMD164" s="233"/>
      <c r="BME164" s="233"/>
      <c r="BMF164" s="233"/>
      <c r="BMG164" s="233"/>
      <c r="BMH164" s="233"/>
      <c r="BMI164" s="233"/>
      <c r="BMJ164" s="233"/>
      <c r="BMK164" s="233"/>
      <c r="BML164" s="233"/>
      <c r="BMM164" s="233"/>
      <c r="BMN164" s="233"/>
      <c r="BMO164" s="233"/>
      <c r="BMP164" s="233"/>
      <c r="BMQ164" s="233"/>
      <c r="BMR164" s="233"/>
      <c r="BMS164" s="233"/>
      <c r="BMT164" s="233"/>
      <c r="BMU164" s="233"/>
      <c r="BMV164" s="233"/>
      <c r="BMW164" s="233"/>
      <c r="BMX164" s="233"/>
      <c r="BMY164" s="233"/>
      <c r="BMZ164" s="233"/>
      <c r="BNA164" s="233"/>
      <c r="BNB164" s="233"/>
      <c r="BNC164" s="233"/>
      <c r="BND164" s="233"/>
      <c r="BNE164" s="233"/>
      <c r="BNF164" s="233"/>
      <c r="BNG164" s="233"/>
      <c r="BNH164" s="233"/>
      <c r="BNI164" s="233"/>
      <c r="BNJ164" s="233"/>
      <c r="BNK164" s="233"/>
      <c r="BNL164" s="233"/>
      <c r="BNM164" s="233"/>
      <c r="BNN164" s="233"/>
      <c r="BNO164" s="233"/>
      <c r="BNP164" s="233"/>
      <c r="BNQ164" s="233"/>
      <c r="BNR164" s="233"/>
      <c r="BNS164" s="233"/>
      <c r="BNT164" s="233"/>
      <c r="BNU164" s="233"/>
      <c r="BNV164" s="233"/>
      <c r="BNW164" s="233"/>
      <c r="BNX164" s="233"/>
      <c r="BNY164" s="233"/>
      <c r="BNZ164" s="233"/>
      <c r="BOA164" s="233"/>
      <c r="BOB164" s="233"/>
      <c r="BOC164" s="233"/>
      <c r="BOD164" s="233"/>
      <c r="BOE164" s="233"/>
      <c r="BOF164" s="233"/>
      <c r="BOG164" s="233"/>
      <c r="BOH164" s="233"/>
      <c r="BOI164" s="233"/>
      <c r="BOJ164" s="233"/>
      <c r="BOK164" s="233"/>
      <c r="BOL164" s="233"/>
      <c r="BOM164" s="233"/>
      <c r="BON164" s="233"/>
      <c r="BOO164" s="233"/>
      <c r="BOP164" s="233"/>
      <c r="BOQ164" s="233"/>
      <c r="BOR164" s="233"/>
      <c r="BOS164" s="233"/>
      <c r="BOT164" s="233"/>
      <c r="BOU164" s="233"/>
      <c r="BOV164" s="233"/>
      <c r="BOW164" s="233"/>
      <c r="BOX164" s="233"/>
      <c r="BOY164" s="233"/>
      <c r="BOZ164" s="233"/>
      <c r="BPA164" s="233"/>
      <c r="BPB164" s="233"/>
      <c r="BPC164" s="233"/>
      <c r="BPD164" s="233"/>
      <c r="BPE164" s="233"/>
      <c r="BPF164" s="233"/>
      <c r="BPG164" s="233"/>
      <c r="BPH164" s="233"/>
      <c r="BPI164" s="233"/>
      <c r="BPJ164" s="233"/>
      <c r="BPK164" s="233"/>
      <c r="BPL164" s="233"/>
      <c r="BPM164" s="233"/>
      <c r="BPN164" s="233"/>
      <c r="BPO164" s="233"/>
      <c r="BPP164" s="233"/>
      <c r="BPQ164" s="233"/>
      <c r="BPR164" s="233"/>
      <c r="BPS164" s="233"/>
      <c r="BPT164" s="233"/>
      <c r="BPU164" s="233"/>
      <c r="BPV164" s="233"/>
      <c r="BPW164" s="233"/>
      <c r="BPX164" s="233"/>
      <c r="BPY164" s="233"/>
      <c r="BPZ164" s="233"/>
      <c r="BQA164" s="233"/>
      <c r="BQB164" s="233"/>
      <c r="BQC164" s="233"/>
      <c r="BQD164" s="233"/>
      <c r="BQE164" s="233"/>
      <c r="BQF164" s="233"/>
      <c r="BQG164" s="233"/>
      <c r="BQH164" s="233"/>
      <c r="BQI164" s="233"/>
      <c r="BQJ164" s="233"/>
      <c r="BQK164" s="233"/>
      <c r="BQL164" s="233"/>
      <c r="BQM164" s="233"/>
      <c r="BQN164" s="233"/>
      <c r="BQO164" s="233"/>
      <c r="BQP164" s="233"/>
      <c r="BQQ164" s="233"/>
      <c r="BQR164" s="233"/>
      <c r="BQS164" s="233"/>
      <c r="BQT164" s="233"/>
      <c r="BQU164" s="233"/>
      <c r="BQV164" s="233"/>
      <c r="BQW164" s="233"/>
      <c r="BQX164" s="233"/>
      <c r="BQY164" s="233"/>
      <c r="BQZ164" s="233"/>
      <c r="BRA164" s="233"/>
      <c r="BRB164" s="233"/>
      <c r="BRC164" s="233"/>
      <c r="BRD164" s="233"/>
      <c r="BRE164" s="233"/>
      <c r="BRF164" s="233"/>
      <c r="BRG164" s="233"/>
      <c r="BRH164" s="233"/>
      <c r="BRI164" s="233"/>
      <c r="BRJ164" s="233"/>
      <c r="BRK164" s="233"/>
      <c r="BRL164" s="233"/>
      <c r="BRM164" s="233"/>
      <c r="BRN164" s="233"/>
      <c r="BRO164" s="233"/>
      <c r="BRP164" s="233"/>
      <c r="BRQ164" s="233"/>
      <c r="BRR164" s="233"/>
      <c r="BRS164" s="233"/>
      <c r="BRT164" s="233"/>
      <c r="BRU164" s="233"/>
      <c r="BRV164" s="233"/>
      <c r="BRW164" s="233"/>
      <c r="BRX164" s="233"/>
      <c r="BRY164" s="233"/>
      <c r="BRZ164" s="233"/>
      <c r="BSA164" s="233"/>
      <c r="BSB164" s="233"/>
      <c r="BSC164" s="233"/>
      <c r="BSD164" s="233"/>
      <c r="BSE164" s="233"/>
      <c r="BSF164" s="233"/>
      <c r="BSG164" s="233"/>
      <c r="BSH164" s="233"/>
      <c r="BSI164" s="233"/>
      <c r="BSJ164" s="233"/>
      <c r="BSK164" s="233"/>
      <c r="BSL164" s="233"/>
      <c r="BSM164" s="233"/>
      <c r="BSN164" s="233"/>
      <c r="BSO164" s="233"/>
      <c r="BSP164" s="233"/>
      <c r="BSQ164" s="233"/>
      <c r="BSR164" s="233"/>
      <c r="BSS164" s="233"/>
      <c r="BST164" s="233"/>
      <c r="BSU164" s="233"/>
      <c r="BSV164" s="233"/>
      <c r="BSW164" s="233"/>
      <c r="BSX164" s="233"/>
      <c r="BSY164" s="233"/>
      <c r="BSZ164" s="233"/>
      <c r="BTA164" s="233"/>
      <c r="BTB164" s="233"/>
      <c r="BTC164" s="233"/>
      <c r="BTD164" s="233"/>
      <c r="BTE164" s="233"/>
      <c r="BTF164" s="233"/>
      <c r="BTG164" s="233"/>
      <c r="BTH164" s="233"/>
      <c r="BTI164" s="233"/>
      <c r="BTJ164" s="233"/>
      <c r="BTK164" s="233"/>
      <c r="BTL164" s="233"/>
      <c r="BTM164" s="233"/>
      <c r="BTN164" s="233"/>
      <c r="BTO164" s="233"/>
      <c r="BTP164" s="233"/>
      <c r="BTQ164" s="233"/>
      <c r="BTR164" s="233"/>
      <c r="BTS164" s="233"/>
      <c r="BTT164" s="233"/>
      <c r="BTU164" s="233"/>
      <c r="BTV164" s="233"/>
      <c r="BTW164" s="233"/>
      <c r="BTX164" s="233"/>
      <c r="BTY164" s="233"/>
      <c r="BTZ164" s="233"/>
      <c r="BUA164" s="233"/>
      <c r="BUB164" s="233"/>
      <c r="BUC164" s="233"/>
      <c r="BUD164" s="233"/>
      <c r="BUE164" s="233"/>
      <c r="BUF164" s="233"/>
      <c r="BUG164" s="233"/>
      <c r="BUH164" s="233"/>
      <c r="BUI164" s="233"/>
      <c r="BUJ164" s="233"/>
      <c r="BUK164" s="233"/>
      <c r="BUL164" s="233"/>
      <c r="BUM164" s="233"/>
      <c r="BUN164" s="233"/>
      <c r="BUO164" s="233"/>
      <c r="BUP164" s="233"/>
      <c r="BUQ164" s="233"/>
      <c r="BUR164" s="233"/>
      <c r="BUS164" s="233"/>
      <c r="BUT164" s="233"/>
      <c r="BUU164" s="233"/>
      <c r="BUV164" s="233"/>
      <c r="BUW164" s="233"/>
      <c r="BUX164" s="233"/>
      <c r="BUY164" s="233"/>
      <c r="BUZ164" s="233"/>
      <c r="BVA164" s="233"/>
      <c r="BVB164" s="233"/>
      <c r="BVC164" s="233"/>
      <c r="BVD164" s="233"/>
      <c r="BVE164" s="233"/>
      <c r="BVF164" s="233"/>
      <c r="BVG164" s="233"/>
      <c r="BVH164" s="233"/>
      <c r="BVI164" s="233"/>
      <c r="BVJ164" s="233"/>
      <c r="BVK164" s="233"/>
      <c r="BVL164" s="233"/>
      <c r="BVM164" s="233"/>
      <c r="BVN164" s="233"/>
      <c r="BVO164" s="233"/>
      <c r="BVP164" s="233"/>
      <c r="BVQ164" s="233"/>
      <c r="BVR164" s="233"/>
      <c r="BVS164" s="233"/>
      <c r="BVT164" s="233"/>
      <c r="BVU164" s="233"/>
      <c r="BVV164" s="233"/>
      <c r="BVW164" s="233"/>
      <c r="BVX164" s="233"/>
      <c r="BVY164" s="233"/>
      <c r="BVZ164" s="233"/>
      <c r="BWA164" s="233"/>
      <c r="BWB164" s="233"/>
      <c r="BWC164" s="233"/>
      <c r="BWD164" s="233"/>
      <c r="BWE164" s="233"/>
      <c r="BWF164" s="233"/>
      <c r="BWG164" s="233"/>
      <c r="BWH164" s="233"/>
      <c r="BWI164" s="233"/>
      <c r="BWJ164" s="233"/>
      <c r="BWK164" s="233"/>
      <c r="BWL164" s="233"/>
      <c r="BWM164" s="233"/>
      <c r="BWN164" s="233"/>
      <c r="BWO164" s="233"/>
      <c r="BWP164" s="233"/>
      <c r="BWQ164" s="233"/>
      <c r="BWR164" s="233"/>
      <c r="BWS164" s="233"/>
      <c r="BWT164" s="233"/>
      <c r="BWU164" s="233"/>
      <c r="BWV164" s="233"/>
      <c r="BWW164" s="233"/>
      <c r="BWX164" s="233"/>
      <c r="BWY164" s="233"/>
      <c r="BWZ164" s="233"/>
      <c r="BXA164" s="233"/>
      <c r="BXB164" s="233"/>
      <c r="BXC164" s="233"/>
      <c r="BXD164" s="233"/>
      <c r="BXE164" s="233"/>
      <c r="BXF164" s="233"/>
      <c r="BXG164" s="233"/>
      <c r="BXH164" s="233"/>
      <c r="BXI164" s="233"/>
      <c r="BXJ164" s="233"/>
      <c r="BXK164" s="233"/>
      <c r="BXL164" s="233"/>
      <c r="BXM164" s="233"/>
      <c r="BXN164" s="233"/>
      <c r="BXO164" s="233"/>
      <c r="BXP164" s="233"/>
      <c r="BXQ164" s="233"/>
      <c r="BXR164" s="233"/>
      <c r="BXS164" s="233"/>
      <c r="BXT164" s="233"/>
      <c r="BXU164" s="233"/>
      <c r="BXV164" s="233"/>
      <c r="BXW164" s="233"/>
      <c r="BXX164" s="233"/>
      <c r="BXY164" s="233"/>
      <c r="BXZ164" s="233"/>
      <c r="BYA164" s="233"/>
      <c r="BYB164" s="233"/>
      <c r="BYC164" s="233"/>
      <c r="BYD164" s="233"/>
      <c r="BYE164" s="233"/>
      <c r="BYF164" s="233"/>
      <c r="BYG164" s="233"/>
      <c r="BYH164" s="233"/>
      <c r="BYI164" s="233"/>
      <c r="BYJ164" s="233"/>
      <c r="BYK164" s="233"/>
      <c r="BYL164" s="233"/>
      <c r="BYM164" s="233"/>
      <c r="BYN164" s="233"/>
      <c r="BYO164" s="233"/>
      <c r="BYP164" s="233"/>
      <c r="BYQ164" s="233"/>
      <c r="BYR164" s="233"/>
      <c r="BYS164" s="233"/>
      <c r="BYT164" s="233"/>
      <c r="BYU164" s="233"/>
      <c r="BYV164" s="233"/>
      <c r="BYW164" s="233"/>
      <c r="BYX164" s="233"/>
      <c r="BYY164" s="233"/>
      <c r="BYZ164" s="233"/>
      <c r="BZA164" s="233"/>
      <c r="BZB164" s="233"/>
      <c r="BZC164" s="233"/>
      <c r="BZD164" s="233"/>
      <c r="BZE164" s="233"/>
      <c r="BZF164" s="233"/>
      <c r="BZG164" s="233"/>
      <c r="BZH164" s="233"/>
      <c r="BZI164" s="233"/>
      <c r="BZJ164" s="233"/>
      <c r="BZK164" s="233"/>
      <c r="BZL164" s="233"/>
      <c r="BZM164" s="233"/>
      <c r="BZN164" s="233"/>
      <c r="BZO164" s="233"/>
      <c r="BZP164" s="233"/>
      <c r="BZQ164" s="233"/>
      <c r="BZR164" s="233"/>
      <c r="BZS164" s="233"/>
      <c r="BZT164" s="233"/>
      <c r="BZU164" s="233"/>
      <c r="BZV164" s="233"/>
      <c r="BZW164" s="233"/>
      <c r="BZX164" s="233"/>
      <c r="BZY164" s="233"/>
      <c r="BZZ164" s="233"/>
      <c r="CAA164" s="233"/>
      <c r="CAB164" s="233"/>
      <c r="CAC164" s="233"/>
      <c r="CAD164" s="233"/>
      <c r="CAE164" s="233"/>
      <c r="CAF164" s="233"/>
      <c r="CAG164" s="233"/>
      <c r="CAH164" s="233"/>
      <c r="CAI164" s="233"/>
      <c r="CAJ164" s="233"/>
      <c r="CAK164" s="233"/>
      <c r="CAL164" s="233"/>
      <c r="CAM164" s="233"/>
      <c r="CAN164" s="233"/>
      <c r="CAO164" s="233"/>
      <c r="CAP164" s="233"/>
      <c r="CAQ164" s="233"/>
      <c r="CAR164" s="233"/>
      <c r="CAS164" s="233"/>
      <c r="CAT164" s="233"/>
      <c r="CAU164" s="233"/>
      <c r="CAV164" s="233"/>
      <c r="CAW164" s="233"/>
      <c r="CAX164" s="233"/>
      <c r="CAY164" s="233"/>
      <c r="CAZ164" s="233"/>
      <c r="CBA164" s="233"/>
      <c r="CBB164" s="233"/>
      <c r="CBC164" s="233"/>
      <c r="CBD164" s="233"/>
      <c r="CBE164" s="233"/>
      <c r="CBF164" s="233"/>
      <c r="CBG164" s="233"/>
      <c r="CBH164" s="233"/>
      <c r="CBI164" s="233"/>
      <c r="CBJ164" s="233"/>
      <c r="CBK164" s="233"/>
      <c r="CBL164" s="233"/>
      <c r="CBM164" s="233"/>
      <c r="CBN164" s="233"/>
      <c r="CBO164" s="233"/>
      <c r="CBP164" s="233"/>
      <c r="CBQ164" s="233"/>
      <c r="CBR164" s="233"/>
      <c r="CBS164" s="233"/>
      <c r="CBT164" s="233"/>
      <c r="CBU164" s="233"/>
      <c r="CBV164" s="233"/>
      <c r="CBW164" s="233"/>
      <c r="CBX164" s="233"/>
      <c r="CBY164" s="233"/>
      <c r="CBZ164" s="233"/>
      <c r="CCA164" s="233"/>
      <c r="CCB164" s="233"/>
      <c r="CCC164" s="233"/>
      <c r="CCD164" s="233"/>
      <c r="CCE164" s="233"/>
      <c r="CCF164" s="233"/>
      <c r="CCG164" s="233"/>
      <c r="CCH164" s="233"/>
      <c r="CCI164" s="233"/>
      <c r="CCJ164" s="233"/>
      <c r="CCK164" s="233"/>
      <c r="CCL164" s="233"/>
      <c r="CCM164" s="233"/>
      <c r="CCN164" s="233"/>
      <c r="CCO164" s="233"/>
      <c r="CCP164" s="233"/>
      <c r="CCQ164" s="233"/>
      <c r="CCR164" s="233"/>
      <c r="CCS164" s="233"/>
      <c r="CCT164" s="233"/>
      <c r="CCU164" s="233"/>
      <c r="CCV164" s="233"/>
      <c r="CCW164" s="233"/>
      <c r="CCX164" s="233"/>
      <c r="CCY164" s="233"/>
      <c r="CCZ164" s="233"/>
      <c r="CDA164" s="233"/>
      <c r="CDB164" s="233"/>
      <c r="CDC164" s="233"/>
      <c r="CDD164" s="233"/>
      <c r="CDE164" s="233"/>
      <c r="CDF164" s="233"/>
      <c r="CDG164" s="233"/>
      <c r="CDH164" s="233"/>
      <c r="CDI164" s="233"/>
      <c r="CDJ164" s="233"/>
      <c r="CDK164" s="233"/>
      <c r="CDL164" s="233"/>
      <c r="CDM164" s="233"/>
      <c r="CDN164" s="233"/>
      <c r="CDO164" s="233"/>
      <c r="CDP164" s="233"/>
      <c r="CDQ164" s="233"/>
      <c r="CDR164" s="233"/>
      <c r="CDS164" s="233"/>
      <c r="CDT164" s="233"/>
      <c r="CDU164" s="233"/>
      <c r="CDV164" s="233"/>
      <c r="CDW164" s="233"/>
      <c r="CDX164" s="233"/>
      <c r="CDY164" s="233"/>
      <c r="CDZ164" s="233"/>
      <c r="CEA164" s="233"/>
      <c r="CEB164" s="233"/>
      <c r="CEC164" s="233"/>
      <c r="CED164" s="233"/>
      <c r="CEE164" s="233"/>
      <c r="CEF164" s="233"/>
      <c r="CEG164" s="233"/>
      <c r="CEH164" s="233"/>
      <c r="CEI164" s="233"/>
      <c r="CEJ164" s="233"/>
      <c r="CEK164" s="233"/>
      <c r="CEL164" s="233"/>
      <c r="CEM164" s="233"/>
      <c r="CEN164" s="233"/>
      <c r="CEO164" s="233"/>
      <c r="CEP164" s="233"/>
      <c r="CEQ164" s="233"/>
      <c r="CER164" s="233"/>
      <c r="CES164" s="233"/>
      <c r="CET164" s="233"/>
      <c r="CEU164" s="233"/>
      <c r="CEV164" s="233"/>
      <c r="CEW164" s="233"/>
      <c r="CEX164" s="233"/>
      <c r="CEY164" s="233"/>
      <c r="CEZ164" s="233"/>
      <c r="CFA164" s="233"/>
      <c r="CFB164" s="233"/>
      <c r="CFC164" s="233"/>
      <c r="CFD164" s="233"/>
      <c r="CFE164" s="233"/>
      <c r="CFF164" s="233"/>
      <c r="CFG164" s="233"/>
      <c r="CFH164" s="233"/>
      <c r="CFI164" s="233"/>
      <c r="CFJ164" s="233"/>
      <c r="CFK164" s="233"/>
      <c r="CFL164" s="233"/>
      <c r="CFM164" s="233"/>
      <c r="CFN164" s="233"/>
      <c r="CFO164" s="233"/>
      <c r="CFP164" s="233"/>
      <c r="CFQ164" s="233"/>
      <c r="CFR164" s="233"/>
      <c r="CFS164" s="233"/>
      <c r="CFT164" s="233"/>
      <c r="CFU164" s="233"/>
      <c r="CFV164" s="233"/>
      <c r="CFW164" s="233"/>
      <c r="CFX164" s="233"/>
      <c r="CFY164" s="233"/>
      <c r="CFZ164" s="233"/>
      <c r="CGA164" s="233"/>
      <c r="CGB164" s="233"/>
      <c r="CGC164" s="233"/>
      <c r="CGD164" s="233"/>
      <c r="CGE164" s="233"/>
      <c r="CGF164" s="233"/>
      <c r="CGG164" s="233"/>
      <c r="CGH164" s="233"/>
      <c r="CGI164" s="233"/>
      <c r="CGJ164" s="233"/>
      <c r="CGK164" s="233"/>
      <c r="CGL164" s="233"/>
      <c r="CGM164" s="233"/>
      <c r="CGN164" s="233"/>
      <c r="CGO164" s="233"/>
      <c r="CGP164" s="233"/>
      <c r="CGQ164" s="233"/>
      <c r="CGR164" s="233"/>
      <c r="CGS164" s="233"/>
      <c r="CGT164" s="233"/>
      <c r="CGU164" s="233"/>
      <c r="CGV164" s="233"/>
      <c r="CGW164" s="233"/>
      <c r="CGX164" s="233"/>
      <c r="CGY164" s="233"/>
      <c r="CGZ164" s="233"/>
      <c r="CHA164" s="233"/>
      <c r="CHB164" s="233"/>
      <c r="CHC164" s="233"/>
      <c r="CHD164" s="233"/>
      <c r="CHE164" s="233"/>
      <c r="CHF164" s="233"/>
      <c r="CHG164" s="233"/>
      <c r="CHH164" s="233"/>
      <c r="CHI164" s="233"/>
      <c r="CHJ164" s="233"/>
      <c r="CHK164" s="233"/>
      <c r="CHL164" s="233"/>
      <c r="CHM164" s="233"/>
      <c r="CHN164" s="233"/>
      <c r="CHO164" s="233"/>
      <c r="CHP164" s="233"/>
      <c r="CHQ164" s="233"/>
      <c r="CHR164" s="233"/>
      <c r="CHS164" s="233"/>
      <c r="CHT164" s="233"/>
      <c r="CHU164" s="233"/>
      <c r="CHV164" s="233"/>
      <c r="CHW164" s="233"/>
      <c r="CHX164" s="233"/>
      <c r="CHY164" s="233"/>
      <c r="CHZ164" s="233"/>
      <c r="CIA164" s="233"/>
      <c r="CIB164" s="233"/>
      <c r="CIC164" s="233"/>
      <c r="CID164" s="233"/>
      <c r="CIE164" s="233"/>
      <c r="CIF164" s="233"/>
      <c r="CIG164" s="233"/>
      <c r="CIH164" s="233"/>
      <c r="CII164" s="233"/>
      <c r="CIJ164" s="233"/>
      <c r="CIK164" s="233"/>
      <c r="CIL164" s="233"/>
      <c r="CIM164" s="233"/>
      <c r="CIN164" s="233"/>
      <c r="CIO164" s="233"/>
      <c r="CIP164" s="233"/>
      <c r="CIQ164" s="233"/>
      <c r="CIR164" s="233"/>
      <c r="CIS164" s="233"/>
      <c r="CIT164" s="233"/>
      <c r="CIU164" s="233"/>
      <c r="CIV164" s="233"/>
      <c r="CIW164" s="233"/>
      <c r="CIX164" s="233"/>
      <c r="CIY164" s="233"/>
      <c r="CIZ164" s="233"/>
      <c r="CJA164" s="233"/>
      <c r="CJB164" s="233"/>
      <c r="CJC164" s="233"/>
      <c r="CJD164" s="233"/>
      <c r="CJE164" s="233"/>
      <c r="CJF164" s="233"/>
      <c r="CJG164" s="233"/>
      <c r="CJH164" s="233"/>
      <c r="CJI164" s="233"/>
      <c r="CJJ164" s="233"/>
      <c r="CJK164" s="233"/>
      <c r="CJL164" s="233"/>
      <c r="CJM164" s="233"/>
      <c r="CJN164" s="233"/>
      <c r="CJO164" s="233"/>
      <c r="CJP164" s="233"/>
      <c r="CJQ164" s="233"/>
      <c r="CJR164" s="233"/>
      <c r="CJS164" s="233"/>
      <c r="CJT164" s="233"/>
      <c r="CJU164" s="233"/>
      <c r="CJV164" s="233"/>
      <c r="CJW164" s="233"/>
      <c r="CJX164" s="233"/>
      <c r="CJY164" s="233"/>
      <c r="CJZ164" s="233"/>
      <c r="CKA164" s="233"/>
      <c r="CKB164" s="233"/>
      <c r="CKC164" s="233"/>
      <c r="CKD164" s="233"/>
      <c r="CKE164" s="233"/>
      <c r="CKF164" s="233"/>
      <c r="CKG164" s="233"/>
      <c r="CKH164" s="233"/>
      <c r="CKI164" s="233"/>
      <c r="CKJ164" s="233"/>
      <c r="CKK164" s="233"/>
      <c r="CKL164" s="233"/>
      <c r="CKM164" s="233"/>
      <c r="CKN164" s="233"/>
      <c r="CKO164" s="233"/>
      <c r="CKP164" s="233"/>
      <c r="CKQ164" s="233"/>
      <c r="CKR164" s="233"/>
      <c r="CKS164" s="233"/>
      <c r="CKT164" s="233"/>
      <c r="CKU164" s="233"/>
      <c r="CKV164" s="233"/>
      <c r="CKW164" s="233"/>
      <c r="CKX164" s="233"/>
      <c r="CKY164" s="233"/>
      <c r="CKZ164" s="233"/>
      <c r="CLA164" s="233"/>
      <c r="CLB164" s="233"/>
      <c r="CLC164" s="233"/>
      <c r="CLD164" s="233"/>
      <c r="CLE164" s="233"/>
      <c r="CLF164" s="233"/>
      <c r="CLG164" s="233"/>
      <c r="CLH164" s="233"/>
      <c r="CLI164" s="233"/>
      <c r="CLJ164" s="233"/>
      <c r="CLK164" s="233"/>
      <c r="CLL164" s="233"/>
      <c r="CLM164" s="233"/>
      <c r="CLN164" s="233"/>
      <c r="CLO164" s="233"/>
      <c r="CLP164" s="233"/>
      <c r="CLQ164" s="233"/>
      <c r="CLR164" s="233"/>
      <c r="CLS164" s="233"/>
      <c r="CLT164" s="233"/>
      <c r="CLU164" s="233"/>
      <c r="CLV164" s="233"/>
      <c r="CLW164" s="233"/>
      <c r="CLX164" s="233"/>
      <c r="CLY164" s="233"/>
      <c r="CLZ164" s="233"/>
      <c r="CMA164" s="233"/>
      <c r="CMB164" s="233"/>
      <c r="CMC164" s="233"/>
      <c r="CMD164" s="233"/>
      <c r="CME164" s="233"/>
      <c r="CMF164" s="233"/>
      <c r="CMG164" s="233"/>
      <c r="CMH164" s="233"/>
      <c r="CMI164" s="233"/>
      <c r="CMJ164" s="233"/>
      <c r="CMK164" s="233"/>
      <c r="CML164" s="233"/>
      <c r="CMM164" s="233"/>
      <c r="CMN164" s="233"/>
      <c r="CMO164" s="233"/>
      <c r="CMP164" s="233"/>
      <c r="CMQ164" s="233"/>
      <c r="CMR164" s="233"/>
      <c r="CMS164" s="233"/>
      <c r="CMT164" s="233"/>
      <c r="CMU164" s="233"/>
      <c r="CMV164" s="233"/>
      <c r="CMW164" s="233"/>
      <c r="CMX164" s="233"/>
      <c r="CMY164" s="233"/>
      <c r="CMZ164" s="233"/>
      <c r="CNA164" s="233"/>
      <c r="CNB164" s="233"/>
      <c r="CNC164" s="233"/>
      <c r="CND164" s="233"/>
      <c r="CNE164" s="233"/>
      <c r="CNF164" s="233"/>
      <c r="CNG164" s="233"/>
      <c r="CNH164" s="233"/>
      <c r="CNI164" s="233"/>
      <c r="CNJ164" s="233"/>
      <c r="CNK164" s="233"/>
      <c r="CNL164" s="233"/>
      <c r="CNM164" s="233"/>
      <c r="CNN164" s="233"/>
      <c r="CNO164" s="233"/>
      <c r="CNP164" s="233"/>
      <c r="CNQ164" s="233"/>
      <c r="CNR164" s="233"/>
      <c r="CNS164" s="233"/>
      <c r="CNT164" s="233"/>
      <c r="CNU164" s="233"/>
      <c r="CNV164" s="233"/>
      <c r="CNW164" s="233"/>
      <c r="CNX164" s="233"/>
      <c r="CNY164" s="233"/>
      <c r="CNZ164" s="233"/>
      <c r="COA164" s="233"/>
      <c r="COB164" s="233"/>
      <c r="COC164" s="233"/>
      <c r="COD164" s="233"/>
      <c r="COE164" s="233"/>
      <c r="COF164" s="233"/>
      <c r="COG164" s="233"/>
      <c r="COH164" s="233"/>
      <c r="COI164" s="233"/>
      <c r="COJ164" s="233"/>
      <c r="COK164" s="233"/>
      <c r="COL164" s="233"/>
      <c r="COM164" s="233"/>
      <c r="CON164" s="233"/>
      <c r="COO164" s="233"/>
      <c r="COP164" s="233"/>
      <c r="COQ164" s="233"/>
      <c r="COR164" s="233"/>
      <c r="COS164" s="233"/>
      <c r="COT164" s="233"/>
      <c r="COU164" s="233"/>
      <c r="COV164" s="233"/>
      <c r="COW164" s="233"/>
      <c r="COX164" s="233"/>
      <c r="COY164" s="233"/>
      <c r="COZ164" s="233"/>
      <c r="CPA164" s="233"/>
      <c r="CPB164" s="233"/>
      <c r="CPC164" s="233"/>
      <c r="CPD164" s="233"/>
      <c r="CPE164" s="233"/>
      <c r="CPF164" s="233"/>
      <c r="CPG164" s="233"/>
      <c r="CPH164" s="233"/>
      <c r="CPI164" s="233"/>
      <c r="CPJ164" s="233"/>
      <c r="CPK164" s="233"/>
      <c r="CPL164" s="233"/>
      <c r="CPM164" s="233"/>
      <c r="CPN164" s="233"/>
      <c r="CPO164" s="233"/>
      <c r="CPP164" s="233"/>
      <c r="CPQ164" s="233"/>
      <c r="CPR164" s="233"/>
      <c r="CPS164" s="233"/>
      <c r="CPT164" s="233"/>
      <c r="CPU164" s="233"/>
      <c r="CPV164" s="233"/>
      <c r="CPW164" s="233"/>
      <c r="CPX164" s="233"/>
      <c r="CPY164" s="233"/>
      <c r="CPZ164" s="233"/>
      <c r="CQA164" s="233"/>
      <c r="CQB164" s="233"/>
      <c r="CQC164" s="233"/>
      <c r="CQD164" s="233"/>
      <c r="CQE164" s="233"/>
      <c r="CQF164" s="233"/>
      <c r="CQG164" s="233"/>
      <c r="CQH164" s="233"/>
      <c r="CQI164" s="233"/>
      <c r="CQJ164" s="233"/>
      <c r="CQK164" s="233"/>
      <c r="CQL164" s="233"/>
      <c r="CQM164" s="233"/>
      <c r="CQN164" s="233"/>
      <c r="CQO164" s="233"/>
      <c r="CQP164" s="233"/>
      <c r="CQQ164" s="233"/>
      <c r="CQR164" s="233"/>
      <c r="CQS164" s="233"/>
      <c r="CQT164" s="233"/>
      <c r="CQU164" s="233"/>
      <c r="CQV164" s="233"/>
      <c r="CQW164" s="233"/>
      <c r="CQX164" s="233"/>
      <c r="CQY164" s="233"/>
      <c r="CQZ164" s="233"/>
      <c r="CRA164" s="233"/>
      <c r="CRB164" s="233"/>
      <c r="CRC164" s="233"/>
      <c r="CRD164" s="233"/>
      <c r="CRE164" s="233"/>
      <c r="CRF164" s="233"/>
      <c r="CRG164" s="233"/>
      <c r="CRH164" s="233"/>
      <c r="CRI164" s="233"/>
      <c r="CRJ164" s="233"/>
      <c r="CRK164" s="233"/>
    </row>
    <row r="165" spans="1:2507" s="327" customFormat="1" ht="24.75" thickBot="1" x14ac:dyDescent="0.3">
      <c r="A165" s="326"/>
      <c r="B165" s="486"/>
      <c r="C165" s="471"/>
      <c r="D165" s="471"/>
      <c r="E165" s="471"/>
      <c r="F165" s="471"/>
      <c r="G165" s="471"/>
      <c r="H165" s="471"/>
      <c r="I165" s="471"/>
      <c r="J165" s="306" t="s">
        <v>442</v>
      </c>
      <c r="K165" s="306" t="s">
        <v>443</v>
      </c>
      <c r="L165" s="306" t="s">
        <v>482</v>
      </c>
      <c r="M165" s="306">
        <v>1</v>
      </c>
      <c r="N165" s="463"/>
      <c r="O165" s="471"/>
      <c r="P165" s="471"/>
      <c r="Q165" s="471"/>
      <c r="R165" s="471"/>
      <c r="S165" s="471"/>
      <c r="T165" s="514"/>
      <c r="U165" s="513"/>
      <c r="V165" s="513"/>
      <c r="W165" s="463"/>
      <c r="X165" s="463"/>
      <c r="Y165" s="513"/>
      <c r="Z165" s="463"/>
      <c r="AA165" s="463"/>
      <c r="AB165" s="513"/>
      <c r="AC165" s="463"/>
      <c r="AD165" s="514"/>
      <c r="AE165" s="463"/>
      <c r="AF165" s="463"/>
      <c r="AG165" s="463"/>
      <c r="AH165" s="477"/>
      <c r="AI165" s="477"/>
      <c r="AJ165" s="491"/>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c r="PH165" s="233"/>
      <c r="PI165" s="233"/>
      <c r="PJ165" s="233"/>
      <c r="PK165" s="233"/>
      <c r="PL165" s="233"/>
      <c r="PM165" s="233"/>
      <c r="PN165" s="233"/>
      <c r="PO165" s="233"/>
      <c r="PP165" s="233"/>
      <c r="PQ165" s="233"/>
      <c r="PR165" s="233"/>
      <c r="PS165" s="233"/>
      <c r="PT165" s="233"/>
      <c r="PU165" s="233"/>
      <c r="PV165" s="233"/>
      <c r="PW165" s="233"/>
      <c r="PX165" s="233"/>
      <c r="PY165" s="233"/>
      <c r="PZ165" s="233"/>
      <c r="QA165" s="233"/>
      <c r="QB165" s="233"/>
      <c r="QC165" s="233"/>
      <c r="QD165" s="233"/>
      <c r="QE165" s="233"/>
      <c r="QF165" s="233"/>
      <c r="QG165" s="233"/>
      <c r="QH165" s="233"/>
      <c r="QI165" s="233"/>
      <c r="QJ165" s="233"/>
      <c r="QK165" s="233"/>
      <c r="QL165" s="233"/>
      <c r="QM165" s="233"/>
      <c r="QN165" s="233"/>
      <c r="QO165" s="233"/>
      <c r="QP165" s="233"/>
      <c r="QQ165" s="233"/>
      <c r="QR165" s="233"/>
      <c r="QS165" s="233"/>
      <c r="QT165" s="233"/>
      <c r="QU165" s="233"/>
      <c r="QV165" s="233"/>
      <c r="QW165" s="233"/>
      <c r="QX165" s="233"/>
      <c r="QY165" s="233"/>
      <c r="QZ165" s="233"/>
      <c r="RA165" s="233"/>
      <c r="RB165" s="233"/>
      <c r="RC165" s="233"/>
      <c r="RD165" s="233"/>
      <c r="RE165" s="233"/>
      <c r="RF165" s="233"/>
      <c r="RG165" s="233"/>
      <c r="RH165" s="233"/>
      <c r="RI165" s="233"/>
      <c r="RJ165" s="233"/>
      <c r="RK165" s="233"/>
      <c r="RL165" s="233"/>
      <c r="RM165" s="233"/>
      <c r="RN165" s="233"/>
      <c r="RO165" s="233"/>
      <c r="RP165" s="233"/>
      <c r="RQ165" s="233"/>
      <c r="RR165" s="233"/>
      <c r="RS165" s="233"/>
      <c r="RT165" s="233"/>
      <c r="RU165" s="233"/>
      <c r="RV165" s="233"/>
      <c r="RW165" s="233"/>
      <c r="RX165" s="233"/>
      <c r="RY165" s="233"/>
      <c r="RZ165" s="233"/>
      <c r="SA165" s="233"/>
      <c r="SB165" s="233"/>
      <c r="SC165" s="233"/>
      <c r="SD165" s="233"/>
      <c r="SE165" s="233"/>
      <c r="SF165" s="233"/>
      <c r="SG165" s="233"/>
      <c r="SH165" s="233"/>
      <c r="SI165" s="233"/>
      <c r="SJ165" s="233"/>
      <c r="SK165" s="233"/>
      <c r="SL165" s="233"/>
      <c r="SM165" s="233"/>
      <c r="SN165" s="233"/>
      <c r="SO165" s="233"/>
      <c r="SP165" s="233"/>
      <c r="SQ165" s="233"/>
      <c r="SR165" s="233"/>
      <c r="SS165" s="233"/>
      <c r="ST165" s="233"/>
      <c r="SU165" s="233"/>
      <c r="SV165" s="233"/>
      <c r="SW165" s="233"/>
      <c r="SX165" s="233"/>
      <c r="SY165" s="233"/>
      <c r="SZ165" s="233"/>
      <c r="TA165" s="233"/>
      <c r="TB165" s="233"/>
      <c r="TC165" s="233"/>
      <c r="TD165" s="233"/>
      <c r="TE165" s="233"/>
      <c r="TF165" s="233"/>
      <c r="TG165" s="233"/>
      <c r="TH165" s="233"/>
      <c r="TI165" s="233"/>
      <c r="TJ165" s="233"/>
      <c r="TK165" s="233"/>
      <c r="TL165" s="233"/>
      <c r="TM165" s="233"/>
      <c r="TN165" s="233"/>
      <c r="TO165" s="233"/>
      <c r="TP165" s="233"/>
      <c r="TQ165" s="233"/>
      <c r="TR165" s="233"/>
      <c r="TS165" s="233"/>
      <c r="TT165" s="233"/>
      <c r="TU165" s="233"/>
      <c r="TV165" s="233"/>
      <c r="TW165" s="233"/>
      <c r="TX165" s="233"/>
      <c r="TY165" s="233"/>
      <c r="TZ165" s="233"/>
      <c r="UA165" s="233"/>
      <c r="UB165" s="233"/>
      <c r="UC165" s="233"/>
      <c r="UD165" s="233"/>
      <c r="UE165" s="233"/>
      <c r="UF165" s="233"/>
      <c r="UG165" s="233"/>
      <c r="UH165" s="233"/>
      <c r="UI165" s="233"/>
      <c r="UJ165" s="233"/>
      <c r="UK165" s="233"/>
      <c r="UL165" s="233"/>
      <c r="UM165" s="233"/>
      <c r="UN165" s="233"/>
      <c r="UO165" s="233"/>
      <c r="UP165" s="233"/>
      <c r="UQ165" s="233"/>
      <c r="UR165" s="233"/>
      <c r="US165" s="233"/>
      <c r="UT165" s="233"/>
      <c r="UU165" s="233"/>
      <c r="UV165" s="233"/>
      <c r="UW165" s="233"/>
      <c r="UX165" s="233"/>
      <c r="UY165" s="233"/>
      <c r="UZ165" s="233"/>
      <c r="VA165" s="233"/>
      <c r="VB165" s="233"/>
      <c r="VC165" s="233"/>
      <c r="VD165" s="233"/>
      <c r="VE165" s="233"/>
      <c r="VF165" s="233"/>
      <c r="VG165" s="233"/>
      <c r="VH165" s="233"/>
      <c r="VI165" s="233"/>
      <c r="VJ165" s="233"/>
      <c r="VK165" s="233"/>
      <c r="VL165" s="233"/>
      <c r="VM165" s="233"/>
      <c r="VN165" s="233"/>
      <c r="VO165" s="233"/>
      <c r="VP165" s="233"/>
      <c r="VQ165" s="233"/>
      <c r="VR165" s="233"/>
      <c r="VS165" s="233"/>
      <c r="VT165" s="233"/>
      <c r="VU165" s="233"/>
      <c r="VV165" s="233"/>
      <c r="VW165" s="233"/>
      <c r="VX165" s="233"/>
      <c r="VY165" s="233"/>
      <c r="VZ165" s="233"/>
      <c r="WA165" s="233"/>
      <c r="WB165" s="233"/>
      <c r="WC165" s="233"/>
      <c r="WD165" s="233"/>
      <c r="WE165" s="233"/>
      <c r="WF165" s="233"/>
      <c r="WG165" s="233"/>
      <c r="WH165" s="233"/>
      <c r="WI165" s="233"/>
      <c r="WJ165" s="233"/>
      <c r="WK165" s="233"/>
      <c r="WL165" s="233"/>
      <c r="WM165" s="233"/>
      <c r="WN165" s="233"/>
      <c r="WO165" s="233"/>
      <c r="WP165" s="233"/>
      <c r="WQ165" s="233"/>
      <c r="WR165" s="233"/>
      <c r="WS165" s="233"/>
      <c r="WT165" s="233"/>
      <c r="WU165" s="233"/>
      <c r="WV165" s="233"/>
      <c r="WW165" s="233"/>
      <c r="WX165" s="233"/>
      <c r="WY165" s="233"/>
      <c r="WZ165" s="233"/>
      <c r="XA165" s="233"/>
      <c r="XB165" s="233"/>
      <c r="XC165" s="233"/>
      <c r="XD165" s="233"/>
      <c r="XE165" s="233"/>
      <c r="XF165" s="233"/>
      <c r="XG165" s="233"/>
      <c r="XH165" s="233"/>
      <c r="XI165" s="233"/>
      <c r="XJ165" s="233"/>
      <c r="XK165" s="233"/>
      <c r="XL165" s="233"/>
      <c r="XM165" s="233"/>
      <c r="XN165" s="233"/>
      <c r="XO165" s="233"/>
      <c r="XP165" s="233"/>
      <c r="XQ165" s="233"/>
      <c r="XR165" s="233"/>
      <c r="XS165" s="233"/>
      <c r="XT165" s="233"/>
      <c r="XU165" s="233"/>
      <c r="XV165" s="233"/>
      <c r="XW165" s="233"/>
      <c r="XX165" s="233"/>
      <c r="XY165" s="233"/>
      <c r="XZ165" s="233"/>
      <c r="YA165" s="233"/>
      <c r="YB165" s="233"/>
      <c r="YC165" s="233"/>
      <c r="YD165" s="233"/>
      <c r="YE165" s="233"/>
      <c r="YF165" s="233"/>
      <c r="YG165" s="233"/>
      <c r="YH165" s="233"/>
      <c r="YI165" s="233"/>
      <c r="YJ165" s="233"/>
      <c r="YK165" s="233"/>
      <c r="YL165" s="233"/>
      <c r="YM165" s="233"/>
      <c r="YN165" s="233"/>
      <c r="YO165" s="233"/>
      <c r="YP165" s="233"/>
      <c r="YQ165" s="233"/>
      <c r="YR165" s="233"/>
      <c r="YS165" s="233"/>
      <c r="YT165" s="233"/>
      <c r="YU165" s="233"/>
      <c r="YV165" s="233"/>
      <c r="YW165" s="233"/>
      <c r="YX165" s="233"/>
      <c r="YY165" s="233"/>
      <c r="YZ165" s="233"/>
      <c r="ZA165" s="233"/>
      <c r="ZB165" s="233"/>
      <c r="ZC165" s="233"/>
      <c r="ZD165" s="233"/>
      <c r="ZE165" s="233"/>
      <c r="ZF165" s="233"/>
      <c r="ZG165" s="233"/>
      <c r="ZH165" s="233"/>
      <c r="ZI165" s="233"/>
      <c r="ZJ165" s="233"/>
      <c r="ZK165" s="233"/>
      <c r="ZL165" s="233"/>
      <c r="ZM165" s="233"/>
      <c r="ZN165" s="233"/>
      <c r="ZO165" s="233"/>
      <c r="ZP165" s="233"/>
      <c r="ZQ165" s="233"/>
      <c r="ZR165" s="233"/>
      <c r="ZS165" s="233"/>
      <c r="ZT165" s="233"/>
      <c r="ZU165" s="233"/>
      <c r="ZV165" s="233"/>
      <c r="ZW165" s="233"/>
      <c r="ZX165" s="233"/>
      <c r="ZY165" s="233"/>
      <c r="ZZ165" s="233"/>
      <c r="AAA165" s="233"/>
      <c r="AAB165" s="233"/>
      <c r="AAC165" s="233"/>
      <c r="AAD165" s="233"/>
      <c r="AAE165" s="233"/>
      <c r="AAF165" s="233"/>
      <c r="AAG165" s="233"/>
      <c r="AAH165" s="233"/>
      <c r="AAI165" s="233"/>
      <c r="AAJ165" s="233"/>
      <c r="AAK165" s="233"/>
      <c r="AAL165" s="233"/>
      <c r="AAM165" s="233"/>
      <c r="AAN165" s="233"/>
      <c r="AAO165" s="233"/>
      <c r="AAP165" s="233"/>
      <c r="AAQ165" s="233"/>
      <c r="AAR165" s="233"/>
      <c r="AAS165" s="233"/>
      <c r="AAT165" s="233"/>
      <c r="AAU165" s="233"/>
      <c r="AAV165" s="233"/>
      <c r="AAW165" s="233"/>
      <c r="AAX165" s="233"/>
      <c r="AAY165" s="233"/>
      <c r="AAZ165" s="233"/>
      <c r="ABA165" s="233"/>
      <c r="ABB165" s="233"/>
      <c r="ABC165" s="233"/>
      <c r="ABD165" s="233"/>
      <c r="ABE165" s="233"/>
      <c r="ABF165" s="233"/>
      <c r="ABG165" s="233"/>
      <c r="ABH165" s="233"/>
      <c r="ABI165" s="233"/>
      <c r="ABJ165" s="233"/>
      <c r="ABK165" s="233"/>
      <c r="ABL165" s="233"/>
      <c r="ABM165" s="233"/>
      <c r="ABN165" s="233"/>
      <c r="ABO165" s="233"/>
      <c r="ABP165" s="233"/>
      <c r="ABQ165" s="233"/>
      <c r="ABR165" s="233"/>
      <c r="ABS165" s="233"/>
      <c r="ABT165" s="233"/>
      <c r="ABU165" s="233"/>
      <c r="ABV165" s="233"/>
      <c r="ABW165" s="233"/>
      <c r="ABX165" s="233"/>
      <c r="ABY165" s="233"/>
      <c r="ABZ165" s="233"/>
      <c r="ACA165" s="233"/>
      <c r="ACB165" s="233"/>
      <c r="ACC165" s="233"/>
      <c r="ACD165" s="233"/>
      <c r="ACE165" s="233"/>
      <c r="ACF165" s="233"/>
      <c r="ACG165" s="233"/>
      <c r="ACH165" s="233"/>
      <c r="ACI165" s="233"/>
      <c r="ACJ165" s="233"/>
      <c r="ACK165" s="233"/>
      <c r="ACL165" s="233"/>
      <c r="ACM165" s="233"/>
      <c r="ACN165" s="233"/>
      <c r="ACO165" s="233"/>
      <c r="ACP165" s="233"/>
      <c r="ACQ165" s="233"/>
      <c r="ACR165" s="233"/>
      <c r="ACS165" s="233"/>
      <c r="ACT165" s="233"/>
      <c r="ACU165" s="233"/>
      <c r="ACV165" s="233"/>
      <c r="ACW165" s="233"/>
      <c r="ACX165" s="233"/>
      <c r="ACY165" s="233"/>
      <c r="ACZ165" s="233"/>
      <c r="ADA165" s="233"/>
      <c r="ADB165" s="233"/>
      <c r="ADC165" s="233"/>
      <c r="ADD165" s="233"/>
      <c r="ADE165" s="233"/>
      <c r="ADF165" s="233"/>
      <c r="ADG165" s="233"/>
      <c r="ADH165" s="233"/>
      <c r="ADI165" s="233"/>
      <c r="ADJ165" s="233"/>
      <c r="ADK165" s="233"/>
      <c r="ADL165" s="233"/>
      <c r="ADM165" s="233"/>
      <c r="ADN165" s="233"/>
      <c r="ADO165" s="233"/>
      <c r="ADP165" s="233"/>
      <c r="ADQ165" s="233"/>
      <c r="ADR165" s="233"/>
      <c r="ADS165" s="233"/>
      <c r="ADT165" s="233"/>
      <c r="ADU165" s="233"/>
      <c r="ADV165" s="233"/>
      <c r="ADW165" s="233"/>
      <c r="ADX165" s="233"/>
      <c r="ADY165" s="233"/>
      <c r="ADZ165" s="233"/>
      <c r="AEA165" s="233"/>
      <c r="AEB165" s="233"/>
      <c r="AEC165" s="233"/>
      <c r="AED165" s="233"/>
      <c r="AEE165" s="233"/>
      <c r="AEF165" s="233"/>
      <c r="AEG165" s="233"/>
      <c r="AEH165" s="233"/>
      <c r="AEI165" s="233"/>
      <c r="AEJ165" s="233"/>
      <c r="AEK165" s="233"/>
      <c r="AEL165" s="233"/>
      <c r="AEM165" s="233"/>
      <c r="AEN165" s="233"/>
      <c r="AEO165" s="233"/>
      <c r="AEP165" s="233"/>
      <c r="AEQ165" s="233"/>
      <c r="AER165" s="233"/>
      <c r="AES165" s="233"/>
      <c r="AET165" s="233"/>
      <c r="AEU165" s="233"/>
      <c r="AEV165" s="233"/>
      <c r="AEW165" s="233"/>
      <c r="AEX165" s="233"/>
      <c r="AEY165" s="233"/>
      <c r="AEZ165" s="233"/>
      <c r="AFA165" s="233"/>
      <c r="AFB165" s="233"/>
      <c r="AFC165" s="233"/>
      <c r="AFD165" s="233"/>
      <c r="AFE165" s="233"/>
      <c r="AFF165" s="233"/>
      <c r="AFG165" s="233"/>
      <c r="AFH165" s="233"/>
      <c r="AFI165" s="233"/>
      <c r="AFJ165" s="233"/>
      <c r="AFK165" s="233"/>
      <c r="AFL165" s="233"/>
      <c r="AFM165" s="233"/>
      <c r="AFN165" s="233"/>
      <c r="AFO165" s="233"/>
      <c r="AFP165" s="233"/>
      <c r="AFQ165" s="233"/>
      <c r="AFR165" s="233"/>
      <c r="AFS165" s="233"/>
      <c r="AFT165" s="233"/>
      <c r="AFU165" s="233"/>
      <c r="AFV165" s="233"/>
      <c r="AFW165" s="233"/>
      <c r="AFX165" s="233"/>
      <c r="AFY165" s="233"/>
      <c r="AFZ165" s="233"/>
      <c r="AGA165" s="233"/>
      <c r="AGB165" s="233"/>
      <c r="AGC165" s="233"/>
      <c r="AGD165" s="233"/>
      <c r="AGE165" s="233"/>
      <c r="AGF165" s="233"/>
      <c r="AGG165" s="233"/>
      <c r="AGH165" s="233"/>
      <c r="AGI165" s="233"/>
      <c r="AGJ165" s="233"/>
      <c r="AGK165" s="233"/>
      <c r="AGL165" s="233"/>
      <c r="AGM165" s="233"/>
      <c r="AGN165" s="233"/>
      <c r="AGO165" s="233"/>
      <c r="AGP165" s="233"/>
      <c r="AGQ165" s="233"/>
      <c r="AGR165" s="233"/>
      <c r="AGS165" s="233"/>
      <c r="AGT165" s="233"/>
      <c r="AGU165" s="233"/>
      <c r="AGV165" s="233"/>
      <c r="AGW165" s="233"/>
      <c r="AGX165" s="233"/>
      <c r="AGY165" s="233"/>
      <c r="AGZ165" s="233"/>
      <c r="AHA165" s="233"/>
      <c r="AHB165" s="233"/>
      <c r="AHC165" s="233"/>
      <c r="AHD165" s="233"/>
      <c r="AHE165" s="233"/>
      <c r="AHF165" s="233"/>
      <c r="AHG165" s="233"/>
      <c r="AHH165" s="233"/>
      <c r="AHI165" s="233"/>
      <c r="AHJ165" s="233"/>
      <c r="AHK165" s="233"/>
      <c r="AHL165" s="233"/>
      <c r="AHM165" s="233"/>
      <c r="AHN165" s="233"/>
      <c r="AHO165" s="233"/>
      <c r="AHP165" s="233"/>
      <c r="AHQ165" s="233"/>
      <c r="AHR165" s="233"/>
      <c r="AHS165" s="233"/>
      <c r="AHT165" s="233"/>
      <c r="AHU165" s="233"/>
      <c r="AHV165" s="233"/>
      <c r="AHW165" s="233"/>
      <c r="AHX165" s="233"/>
      <c r="AHY165" s="233"/>
      <c r="AHZ165" s="233"/>
      <c r="AIA165" s="233"/>
      <c r="AIB165" s="233"/>
      <c r="AIC165" s="233"/>
      <c r="AID165" s="233"/>
      <c r="AIE165" s="233"/>
      <c r="AIF165" s="233"/>
      <c r="AIG165" s="233"/>
      <c r="AIH165" s="233"/>
      <c r="AII165" s="233"/>
      <c r="AIJ165" s="233"/>
      <c r="AIK165" s="233"/>
      <c r="AIL165" s="233"/>
      <c r="AIM165" s="233"/>
      <c r="AIN165" s="233"/>
      <c r="AIO165" s="233"/>
      <c r="AIP165" s="233"/>
      <c r="AIQ165" s="233"/>
      <c r="AIR165" s="233"/>
      <c r="AIS165" s="233"/>
      <c r="AIT165" s="233"/>
      <c r="AIU165" s="233"/>
      <c r="AIV165" s="233"/>
      <c r="AIW165" s="233"/>
      <c r="AIX165" s="233"/>
      <c r="AIY165" s="233"/>
      <c r="AIZ165" s="233"/>
      <c r="AJA165" s="233"/>
      <c r="AJB165" s="233"/>
      <c r="AJC165" s="233"/>
      <c r="AJD165" s="233"/>
      <c r="AJE165" s="233"/>
      <c r="AJF165" s="233"/>
      <c r="AJG165" s="233"/>
      <c r="AJH165" s="233"/>
      <c r="AJI165" s="233"/>
      <c r="AJJ165" s="233"/>
      <c r="AJK165" s="233"/>
      <c r="AJL165" s="233"/>
      <c r="AJM165" s="233"/>
      <c r="AJN165" s="233"/>
      <c r="AJO165" s="233"/>
      <c r="AJP165" s="233"/>
      <c r="AJQ165" s="233"/>
      <c r="AJR165" s="233"/>
      <c r="AJS165" s="233"/>
      <c r="AJT165" s="233"/>
      <c r="AJU165" s="233"/>
      <c r="AJV165" s="233"/>
      <c r="AJW165" s="233"/>
      <c r="AJX165" s="233"/>
      <c r="AJY165" s="233"/>
      <c r="AJZ165" s="233"/>
      <c r="AKA165" s="233"/>
      <c r="AKB165" s="233"/>
      <c r="AKC165" s="233"/>
      <c r="AKD165" s="233"/>
      <c r="AKE165" s="233"/>
      <c r="AKF165" s="233"/>
      <c r="AKG165" s="233"/>
      <c r="AKH165" s="233"/>
      <c r="AKI165" s="233"/>
      <c r="AKJ165" s="233"/>
      <c r="AKK165" s="233"/>
      <c r="AKL165" s="233"/>
      <c r="AKM165" s="233"/>
      <c r="AKN165" s="233"/>
      <c r="AKO165" s="233"/>
      <c r="AKP165" s="233"/>
      <c r="AKQ165" s="233"/>
      <c r="AKR165" s="233"/>
      <c r="AKS165" s="233"/>
      <c r="AKT165" s="233"/>
      <c r="AKU165" s="233"/>
      <c r="AKV165" s="233"/>
      <c r="AKW165" s="233"/>
      <c r="AKX165" s="233"/>
      <c r="AKY165" s="233"/>
      <c r="AKZ165" s="233"/>
      <c r="ALA165" s="233"/>
      <c r="ALB165" s="233"/>
      <c r="ALC165" s="233"/>
      <c r="ALD165" s="233"/>
      <c r="ALE165" s="233"/>
      <c r="ALF165" s="233"/>
      <c r="ALG165" s="233"/>
      <c r="ALH165" s="233"/>
      <c r="ALI165" s="233"/>
      <c r="ALJ165" s="233"/>
      <c r="ALK165" s="233"/>
      <c r="ALL165" s="233"/>
      <c r="ALM165" s="233"/>
      <c r="ALN165" s="233"/>
      <c r="ALO165" s="233"/>
      <c r="ALP165" s="233"/>
      <c r="ALQ165" s="233"/>
      <c r="ALR165" s="233"/>
      <c r="ALS165" s="233"/>
      <c r="ALT165" s="233"/>
      <c r="ALU165" s="233"/>
      <c r="ALV165" s="233"/>
      <c r="ALW165" s="233"/>
      <c r="ALX165" s="233"/>
      <c r="ALY165" s="233"/>
      <c r="ALZ165" s="233"/>
      <c r="AMA165" s="233"/>
      <c r="AMB165" s="233"/>
      <c r="AMC165" s="233"/>
      <c r="AMD165" s="233"/>
      <c r="AME165" s="233"/>
      <c r="AMF165" s="233"/>
      <c r="AMG165" s="233"/>
      <c r="AMH165" s="233"/>
      <c r="AMI165" s="233"/>
      <c r="AMJ165" s="233"/>
      <c r="AMK165" s="233"/>
      <c r="AML165" s="233"/>
      <c r="AMM165" s="233"/>
      <c r="AMN165" s="233"/>
      <c r="AMO165" s="233"/>
      <c r="AMP165" s="233"/>
      <c r="AMQ165" s="233"/>
      <c r="AMR165" s="233"/>
      <c r="AMS165" s="233"/>
      <c r="AMT165" s="233"/>
      <c r="AMU165" s="233"/>
      <c r="AMV165" s="233"/>
      <c r="AMW165" s="233"/>
      <c r="AMX165" s="233"/>
      <c r="AMY165" s="233"/>
      <c r="AMZ165" s="233"/>
      <c r="ANA165" s="233"/>
      <c r="ANB165" s="233"/>
      <c r="ANC165" s="233"/>
      <c r="AND165" s="233"/>
      <c r="ANE165" s="233"/>
      <c r="ANF165" s="233"/>
      <c r="ANG165" s="233"/>
      <c r="ANH165" s="233"/>
      <c r="ANI165" s="233"/>
      <c r="ANJ165" s="233"/>
      <c r="ANK165" s="233"/>
      <c r="ANL165" s="233"/>
      <c r="ANM165" s="233"/>
      <c r="ANN165" s="233"/>
      <c r="ANO165" s="233"/>
      <c r="ANP165" s="233"/>
      <c r="ANQ165" s="233"/>
      <c r="ANR165" s="233"/>
      <c r="ANS165" s="233"/>
      <c r="ANT165" s="233"/>
      <c r="ANU165" s="233"/>
      <c r="ANV165" s="233"/>
      <c r="ANW165" s="233"/>
      <c r="ANX165" s="233"/>
      <c r="ANY165" s="233"/>
      <c r="ANZ165" s="233"/>
      <c r="AOA165" s="233"/>
      <c r="AOB165" s="233"/>
      <c r="AOC165" s="233"/>
      <c r="AOD165" s="233"/>
      <c r="AOE165" s="233"/>
      <c r="AOF165" s="233"/>
      <c r="AOG165" s="233"/>
      <c r="AOH165" s="233"/>
      <c r="AOI165" s="233"/>
      <c r="AOJ165" s="233"/>
      <c r="AOK165" s="233"/>
      <c r="AOL165" s="233"/>
      <c r="AOM165" s="233"/>
      <c r="AON165" s="233"/>
      <c r="AOO165" s="233"/>
      <c r="AOP165" s="233"/>
      <c r="AOQ165" s="233"/>
      <c r="AOR165" s="233"/>
      <c r="AOS165" s="233"/>
      <c r="AOT165" s="233"/>
      <c r="AOU165" s="233"/>
      <c r="AOV165" s="233"/>
      <c r="AOW165" s="233"/>
      <c r="AOX165" s="233"/>
      <c r="AOY165" s="233"/>
      <c r="AOZ165" s="233"/>
      <c r="APA165" s="233"/>
      <c r="APB165" s="233"/>
      <c r="APC165" s="233"/>
      <c r="APD165" s="233"/>
      <c r="APE165" s="233"/>
      <c r="APF165" s="233"/>
      <c r="APG165" s="233"/>
      <c r="APH165" s="233"/>
      <c r="API165" s="233"/>
      <c r="APJ165" s="233"/>
      <c r="APK165" s="233"/>
      <c r="APL165" s="233"/>
      <c r="APM165" s="233"/>
      <c r="APN165" s="233"/>
      <c r="APO165" s="233"/>
      <c r="APP165" s="233"/>
      <c r="APQ165" s="233"/>
      <c r="APR165" s="233"/>
      <c r="APS165" s="233"/>
      <c r="APT165" s="233"/>
      <c r="APU165" s="233"/>
      <c r="APV165" s="233"/>
      <c r="APW165" s="233"/>
      <c r="APX165" s="233"/>
      <c r="APY165" s="233"/>
      <c r="APZ165" s="233"/>
      <c r="AQA165" s="233"/>
      <c r="AQB165" s="233"/>
      <c r="AQC165" s="233"/>
      <c r="AQD165" s="233"/>
      <c r="AQE165" s="233"/>
      <c r="AQF165" s="233"/>
      <c r="AQG165" s="233"/>
      <c r="AQH165" s="233"/>
      <c r="AQI165" s="233"/>
      <c r="AQJ165" s="233"/>
      <c r="AQK165" s="233"/>
      <c r="AQL165" s="233"/>
      <c r="AQM165" s="233"/>
      <c r="AQN165" s="233"/>
      <c r="AQO165" s="233"/>
      <c r="AQP165" s="233"/>
      <c r="AQQ165" s="233"/>
      <c r="AQR165" s="233"/>
      <c r="AQS165" s="233"/>
      <c r="AQT165" s="233"/>
      <c r="AQU165" s="233"/>
      <c r="AQV165" s="233"/>
      <c r="AQW165" s="233"/>
      <c r="AQX165" s="233"/>
      <c r="AQY165" s="233"/>
      <c r="AQZ165" s="233"/>
      <c r="ARA165" s="233"/>
      <c r="ARB165" s="233"/>
      <c r="ARC165" s="233"/>
      <c r="ARD165" s="233"/>
      <c r="ARE165" s="233"/>
      <c r="ARF165" s="233"/>
      <c r="ARG165" s="233"/>
      <c r="ARH165" s="233"/>
      <c r="ARI165" s="233"/>
      <c r="ARJ165" s="233"/>
      <c r="ARK165" s="233"/>
      <c r="ARL165" s="233"/>
      <c r="ARM165" s="233"/>
      <c r="ARN165" s="233"/>
      <c r="ARO165" s="233"/>
      <c r="ARP165" s="233"/>
      <c r="ARQ165" s="233"/>
      <c r="ARR165" s="233"/>
      <c r="ARS165" s="233"/>
      <c r="ART165" s="233"/>
      <c r="ARU165" s="233"/>
      <c r="ARV165" s="233"/>
      <c r="ARW165" s="233"/>
      <c r="ARX165" s="233"/>
      <c r="ARY165" s="233"/>
      <c r="ARZ165" s="233"/>
      <c r="ASA165" s="233"/>
      <c r="ASB165" s="233"/>
      <c r="ASC165" s="233"/>
      <c r="ASD165" s="233"/>
      <c r="ASE165" s="233"/>
      <c r="ASF165" s="233"/>
      <c r="ASG165" s="233"/>
      <c r="ASH165" s="233"/>
      <c r="ASI165" s="233"/>
      <c r="ASJ165" s="233"/>
      <c r="ASK165" s="233"/>
      <c r="ASL165" s="233"/>
      <c r="ASM165" s="233"/>
      <c r="ASN165" s="233"/>
      <c r="ASO165" s="233"/>
      <c r="ASP165" s="233"/>
      <c r="ASQ165" s="233"/>
      <c r="ASR165" s="233"/>
      <c r="ASS165" s="233"/>
      <c r="AST165" s="233"/>
      <c r="ASU165" s="233"/>
      <c r="ASV165" s="233"/>
      <c r="ASW165" s="233"/>
      <c r="ASX165" s="233"/>
      <c r="ASY165" s="233"/>
      <c r="ASZ165" s="233"/>
      <c r="ATA165" s="233"/>
      <c r="ATB165" s="233"/>
      <c r="ATC165" s="233"/>
      <c r="ATD165" s="233"/>
      <c r="ATE165" s="233"/>
      <c r="ATF165" s="233"/>
      <c r="ATG165" s="233"/>
      <c r="ATH165" s="233"/>
      <c r="ATI165" s="233"/>
      <c r="ATJ165" s="233"/>
      <c r="ATK165" s="233"/>
      <c r="ATL165" s="233"/>
      <c r="ATM165" s="233"/>
      <c r="ATN165" s="233"/>
      <c r="ATO165" s="233"/>
      <c r="ATP165" s="233"/>
      <c r="ATQ165" s="233"/>
      <c r="ATR165" s="233"/>
      <c r="ATS165" s="233"/>
      <c r="ATT165" s="233"/>
      <c r="ATU165" s="233"/>
      <c r="ATV165" s="233"/>
      <c r="ATW165" s="233"/>
      <c r="ATX165" s="233"/>
      <c r="ATY165" s="233"/>
      <c r="ATZ165" s="233"/>
      <c r="AUA165" s="233"/>
      <c r="AUB165" s="233"/>
      <c r="AUC165" s="233"/>
      <c r="AUD165" s="233"/>
      <c r="AUE165" s="233"/>
      <c r="AUF165" s="233"/>
      <c r="AUG165" s="233"/>
      <c r="AUH165" s="233"/>
      <c r="AUI165" s="233"/>
      <c r="AUJ165" s="233"/>
      <c r="AUK165" s="233"/>
      <c r="AUL165" s="233"/>
      <c r="AUM165" s="233"/>
      <c r="AUN165" s="233"/>
      <c r="AUO165" s="233"/>
      <c r="AUP165" s="233"/>
      <c r="AUQ165" s="233"/>
      <c r="AUR165" s="233"/>
      <c r="AUS165" s="233"/>
      <c r="AUT165" s="233"/>
      <c r="AUU165" s="233"/>
      <c r="AUV165" s="233"/>
      <c r="AUW165" s="233"/>
      <c r="AUX165" s="233"/>
      <c r="AUY165" s="233"/>
      <c r="AUZ165" s="233"/>
      <c r="AVA165" s="233"/>
      <c r="AVB165" s="233"/>
      <c r="AVC165" s="233"/>
      <c r="AVD165" s="233"/>
      <c r="AVE165" s="233"/>
      <c r="AVF165" s="233"/>
      <c r="AVG165" s="233"/>
      <c r="AVH165" s="233"/>
      <c r="AVI165" s="233"/>
      <c r="AVJ165" s="233"/>
      <c r="AVK165" s="233"/>
      <c r="AVL165" s="233"/>
      <c r="AVM165" s="233"/>
      <c r="AVN165" s="233"/>
      <c r="AVO165" s="233"/>
      <c r="AVP165" s="233"/>
      <c r="AVQ165" s="233"/>
      <c r="AVR165" s="233"/>
      <c r="AVS165" s="233"/>
      <c r="AVT165" s="233"/>
      <c r="AVU165" s="233"/>
      <c r="AVV165" s="233"/>
      <c r="AVW165" s="233"/>
      <c r="AVX165" s="233"/>
      <c r="AVY165" s="233"/>
      <c r="AVZ165" s="233"/>
      <c r="AWA165" s="233"/>
      <c r="AWB165" s="233"/>
      <c r="AWC165" s="233"/>
      <c r="AWD165" s="233"/>
      <c r="AWE165" s="233"/>
      <c r="AWF165" s="233"/>
      <c r="AWG165" s="233"/>
      <c r="AWH165" s="233"/>
      <c r="AWI165" s="233"/>
      <c r="AWJ165" s="233"/>
      <c r="AWK165" s="233"/>
      <c r="AWL165" s="233"/>
      <c r="AWM165" s="233"/>
      <c r="AWN165" s="233"/>
      <c r="AWO165" s="233"/>
      <c r="AWP165" s="233"/>
      <c r="AWQ165" s="233"/>
      <c r="AWR165" s="233"/>
      <c r="AWS165" s="233"/>
      <c r="AWT165" s="233"/>
      <c r="AWU165" s="233"/>
      <c r="AWV165" s="233"/>
      <c r="AWW165" s="233"/>
      <c r="AWX165" s="233"/>
      <c r="AWY165" s="233"/>
      <c r="AWZ165" s="233"/>
      <c r="AXA165" s="233"/>
      <c r="AXB165" s="233"/>
      <c r="AXC165" s="233"/>
      <c r="AXD165" s="233"/>
      <c r="AXE165" s="233"/>
      <c r="AXF165" s="233"/>
      <c r="AXG165" s="233"/>
      <c r="AXH165" s="233"/>
      <c r="AXI165" s="233"/>
      <c r="AXJ165" s="233"/>
      <c r="AXK165" s="233"/>
      <c r="AXL165" s="233"/>
      <c r="AXM165" s="233"/>
      <c r="AXN165" s="233"/>
      <c r="AXO165" s="233"/>
      <c r="AXP165" s="233"/>
      <c r="AXQ165" s="233"/>
      <c r="AXR165" s="233"/>
      <c r="AXS165" s="233"/>
      <c r="AXT165" s="233"/>
      <c r="AXU165" s="233"/>
      <c r="AXV165" s="233"/>
      <c r="AXW165" s="233"/>
      <c r="AXX165" s="233"/>
      <c r="AXY165" s="233"/>
      <c r="AXZ165" s="233"/>
      <c r="AYA165" s="233"/>
      <c r="AYB165" s="233"/>
      <c r="AYC165" s="233"/>
      <c r="AYD165" s="233"/>
      <c r="AYE165" s="233"/>
      <c r="AYF165" s="233"/>
      <c r="AYG165" s="233"/>
      <c r="AYH165" s="233"/>
      <c r="AYI165" s="233"/>
      <c r="AYJ165" s="233"/>
      <c r="AYK165" s="233"/>
      <c r="AYL165" s="233"/>
      <c r="AYM165" s="233"/>
      <c r="AYN165" s="233"/>
      <c r="AYO165" s="233"/>
      <c r="AYP165" s="233"/>
      <c r="AYQ165" s="233"/>
      <c r="AYR165" s="233"/>
      <c r="AYS165" s="233"/>
      <c r="AYT165" s="233"/>
      <c r="AYU165" s="233"/>
      <c r="AYV165" s="233"/>
      <c r="AYW165" s="233"/>
      <c r="AYX165" s="233"/>
      <c r="AYY165" s="233"/>
      <c r="AYZ165" s="233"/>
      <c r="AZA165" s="233"/>
      <c r="AZB165" s="233"/>
      <c r="AZC165" s="233"/>
      <c r="AZD165" s="233"/>
      <c r="AZE165" s="233"/>
      <c r="AZF165" s="233"/>
      <c r="AZG165" s="233"/>
      <c r="AZH165" s="233"/>
      <c r="AZI165" s="233"/>
      <c r="AZJ165" s="233"/>
      <c r="AZK165" s="233"/>
      <c r="AZL165" s="233"/>
      <c r="AZM165" s="233"/>
      <c r="AZN165" s="233"/>
      <c r="AZO165" s="233"/>
      <c r="AZP165" s="233"/>
      <c r="AZQ165" s="233"/>
      <c r="AZR165" s="233"/>
      <c r="AZS165" s="233"/>
      <c r="AZT165" s="233"/>
      <c r="AZU165" s="233"/>
      <c r="AZV165" s="233"/>
      <c r="AZW165" s="233"/>
      <c r="AZX165" s="233"/>
      <c r="AZY165" s="233"/>
      <c r="AZZ165" s="233"/>
      <c r="BAA165" s="233"/>
      <c r="BAB165" s="233"/>
      <c r="BAC165" s="233"/>
      <c r="BAD165" s="233"/>
      <c r="BAE165" s="233"/>
      <c r="BAF165" s="233"/>
      <c r="BAG165" s="233"/>
      <c r="BAH165" s="233"/>
      <c r="BAI165" s="233"/>
      <c r="BAJ165" s="233"/>
      <c r="BAK165" s="233"/>
      <c r="BAL165" s="233"/>
      <c r="BAM165" s="233"/>
      <c r="BAN165" s="233"/>
      <c r="BAO165" s="233"/>
      <c r="BAP165" s="233"/>
      <c r="BAQ165" s="233"/>
      <c r="BAR165" s="233"/>
      <c r="BAS165" s="233"/>
      <c r="BAT165" s="233"/>
      <c r="BAU165" s="233"/>
      <c r="BAV165" s="233"/>
      <c r="BAW165" s="233"/>
      <c r="BAX165" s="233"/>
      <c r="BAY165" s="233"/>
      <c r="BAZ165" s="233"/>
      <c r="BBA165" s="233"/>
      <c r="BBB165" s="233"/>
      <c r="BBC165" s="233"/>
      <c r="BBD165" s="233"/>
      <c r="BBE165" s="233"/>
      <c r="BBF165" s="233"/>
      <c r="BBG165" s="233"/>
      <c r="BBH165" s="233"/>
      <c r="BBI165" s="233"/>
      <c r="BBJ165" s="233"/>
      <c r="BBK165" s="233"/>
      <c r="BBL165" s="233"/>
      <c r="BBM165" s="233"/>
      <c r="BBN165" s="233"/>
      <c r="BBO165" s="233"/>
      <c r="BBP165" s="233"/>
      <c r="BBQ165" s="233"/>
      <c r="BBR165" s="233"/>
      <c r="BBS165" s="233"/>
      <c r="BBT165" s="233"/>
      <c r="BBU165" s="233"/>
      <c r="BBV165" s="233"/>
      <c r="BBW165" s="233"/>
      <c r="BBX165" s="233"/>
      <c r="BBY165" s="233"/>
      <c r="BBZ165" s="233"/>
      <c r="BCA165" s="233"/>
      <c r="BCB165" s="233"/>
      <c r="BCC165" s="233"/>
      <c r="BCD165" s="233"/>
      <c r="BCE165" s="233"/>
      <c r="BCF165" s="233"/>
      <c r="BCG165" s="233"/>
      <c r="BCH165" s="233"/>
      <c r="BCI165" s="233"/>
      <c r="BCJ165" s="233"/>
      <c r="BCK165" s="233"/>
      <c r="BCL165" s="233"/>
      <c r="BCM165" s="233"/>
      <c r="BCN165" s="233"/>
      <c r="BCO165" s="233"/>
      <c r="BCP165" s="233"/>
      <c r="BCQ165" s="233"/>
      <c r="BCR165" s="233"/>
      <c r="BCS165" s="233"/>
      <c r="BCT165" s="233"/>
      <c r="BCU165" s="233"/>
      <c r="BCV165" s="233"/>
      <c r="BCW165" s="233"/>
      <c r="BCX165" s="233"/>
      <c r="BCY165" s="233"/>
      <c r="BCZ165" s="233"/>
      <c r="BDA165" s="233"/>
      <c r="BDB165" s="233"/>
      <c r="BDC165" s="233"/>
      <c r="BDD165" s="233"/>
      <c r="BDE165" s="233"/>
      <c r="BDF165" s="233"/>
      <c r="BDG165" s="233"/>
      <c r="BDH165" s="233"/>
      <c r="BDI165" s="233"/>
      <c r="BDJ165" s="233"/>
      <c r="BDK165" s="233"/>
      <c r="BDL165" s="233"/>
      <c r="BDM165" s="233"/>
      <c r="BDN165" s="233"/>
      <c r="BDO165" s="233"/>
      <c r="BDP165" s="233"/>
      <c r="BDQ165" s="233"/>
      <c r="BDR165" s="233"/>
      <c r="BDS165" s="233"/>
      <c r="BDT165" s="233"/>
      <c r="BDU165" s="233"/>
      <c r="BDV165" s="233"/>
      <c r="BDW165" s="233"/>
      <c r="BDX165" s="233"/>
      <c r="BDY165" s="233"/>
      <c r="BDZ165" s="233"/>
      <c r="BEA165" s="233"/>
      <c r="BEB165" s="233"/>
      <c r="BEC165" s="233"/>
      <c r="BED165" s="233"/>
      <c r="BEE165" s="233"/>
      <c r="BEF165" s="233"/>
      <c r="BEG165" s="233"/>
      <c r="BEH165" s="233"/>
      <c r="BEI165" s="233"/>
      <c r="BEJ165" s="233"/>
      <c r="BEK165" s="233"/>
      <c r="BEL165" s="233"/>
      <c r="BEM165" s="233"/>
      <c r="BEN165" s="233"/>
      <c r="BEO165" s="233"/>
      <c r="BEP165" s="233"/>
      <c r="BEQ165" s="233"/>
      <c r="BER165" s="233"/>
      <c r="BES165" s="233"/>
      <c r="BET165" s="233"/>
      <c r="BEU165" s="233"/>
      <c r="BEV165" s="233"/>
      <c r="BEW165" s="233"/>
      <c r="BEX165" s="233"/>
      <c r="BEY165" s="233"/>
      <c r="BEZ165" s="233"/>
      <c r="BFA165" s="233"/>
      <c r="BFB165" s="233"/>
      <c r="BFC165" s="233"/>
      <c r="BFD165" s="233"/>
      <c r="BFE165" s="233"/>
      <c r="BFF165" s="233"/>
      <c r="BFG165" s="233"/>
      <c r="BFH165" s="233"/>
      <c r="BFI165" s="233"/>
      <c r="BFJ165" s="233"/>
      <c r="BFK165" s="233"/>
      <c r="BFL165" s="233"/>
      <c r="BFM165" s="233"/>
      <c r="BFN165" s="233"/>
      <c r="BFO165" s="233"/>
      <c r="BFP165" s="233"/>
      <c r="BFQ165" s="233"/>
      <c r="BFR165" s="233"/>
      <c r="BFS165" s="233"/>
      <c r="BFT165" s="233"/>
      <c r="BFU165" s="233"/>
      <c r="BFV165" s="233"/>
      <c r="BFW165" s="233"/>
      <c r="BFX165" s="233"/>
      <c r="BFY165" s="233"/>
      <c r="BFZ165" s="233"/>
      <c r="BGA165" s="233"/>
      <c r="BGB165" s="233"/>
      <c r="BGC165" s="233"/>
      <c r="BGD165" s="233"/>
      <c r="BGE165" s="233"/>
      <c r="BGF165" s="233"/>
      <c r="BGG165" s="233"/>
      <c r="BGH165" s="233"/>
      <c r="BGI165" s="233"/>
      <c r="BGJ165" s="233"/>
      <c r="BGK165" s="233"/>
      <c r="BGL165" s="233"/>
      <c r="BGM165" s="233"/>
      <c r="BGN165" s="233"/>
      <c r="BGO165" s="233"/>
      <c r="BGP165" s="233"/>
      <c r="BGQ165" s="233"/>
      <c r="BGR165" s="233"/>
      <c r="BGS165" s="233"/>
      <c r="BGT165" s="233"/>
      <c r="BGU165" s="233"/>
      <c r="BGV165" s="233"/>
      <c r="BGW165" s="233"/>
      <c r="BGX165" s="233"/>
      <c r="BGY165" s="233"/>
      <c r="BGZ165" s="233"/>
      <c r="BHA165" s="233"/>
      <c r="BHB165" s="233"/>
      <c r="BHC165" s="233"/>
      <c r="BHD165" s="233"/>
      <c r="BHE165" s="233"/>
      <c r="BHF165" s="233"/>
      <c r="BHG165" s="233"/>
      <c r="BHH165" s="233"/>
      <c r="BHI165" s="233"/>
      <c r="BHJ165" s="233"/>
      <c r="BHK165" s="233"/>
      <c r="BHL165" s="233"/>
      <c r="BHM165" s="233"/>
      <c r="BHN165" s="233"/>
      <c r="BHO165" s="233"/>
      <c r="BHP165" s="233"/>
      <c r="BHQ165" s="233"/>
      <c r="BHR165" s="233"/>
      <c r="BHS165" s="233"/>
      <c r="BHT165" s="233"/>
      <c r="BHU165" s="233"/>
      <c r="BHV165" s="233"/>
      <c r="BHW165" s="233"/>
      <c r="BHX165" s="233"/>
      <c r="BHY165" s="233"/>
      <c r="BHZ165" s="233"/>
      <c r="BIA165" s="233"/>
      <c r="BIB165" s="233"/>
      <c r="BIC165" s="233"/>
      <c r="BID165" s="233"/>
      <c r="BIE165" s="233"/>
      <c r="BIF165" s="233"/>
      <c r="BIG165" s="233"/>
      <c r="BIH165" s="233"/>
      <c r="BII165" s="233"/>
      <c r="BIJ165" s="233"/>
      <c r="BIK165" s="233"/>
      <c r="BIL165" s="233"/>
      <c r="BIM165" s="233"/>
      <c r="BIN165" s="233"/>
      <c r="BIO165" s="233"/>
      <c r="BIP165" s="233"/>
      <c r="BIQ165" s="233"/>
      <c r="BIR165" s="233"/>
      <c r="BIS165" s="233"/>
      <c r="BIT165" s="233"/>
      <c r="BIU165" s="233"/>
      <c r="BIV165" s="233"/>
      <c r="BIW165" s="233"/>
      <c r="BIX165" s="233"/>
      <c r="BIY165" s="233"/>
      <c r="BIZ165" s="233"/>
      <c r="BJA165" s="233"/>
      <c r="BJB165" s="233"/>
      <c r="BJC165" s="233"/>
      <c r="BJD165" s="233"/>
      <c r="BJE165" s="233"/>
      <c r="BJF165" s="233"/>
      <c r="BJG165" s="233"/>
      <c r="BJH165" s="233"/>
      <c r="BJI165" s="233"/>
      <c r="BJJ165" s="233"/>
      <c r="BJK165" s="233"/>
      <c r="BJL165" s="233"/>
      <c r="BJM165" s="233"/>
      <c r="BJN165" s="233"/>
      <c r="BJO165" s="233"/>
      <c r="BJP165" s="233"/>
      <c r="BJQ165" s="233"/>
      <c r="BJR165" s="233"/>
      <c r="BJS165" s="233"/>
      <c r="BJT165" s="233"/>
      <c r="BJU165" s="233"/>
      <c r="BJV165" s="233"/>
      <c r="BJW165" s="233"/>
      <c r="BJX165" s="233"/>
      <c r="BJY165" s="233"/>
      <c r="BJZ165" s="233"/>
      <c r="BKA165" s="233"/>
      <c r="BKB165" s="233"/>
      <c r="BKC165" s="233"/>
      <c r="BKD165" s="233"/>
      <c r="BKE165" s="233"/>
      <c r="BKF165" s="233"/>
      <c r="BKG165" s="233"/>
      <c r="BKH165" s="233"/>
      <c r="BKI165" s="233"/>
      <c r="BKJ165" s="233"/>
      <c r="BKK165" s="233"/>
      <c r="BKL165" s="233"/>
      <c r="BKM165" s="233"/>
      <c r="BKN165" s="233"/>
      <c r="BKO165" s="233"/>
      <c r="BKP165" s="233"/>
      <c r="BKQ165" s="233"/>
      <c r="BKR165" s="233"/>
      <c r="BKS165" s="233"/>
      <c r="BKT165" s="233"/>
      <c r="BKU165" s="233"/>
      <c r="BKV165" s="233"/>
      <c r="BKW165" s="233"/>
      <c r="BKX165" s="233"/>
      <c r="BKY165" s="233"/>
      <c r="BKZ165" s="233"/>
      <c r="BLA165" s="233"/>
      <c r="BLB165" s="233"/>
      <c r="BLC165" s="233"/>
      <c r="BLD165" s="233"/>
      <c r="BLE165" s="233"/>
      <c r="BLF165" s="233"/>
      <c r="BLG165" s="233"/>
      <c r="BLH165" s="233"/>
      <c r="BLI165" s="233"/>
      <c r="BLJ165" s="233"/>
      <c r="BLK165" s="233"/>
      <c r="BLL165" s="233"/>
      <c r="BLM165" s="233"/>
      <c r="BLN165" s="233"/>
      <c r="BLO165" s="233"/>
      <c r="BLP165" s="233"/>
      <c r="BLQ165" s="233"/>
      <c r="BLR165" s="233"/>
      <c r="BLS165" s="233"/>
      <c r="BLT165" s="233"/>
      <c r="BLU165" s="233"/>
      <c r="BLV165" s="233"/>
      <c r="BLW165" s="233"/>
      <c r="BLX165" s="233"/>
      <c r="BLY165" s="233"/>
      <c r="BLZ165" s="233"/>
      <c r="BMA165" s="233"/>
      <c r="BMB165" s="233"/>
      <c r="BMC165" s="233"/>
      <c r="BMD165" s="233"/>
      <c r="BME165" s="233"/>
      <c r="BMF165" s="233"/>
      <c r="BMG165" s="233"/>
      <c r="BMH165" s="233"/>
      <c r="BMI165" s="233"/>
      <c r="BMJ165" s="233"/>
      <c r="BMK165" s="233"/>
      <c r="BML165" s="233"/>
      <c r="BMM165" s="233"/>
      <c r="BMN165" s="233"/>
      <c r="BMO165" s="233"/>
      <c r="BMP165" s="233"/>
      <c r="BMQ165" s="233"/>
      <c r="BMR165" s="233"/>
      <c r="BMS165" s="233"/>
      <c r="BMT165" s="233"/>
      <c r="BMU165" s="233"/>
      <c r="BMV165" s="233"/>
      <c r="BMW165" s="233"/>
      <c r="BMX165" s="233"/>
      <c r="BMY165" s="233"/>
      <c r="BMZ165" s="233"/>
      <c r="BNA165" s="233"/>
      <c r="BNB165" s="233"/>
      <c r="BNC165" s="233"/>
      <c r="BND165" s="233"/>
      <c r="BNE165" s="233"/>
      <c r="BNF165" s="233"/>
      <c r="BNG165" s="233"/>
      <c r="BNH165" s="233"/>
      <c r="BNI165" s="233"/>
      <c r="BNJ165" s="233"/>
      <c r="BNK165" s="233"/>
      <c r="BNL165" s="233"/>
      <c r="BNM165" s="233"/>
      <c r="BNN165" s="233"/>
      <c r="BNO165" s="233"/>
      <c r="BNP165" s="233"/>
      <c r="BNQ165" s="233"/>
      <c r="BNR165" s="233"/>
      <c r="BNS165" s="233"/>
      <c r="BNT165" s="233"/>
      <c r="BNU165" s="233"/>
      <c r="BNV165" s="233"/>
      <c r="BNW165" s="233"/>
      <c r="BNX165" s="233"/>
      <c r="BNY165" s="233"/>
      <c r="BNZ165" s="233"/>
      <c r="BOA165" s="233"/>
      <c r="BOB165" s="233"/>
      <c r="BOC165" s="233"/>
      <c r="BOD165" s="233"/>
      <c r="BOE165" s="233"/>
      <c r="BOF165" s="233"/>
      <c r="BOG165" s="233"/>
      <c r="BOH165" s="233"/>
      <c r="BOI165" s="233"/>
      <c r="BOJ165" s="233"/>
      <c r="BOK165" s="233"/>
      <c r="BOL165" s="233"/>
      <c r="BOM165" s="233"/>
      <c r="BON165" s="233"/>
      <c r="BOO165" s="233"/>
      <c r="BOP165" s="233"/>
      <c r="BOQ165" s="233"/>
      <c r="BOR165" s="233"/>
      <c r="BOS165" s="233"/>
      <c r="BOT165" s="233"/>
      <c r="BOU165" s="233"/>
      <c r="BOV165" s="233"/>
      <c r="BOW165" s="233"/>
      <c r="BOX165" s="233"/>
      <c r="BOY165" s="233"/>
      <c r="BOZ165" s="233"/>
      <c r="BPA165" s="233"/>
      <c r="BPB165" s="233"/>
      <c r="BPC165" s="233"/>
      <c r="BPD165" s="233"/>
      <c r="BPE165" s="233"/>
      <c r="BPF165" s="233"/>
      <c r="BPG165" s="233"/>
      <c r="BPH165" s="233"/>
      <c r="BPI165" s="233"/>
      <c r="BPJ165" s="233"/>
      <c r="BPK165" s="233"/>
      <c r="BPL165" s="233"/>
      <c r="BPM165" s="233"/>
      <c r="BPN165" s="233"/>
      <c r="BPO165" s="233"/>
      <c r="BPP165" s="233"/>
      <c r="BPQ165" s="233"/>
      <c r="BPR165" s="233"/>
      <c r="BPS165" s="233"/>
      <c r="BPT165" s="233"/>
      <c r="BPU165" s="233"/>
      <c r="BPV165" s="233"/>
      <c r="BPW165" s="233"/>
      <c r="BPX165" s="233"/>
      <c r="BPY165" s="233"/>
      <c r="BPZ165" s="233"/>
      <c r="BQA165" s="233"/>
      <c r="BQB165" s="233"/>
      <c r="BQC165" s="233"/>
      <c r="BQD165" s="233"/>
      <c r="BQE165" s="233"/>
      <c r="BQF165" s="233"/>
      <c r="BQG165" s="233"/>
      <c r="BQH165" s="233"/>
      <c r="BQI165" s="233"/>
      <c r="BQJ165" s="233"/>
      <c r="BQK165" s="233"/>
      <c r="BQL165" s="233"/>
      <c r="BQM165" s="233"/>
      <c r="BQN165" s="233"/>
      <c r="BQO165" s="233"/>
      <c r="BQP165" s="233"/>
      <c r="BQQ165" s="233"/>
      <c r="BQR165" s="233"/>
      <c r="BQS165" s="233"/>
      <c r="BQT165" s="233"/>
      <c r="BQU165" s="233"/>
      <c r="BQV165" s="233"/>
      <c r="BQW165" s="233"/>
      <c r="BQX165" s="233"/>
      <c r="BQY165" s="233"/>
      <c r="BQZ165" s="233"/>
      <c r="BRA165" s="233"/>
      <c r="BRB165" s="233"/>
      <c r="BRC165" s="233"/>
      <c r="BRD165" s="233"/>
      <c r="BRE165" s="233"/>
      <c r="BRF165" s="233"/>
      <c r="BRG165" s="233"/>
      <c r="BRH165" s="233"/>
      <c r="BRI165" s="233"/>
      <c r="BRJ165" s="233"/>
      <c r="BRK165" s="233"/>
      <c r="BRL165" s="233"/>
      <c r="BRM165" s="233"/>
      <c r="BRN165" s="233"/>
      <c r="BRO165" s="233"/>
      <c r="BRP165" s="233"/>
      <c r="BRQ165" s="233"/>
      <c r="BRR165" s="233"/>
      <c r="BRS165" s="233"/>
      <c r="BRT165" s="233"/>
      <c r="BRU165" s="233"/>
      <c r="BRV165" s="233"/>
      <c r="BRW165" s="233"/>
      <c r="BRX165" s="233"/>
      <c r="BRY165" s="233"/>
      <c r="BRZ165" s="233"/>
      <c r="BSA165" s="233"/>
      <c r="BSB165" s="233"/>
      <c r="BSC165" s="233"/>
      <c r="BSD165" s="233"/>
      <c r="BSE165" s="233"/>
      <c r="BSF165" s="233"/>
      <c r="BSG165" s="233"/>
      <c r="BSH165" s="233"/>
      <c r="BSI165" s="233"/>
      <c r="BSJ165" s="233"/>
      <c r="BSK165" s="233"/>
      <c r="BSL165" s="233"/>
      <c r="BSM165" s="233"/>
      <c r="BSN165" s="233"/>
      <c r="BSO165" s="233"/>
      <c r="BSP165" s="233"/>
      <c r="BSQ165" s="233"/>
      <c r="BSR165" s="233"/>
      <c r="BSS165" s="233"/>
      <c r="BST165" s="233"/>
      <c r="BSU165" s="233"/>
      <c r="BSV165" s="233"/>
      <c r="BSW165" s="233"/>
      <c r="BSX165" s="233"/>
      <c r="BSY165" s="233"/>
      <c r="BSZ165" s="233"/>
      <c r="BTA165" s="233"/>
      <c r="BTB165" s="233"/>
      <c r="BTC165" s="233"/>
      <c r="BTD165" s="233"/>
      <c r="BTE165" s="233"/>
      <c r="BTF165" s="233"/>
      <c r="BTG165" s="233"/>
      <c r="BTH165" s="233"/>
      <c r="BTI165" s="233"/>
      <c r="BTJ165" s="233"/>
      <c r="BTK165" s="233"/>
      <c r="BTL165" s="233"/>
      <c r="BTM165" s="233"/>
      <c r="BTN165" s="233"/>
      <c r="BTO165" s="233"/>
      <c r="BTP165" s="233"/>
      <c r="BTQ165" s="233"/>
      <c r="BTR165" s="233"/>
      <c r="BTS165" s="233"/>
      <c r="BTT165" s="233"/>
      <c r="BTU165" s="233"/>
      <c r="BTV165" s="233"/>
      <c r="BTW165" s="233"/>
      <c r="BTX165" s="233"/>
      <c r="BTY165" s="233"/>
      <c r="BTZ165" s="233"/>
      <c r="BUA165" s="233"/>
      <c r="BUB165" s="233"/>
      <c r="BUC165" s="233"/>
      <c r="BUD165" s="233"/>
      <c r="BUE165" s="233"/>
      <c r="BUF165" s="233"/>
      <c r="BUG165" s="233"/>
      <c r="BUH165" s="233"/>
      <c r="BUI165" s="233"/>
      <c r="BUJ165" s="233"/>
      <c r="BUK165" s="233"/>
      <c r="BUL165" s="233"/>
      <c r="BUM165" s="233"/>
      <c r="BUN165" s="233"/>
      <c r="BUO165" s="233"/>
      <c r="BUP165" s="233"/>
      <c r="BUQ165" s="233"/>
      <c r="BUR165" s="233"/>
      <c r="BUS165" s="233"/>
      <c r="BUT165" s="233"/>
      <c r="BUU165" s="233"/>
      <c r="BUV165" s="233"/>
      <c r="BUW165" s="233"/>
      <c r="BUX165" s="233"/>
      <c r="BUY165" s="233"/>
      <c r="BUZ165" s="233"/>
      <c r="BVA165" s="233"/>
      <c r="BVB165" s="233"/>
      <c r="BVC165" s="233"/>
      <c r="BVD165" s="233"/>
      <c r="BVE165" s="233"/>
      <c r="BVF165" s="233"/>
      <c r="BVG165" s="233"/>
      <c r="BVH165" s="233"/>
      <c r="BVI165" s="233"/>
      <c r="BVJ165" s="233"/>
      <c r="BVK165" s="233"/>
      <c r="BVL165" s="233"/>
      <c r="BVM165" s="233"/>
      <c r="BVN165" s="233"/>
      <c r="BVO165" s="233"/>
      <c r="BVP165" s="233"/>
      <c r="BVQ165" s="233"/>
      <c r="BVR165" s="233"/>
      <c r="BVS165" s="233"/>
      <c r="BVT165" s="233"/>
      <c r="BVU165" s="233"/>
      <c r="BVV165" s="233"/>
      <c r="BVW165" s="233"/>
      <c r="BVX165" s="233"/>
      <c r="BVY165" s="233"/>
      <c r="BVZ165" s="233"/>
      <c r="BWA165" s="233"/>
      <c r="BWB165" s="233"/>
      <c r="BWC165" s="233"/>
      <c r="BWD165" s="233"/>
      <c r="BWE165" s="233"/>
      <c r="BWF165" s="233"/>
      <c r="BWG165" s="233"/>
      <c r="BWH165" s="233"/>
      <c r="BWI165" s="233"/>
      <c r="BWJ165" s="233"/>
      <c r="BWK165" s="233"/>
      <c r="BWL165" s="233"/>
      <c r="BWM165" s="233"/>
      <c r="BWN165" s="233"/>
      <c r="BWO165" s="233"/>
      <c r="BWP165" s="233"/>
      <c r="BWQ165" s="233"/>
      <c r="BWR165" s="233"/>
      <c r="BWS165" s="233"/>
      <c r="BWT165" s="233"/>
      <c r="BWU165" s="233"/>
      <c r="BWV165" s="233"/>
      <c r="BWW165" s="233"/>
      <c r="BWX165" s="233"/>
      <c r="BWY165" s="233"/>
      <c r="BWZ165" s="233"/>
      <c r="BXA165" s="233"/>
      <c r="BXB165" s="233"/>
      <c r="BXC165" s="233"/>
      <c r="BXD165" s="233"/>
      <c r="BXE165" s="233"/>
      <c r="BXF165" s="233"/>
      <c r="BXG165" s="233"/>
      <c r="BXH165" s="233"/>
      <c r="BXI165" s="233"/>
      <c r="BXJ165" s="233"/>
      <c r="BXK165" s="233"/>
      <c r="BXL165" s="233"/>
      <c r="BXM165" s="233"/>
      <c r="BXN165" s="233"/>
      <c r="BXO165" s="233"/>
      <c r="BXP165" s="233"/>
      <c r="BXQ165" s="233"/>
      <c r="BXR165" s="233"/>
      <c r="BXS165" s="233"/>
      <c r="BXT165" s="233"/>
      <c r="BXU165" s="233"/>
      <c r="BXV165" s="233"/>
      <c r="BXW165" s="233"/>
      <c r="BXX165" s="233"/>
      <c r="BXY165" s="233"/>
      <c r="BXZ165" s="233"/>
      <c r="BYA165" s="233"/>
      <c r="BYB165" s="233"/>
      <c r="BYC165" s="233"/>
      <c r="BYD165" s="233"/>
      <c r="BYE165" s="233"/>
      <c r="BYF165" s="233"/>
      <c r="BYG165" s="233"/>
      <c r="BYH165" s="233"/>
      <c r="BYI165" s="233"/>
      <c r="BYJ165" s="233"/>
      <c r="BYK165" s="233"/>
      <c r="BYL165" s="233"/>
      <c r="BYM165" s="233"/>
      <c r="BYN165" s="233"/>
      <c r="BYO165" s="233"/>
      <c r="BYP165" s="233"/>
      <c r="BYQ165" s="233"/>
      <c r="BYR165" s="233"/>
      <c r="BYS165" s="233"/>
      <c r="BYT165" s="233"/>
      <c r="BYU165" s="233"/>
      <c r="BYV165" s="233"/>
      <c r="BYW165" s="233"/>
      <c r="BYX165" s="233"/>
      <c r="BYY165" s="233"/>
      <c r="BYZ165" s="233"/>
      <c r="BZA165" s="233"/>
      <c r="BZB165" s="233"/>
      <c r="BZC165" s="233"/>
      <c r="BZD165" s="233"/>
      <c r="BZE165" s="233"/>
      <c r="BZF165" s="233"/>
      <c r="BZG165" s="233"/>
      <c r="BZH165" s="233"/>
      <c r="BZI165" s="233"/>
      <c r="BZJ165" s="233"/>
      <c r="BZK165" s="233"/>
      <c r="BZL165" s="233"/>
      <c r="BZM165" s="233"/>
      <c r="BZN165" s="233"/>
      <c r="BZO165" s="233"/>
      <c r="BZP165" s="233"/>
      <c r="BZQ165" s="233"/>
      <c r="BZR165" s="233"/>
      <c r="BZS165" s="233"/>
      <c r="BZT165" s="233"/>
      <c r="BZU165" s="233"/>
      <c r="BZV165" s="233"/>
      <c r="BZW165" s="233"/>
      <c r="BZX165" s="233"/>
      <c r="BZY165" s="233"/>
      <c r="BZZ165" s="233"/>
      <c r="CAA165" s="233"/>
      <c r="CAB165" s="233"/>
      <c r="CAC165" s="233"/>
      <c r="CAD165" s="233"/>
      <c r="CAE165" s="233"/>
      <c r="CAF165" s="233"/>
      <c r="CAG165" s="233"/>
      <c r="CAH165" s="233"/>
      <c r="CAI165" s="233"/>
      <c r="CAJ165" s="233"/>
      <c r="CAK165" s="233"/>
      <c r="CAL165" s="233"/>
      <c r="CAM165" s="233"/>
      <c r="CAN165" s="233"/>
      <c r="CAO165" s="233"/>
      <c r="CAP165" s="233"/>
      <c r="CAQ165" s="233"/>
      <c r="CAR165" s="233"/>
      <c r="CAS165" s="233"/>
      <c r="CAT165" s="233"/>
      <c r="CAU165" s="233"/>
      <c r="CAV165" s="233"/>
      <c r="CAW165" s="233"/>
      <c r="CAX165" s="233"/>
      <c r="CAY165" s="233"/>
      <c r="CAZ165" s="233"/>
      <c r="CBA165" s="233"/>
      <c r="CBB165" s="233"/>
      <c r="CBC165" s="233"/>
      <c r="CBD165" s="233"/>
      <c r="CBE165" s="233"/>
      <c r="CBF165" s="233"/>
      <c r="CBG165" s="233"/>
      <c r="CBH165" s="233"/>
      <c r="CBI165" s="233"/>
      <c r="CBJ165" s="233"/>
      <c r="CBK165" s="233"/>
      <c r="CBL165" s="233"/>
      <c r="CBM165" s="233"/>
      <c r="CBN165" s="233"/>
      <c r="CBO165" s="233"/>
      <c r="CBP165" s="233"/>
      <c r="CBQ165" s="233"/>
      <c r="CBR165" s="233"/>
      <c r="CBS165" s="233"/>
      <c r="CBT165" s="233"/>
      <c r="CBU165" s="233"/>
      <c r="CBV165" s="233"/>
      <c r="CBW165" s="233"/>
      <c r="CBX165" s="233"/>
      <c r="CBY165" s="233"/>
      <c r="CBZ165" s="233"/>
      <c r="CCA165" s="233"/>
      <c r="CCB165" s="233"/>
      <c r="CCC165" s="233"/>
      <c r="CCD165" s="233"/>
      <c r="CCE165" s="233"/>
      <c r="CCF165" s="233"/>
      <c r="CCG165" s="233"/>
      <c r="CCH165" s="233"/>
      <c r="CCI165" s="233"/>
      <c r="CCJ165" s="233"/>
      <c r="CCK165" s="233"/>
      <c r="CCL165" s="233"/>
      <c r="CCM165" s="233"/>
      <c r="CCN165" s="233"/>
      <c r="CCO165" s="233"/>
      <c r="CCP165" s="233"/>
      <c r="CCQ165" s="233"/>
      <c r="CCR165" s="233"/>
      <c r="CCS165" s="233"/>
      <c r="CCT165" s="233"/>
      <c r="CCU165" s="233"/>
      <c r="CCV165" s="233"/>
      <c r="CCW165" s="233"/>
      <c r="CCX165" s="233"/>
      <c r="CCY165" s="233"/>
      <c r="CCZ165" s="233"/>
      <c r="CDA165" s="233"/>
      <c r="CDB165" s="233"/>
      <c r="CDC165" s="233"/>
      <c r="CDD165" s="233"/>
      <c r="CDE165" s="233"/>
      <c r="CDF165" s="233"/>
      <c r="CDG165" s="233"/>
      <c r="CDH165" s="233"/>
      <c r="CDI165" s="233"/>
      <c r="CDJ165" s="233"/>
      <c r="CDK165" s="233"/>
      <c r="CDL165" s="233"/>
      <c r="CDM165" s="233"/>
      <c r="CDN165" s="233"/>
      <c r="CDO165" s="233"/>
      <c r="CDP165" s="233"/>
      <c r="CDQ165" s="233"/>
      <c r="CDR165" s="233"/>
      <c r="CDS165" s="233"/>
      <c r="CDT165" s="233"/>
      <c r="CDU165" s="233"/>
      <c r="CDV165" s="233"/>
      <c r="CDW165" s="233"/>
      <c r="CDX165" s="233"/>
      <c r="CDY165" s="233"/>
      <c r="CDZ165" s="233"/>
      <c r="CEA165" s="233"/>
      <c r="CEB165" s="233"/>
      <c r="CEC165" s="233"/>
      <c r="CED165" s="233"/>
      <c r="CEE165" s="233"/>
      <c r="CEF165" s="233"/>
      <c r="CEG165" s="233"/>
      <c r="CEH165" s="233"/>
      <c r="CEI165" s="233"/>
      <c r="CEJ165" s="233"/>
      <c r="CEK165" s="233"/>
      <c r="CEL165" s="233"/>
      <c r="CEM165" s="233"/>
      <c r="CEN165" s="233"/>
      <c r="CEO165" s="233"/>
      <c r="CEP165" s="233"/>
      <c r="CEQ165" s="233"/>
      <c r="CER165" s="233"/>
      <c r="CES165" s="233"/>
      <c r="CET165" s="233"/>
      <c r="CEU165" s="233"/>
      <c r="CEV165" s="233"/>
      <c r="CEW165" s="233"/>
      <c r="CEX165" s="233"/>
      <c r="CEY165" s="233"/>
      <c r="CEZ165" s="233"/>
      <c r="CFA165" s="233"/>
      <c r="CFB165" s="233"/>
      <c r="CFC165" s="233"/>
      <c r="CFD165" s="233"/>
      <c r="CFE165" s="233"/>
      <c r="CFF165" s="233"/>
      <c r="CFG165" s="233"/>
      <c r="CFH165" s="233"/>
      <c r="CFI165" s="233"/>
      <c r="CFJ165" s="233"/>
      <c r="CFK165" s="233"/>
      <c r="CFL165" s="233"/>
      <c r="CFM165" s="233"/>
      <c r="CFN165" s="233"/>
      <c r="CFO165" s="233"/>
      <c r="CFP165" s="233"/>
      <c r="CFQ165" s="233"/>
      <c r="CFR165" s="233"/>
      <c r="CFS165" s="233"/>
      <c r="CFT165" s="233"/>
      <c r="CFU165" s="233"/>
      <c r="CFV165" s="233"/>
      <c r="CFW165" s="233"/>
      <c r="CFX165" s="233"/>
      <c r="CFY165" s="233"/>
      <c r="CFZ165" s="233"/>
      <c r="CGA165" s="233"/>
      <c r="CGB165" s="233"/>
      <c r="CGC165" s="233"/>
      <c r="CGD165" s="233"/>
      <c r="CGE165" s="233"/>
      <c r="CGF165" s="233"/>
      <c r="CGG165" s="233"/>
      <c r="CGH165" s="233"/>
      <c r="CGI165" s="233"/>
      <c r="CGJ165" s="233"/>
      <c r="CGK165" s="233"/>
      <c r="CGL165" s="233"/>
      <c r="CGM165" s="233"/>
      <c r="CGN165" s="233"/>
      <c r="CGO165" s="233"/>
      <c r="CGP165" s="233"/>
      <c r="CGQ165" s="233"/>
      <c r="CGR165" s="233"/>
      <c r="CGS165" s="233"/>
      <c r="CGT165" s="233"/>
      <c r="CGU165" s="233"/>
      <c r="CGV165" s="233"/>
      <c r="CGW165" s="233"/>
      <c r="CGX165" s="233"/>
      <c r="CGY165" s="233"/>
      <c r="CGZ165" s="233"/>
      <c r="CHA165" s="233"/>
      <c r="CHB165" s="233"/>
      <c r="CHC165" s="233"/>
      <c r="CHD165" s="233"/>
      <c r="CHE165" s="233"/>
      <c r="CHF165" s="233"/>
      <c r="CHG165" s="233"/>
      <c r="CHH165" s="233"/>
      <c r="CHI165" s="233"/>
      <c r="CHJ165" s="233"/>
      <c r="CHK165" s="233"/>
      <c r="CHL165" s="233"/>
      <c r="CHM165" s="233"/>
      <c r="CHN165" s="233"/>
      <c r="CHO165" s="233"/>
      <c r="CHP165" s="233"/>
      <c r="CHQ165" s="233"/>
      <c r="CHR165" s="233"/>
      <c r="CHS165" s="233"/>
      <c r="CHT165" s="233"/>
      <c r="CHU165" s="233"/>
      <c r="CHV165" s="233"/>
      <c r="CHW165" s="233"/>
      <c r="CHX165" s="233"/>
      <c r="CHY165" s="233"/>
      <c r="CHZ165" s="233"/>
      <c r="CIA165" s="233"/>
      <c r="CIB165" s="233"/>
      <c r="CIC165" s="233"/>
      <c r="CID165" s="233"/>
      <c r="CIE165" s="233"/>
      <c r="CIF165" s="233"/>
      <c r="CIG165" s="233"/>
      <c r="CIH165" s="233"/>
      <c r="CII165" s="233"/>
      <c r="CIJ165" s="233"/>
      <c r="CIK165" s="233"/>
      <c r="CIL165" s="233"/>
      <c r="CIM165" s="233"/>
      <c r="CIN165" s="233"/>
      <c r="CIO165" s="233"/>
      <c r="CIP165" s="233"/>
      <c r="CIQ165" s="233"/>
      <c r="CIR165" s="233"/>
      <c r="CIS165" s="233"/>
      <c r="CIT165" s="233"/>
      <c r="CIU165" s="233"/>
      <c r="CIV165" s="233"/>
      <c r="CIW165" s="233"/>
      <c r="CIX165" s="233"/>
      <c r="CIY165" s="233"/>
      <c r="CIZ165" s="233"/>
      <c r="CJA165" s="233"/>
      <c r="CJB165" s="233"/>
      <c r="CJC165" s="233"/>
      <c r="CJD165" s="233"/>
      <c r="CJE165" s="233"/>
      <c r="CJF165" s="233"/>
      <c r="CJG165" s="233"/>
      <c r="CJH165" s="233"/>
      <c r="CJI165" s="233"/>
      <c r="CJJ165" s="233"/>
      <c r="CJK165" s="233"/>
      <c r="CJL165" s="233"/>
      <c r="CJM165" s="233"/>
      <c r="CJN165" s="233"/>
      <c r="CJO165" s="233"/>
      <c r="CJP165" s="233"/>
      <c r="CJQ165" s="233"/>
      <c r="CJR165" s="233"/>
      <c r="CJS165" s="233"/>
      <c r="CJT165" s="233"/>
      <c r="CJU165" s="233"/>
      <c r="CJV165" s="233"/>
      <c r="CJW165" s="233"/>
      <c r="CJX165" s="233"/>
      <c r="CJY165" s="233"/>
      <c r="CJZ165" s="233"/>
      <c r="CKA165" s="233"/>
      <c r="CKB165" s="233"/>
      <c r="CKC165" s="233"/>
      <c r="CKD165" s="233"/>
      <c r="CKE165" s="233"/>
      <c r="CKF165" s="233"/>
      <c r="CKG165" s="233"/>
      <c r="CKH165" s="233"/>
      <c r="CKI165" s="233"/>
      <c r="CKJ165" s="233"/>
      <c r="CKK165" s="233"/>
      <c r="CKL165" s="233"/>
      <c r="CKM165" s="233"/>
      <c r="CKN165" s="233"/>
      <c r="CKO165" s="233"/>
      <c r="CKP165" s="233"/>
      <c r="CKQ165" s="233"/>
      <c r="CKR165" s="233"/>
      <c r="CKS165" s="233"/>
      <c r="CKT165" s="233"/>
      <c r="CKU165" s="233"/>
      <c r="CKV165" s="233"/>
      <c r="CKW165" s="233"/>
      <c r="CKX165" s="233"/>
      <c r="CKY165" s="233"/>
      <c r="CKZ165" s="233"/>
      <c r="CLA165" s="233"/>
      <c r="CLB165" s="233"/>
      <c r="CLC165" s="233"/>
      <c r="CLD165" s="233"/>
      <c r="CLE165" s="233"/>
      <c r="CLF165" s="233"/>
      <c r="CLG165" s="233"/>
      <c r="CLH165" s="233"/>
      <c r="CLI165" s="233"/>
      <c r="CLJ165" s="233"/>
      <c r="CLK165" s="233"/>
      <c r="CLL165" s="233"/>
      <c r="CLM165" s="233"/>
      <c r="CLN165" s="233"/>
      <c r="CLO165" s="233"/>
      <c r="CLP165" s="233"/>
      <c r="CLQ165" s="233"/>
      <c r="CLR165" s="233"/>
      <c r="CLS165" s="233"/>
      <c r="CLT165" s="233"/>
      <c r="CLU165" s="233"/>
      <c r="CLV165" s="233"/>
      <c r="CLW165" s="233"/>
      <c r="CLX165" s="233"/>
      <c r="CLY165" s="233"/>
      <c r="CLZ165" s="233"/>
      <c r="CMA165" s="233"/>
      <c r="CMB165" s="233"/>
      <c r="CMC165" s="233"/>
      <c r="CMD165" s="233"/>
      <c r="CME165" s="233"/>
      <c r="CMF165" s="233"/>
      <c r="CMG165" s="233"/>
      <c r="CMH165" s="233"/>
      <c r="CMI165" s="233"/>
      <c r="CMJ165" s="233"/>
      <c r="CMK165" s="233"/>
      <c r="CML165" s="233"/>
      <c r="CMM165" s="233"/>
      <c r="CMN165" s="233"/>
      <c r="CMO165" s="233"/>
      <c r="CMP165" s="233"/>
      <c r="CMQ165" s="233"/>
      <c r="CMR165" s="233"/>
      <c r="CMS165" s="233"/>
      <c r="CMT165" s="233"/>
      <c r="CMU165" s="233"/>
      <c r="CMV165" s="233"/>
      <c r="CMW165" s="233"/>
      <c r="CMX165" s="233"/>
      <c r="CMY165" s="233"/>
      <c r="CMZ165" s="233"/>
      <c r="CNA165" s="233"/>
      <c r="CNB165" s="233"/>
      <c r="CNC165" s="233"/>
      <c r="CND165" s="233"/>
      <c r="CNE165" s="233"/>
      <c r="CNF165" s="233"/>
      <c r="CNG165" s="233"/>
      <c r="CNH165" s="233"/>
      <c r="CNI165" s="233"/>
      <c r="CNJ165" s="233"/>
      <c r="CNK165" s="233"/>
      <c r="CNL165" s="233"/>
      <c r="CNM165" s="233"/>
      <c r="CNN165" s="233"/>
      <c r="CNO165" s="233"/>
      <c r="CNP165" s="233"/>
      <c r="CNQ165" s="233"/>
      <c r="CNR165" s="233"/>
      <c r="CNS165" s="233"/>
      <c r="CNT165" s="233"/>
      <c r="CNU165" s="233"/>
      <c r="CNV165" s="233"/>
      <c r="CNW165" s="233"/>
      <c r="CNX165" s="233"/>
      <c r="CNY165" s="233"/>
      <c r="CNZ165" s="233"/>
      <c r="COA165" s="233"/>
      <c r="COB165" s="233"/>
      <c r="COC165" s="233"/>
      <c r="COD165" s="233"/>
      <c r="COE165" s="233"/>
      <c r="COF165" s="233"/>
      <c r="COG165" s="233"/>
      <c r="COH165" s="233"/>
      <c r="COI165" s="233"/>
      <c r="COJ165" s="233"/>
      <c r="COK165" s="233"/>
      <c r="COL165" s="233"/>
      <c r="COM165" s="233"/>
      <c r="CON165" s="233"/>
      <c r="COO165" s="233"/>
      <c r="COP165" s="233"/>
      <c r="COQ165" s="233"/>
      <c r="COR165" s="233"/>
      <c r="COS165" s="233"/>
      <c r="COT165" s="233"/>
      <c r="COU165" s="233"/>
      <c r="COV165" s="233"/>
      <c r="COW165" s="233"/>
      <c r="COX165" s="233"/>
      <c r="COY165" s="233"/>
      <c r="COZ165" s="233"/>
      <c r="CPA165" s="233"/>
      <c r="CPB165" s="233"/>
      <c r="CPC165" s="233"/>
      <c r="CPD165" s="233"/>
      <c r="CPE165" s="233"/>
      <c r="CPF165" s="233"/>
      <c r="CPG165" s="233"/>
      <c r="CPH165" s="233"/>
      <c r="CPI165" s="233"/>
      <c r="CPJ165" s="233"/>
      <c r="CPK165" s="233"/>
      <c r="CPL165" s="233"/>
      <c r="CPM165" s="233"/>
      <c r="CPN165" s="233"/>
      <c r="CPO165" s="233"/>
      <c r="CPP165" s="233"/>
      <c r="CPQ165" s="233"/>
      <c r="CPR165" s="233"/>
      <c r="CPS165" s="233"/>
      <c r="CPT165" s="233"/>
      <c r="CPU165" s="233"/>
      <c r="CPV165" s="233"/>
      <c r="CPW165" s="233"/>
      <c r="CPX165" s="233"/>
      <c r="CPY165" s="233"/>
      <c r="CPZ165" s="233"/>
      <c r="CQA165" s="233"/>
      <c r="CQB165" s="233"/>
      <c r="CQC165" s="233"/>
      <c r="CQD165" s="233"/>
      <c r="CQE165" s="233"/>
      <c r="CQF165" s="233"/>
      <c r="CQG165" s="233"/>
      <c r="CQH165" s="233"/>
      <c r="CQI165" s="233"/>
      <c r="CQJ165" s="233"/>
      <c r="CQK165" s="233"/>
      <c r="CQL165" s="233"/>
      <c r="CQM165" s="233"/>
      <c r="CQN165" s="233"/>
      <c r="CQO165" s="233"/>
      <c r="CQP165" s="233"/>
      <c r="CQQ165" s="233"/>
      <c r="CQR165" s="233"/>
      <c r="CQS165" s="233"/>
      <c r="CQT165" s="233"/>
      <c r="CQU165" s="233"/>
      <c r="CQV165" s="233"/>
      <c r="CQW165" s="233"/>
      <c r="CQX165" s="233"/>
      <c r="CQY165" s="233"/>
      <c r="CQZ165" s="233"/>
      <c r="CRA165" s="233"/>
      <c r="CRB165" s="233"/>
      <c r="CRC165" s="233"/>
      <c r="CRD165" s="233"/>
      <c r="CRE165" s="233"/>
      <c r="CRF165" s="233"/>
      <c r="CRG165" s="233"/>
      <c r="CRH165" s="233"/>
      <c r="CRI165" s="233"/>
      <c r="CRJ165" s="233"/>
      <c r="CRK165" s="233"/>
    </row>
    <row r="166" spans="1:2507" ht="108" customHeight="1" x14ac:dyDescent="0.25">
      <c r="A166" s="509"/>
      <c r="B166" s="496" t="s">
        <v>851</v>
      </c>
      <c r="C166" s="461" t="s">
        <v>852</v>
      </c>
      <c r="D166" s="461" t="s">
        <v>432</v>
      </c>
      <c r="E166" s="461" t="s">
        <v>433</v>
      </c>
      <c r="F166" s="479" t="s">
        <v>717</v>
      </c>
      <c r="G166" s="507" t="s">
        <v>434</v>
      </c>
      <c r="H166" s="461" t="s">
        <v>83</v>
      </c>
      <c r="I166" s="461" t="s">
        <v>83</v>
      </c>
      <c r="J166" s="303" t="s">
        <v>435</v>
      </c>
      <c r="K166" s="303" t="s">
        <v>436</v>
      </c>
      <c r="L166" s="303" t="s">
        <v>367</v>
      </c>
      <c r="M166" s="303">
        <v>9.6999999999999993</v>
      </c>
      <c r="N166" s="461" t="s">
        <v>86</v>
      </c>
      <c r="O166" s="479" t="s">
        <v>121</v>
      </c>
      <c r="P166" s="461" t="s">
        <v>437</v>
      </c>
      <c r="Q166" s="504" t="s">
        <v>89</v>
      </c>
      <c r="R166" s="504" t="s">
        <v>90</v>
      </c>
      <c r="S166" s="461" t="s">
        <v>170</v>
      </c>
      <c r="T166" s="478">
        <f>SUM(U166:U177)</f>
        <v>2720000</v>
      </c>
      <c r="U166" s="464">
        <f>V166+Y166</f>
        <v>1020000</v>
      </c>
      <c r="V166" s="464">
        <v>600000</v>
      </c>
      <c r="W166" s="461" t="s">
        <v>455</v>
      </c>
      <c r="X166" s="461" t="s">
        <v>455</v>
      </c>
      <c r="Y166" s="464">
        <v>420000</v>
      </c>
      <c r="Z166" s="461" t="s">
        <v>455</v>
      </c>
      <c r="AA166" s="461" t="s">
        <v>455</v>
      </c>
      <c r="AB166" s="464">
        <v>180000</v>
      </c>
      <c r="AC166" s="461" t="s">
        <v>92</v>
      </c>
      <c r="AD166" s="464">
        <f>U166</f>
        <v>1020000</v>
      </c>
      <c r="AE166" s="461" t="s">
        <v>171</v>
      </c>
      <c r="AF166" s="461" t="s">
        <v>171</v>
      </c>
      <c r="AG166" s="461" t="s">
        <v>171</v>
      </c>
      <c r="AH166" s="475">
        <v>45992</v>
      </c>
      <c r="AI166" s="475">
        <v>46054</v>
      </c>
      <c r="AJ166" s="501"/>
    </row>
    <row r="167" spans="1:2507" ht="60" customHeight="1" x14ac:dyDescent="0.25">
      <c r="A167" s="510"/>
      <c r="B167" s="497"/>
      <c r="C167" s="462"/>
      <c r="D167" s="462"/>
      <c r="E167" s="462"/>
      <c r="F167" s="470"/>
      <c r="G167" s="508"/>
      <c r="H167" s="462"/>
      <c r="I167" s="462"/>
      <c r="J167" s="305" t="s">
        <v>439</v>
      </c>
      <c r="K167" s="305" t="s">
        <v>440</v>
      </c>
      <c r="L167" s="305" t="s">
        <v>441</v>
      </c>
      <c r="M167" s="308">
        <v>97000</v>
      </c>
      <c r="N167" s="462"/>
      <c r="O167" s="470"/>
      <c r="P167" s="462"/>
      <c r="Q167" s="505"/>
      <c r="R167" s="505"/>
      <c r="S167" s="462"/>
      <c r="T167" s="506"/>
      <c r="U167" s="465"/>
      <c r="V167" s="468"/>
      <c r="W167" s="462"/>
      <c r="X167" s="462"/>
      <c r="Y167" s="465"/>
      <c r="Z167" s="462"/>
      <c r="AA167" s="462"/>
      <c r="AB167" s="465"/>
      <c r="AC167" s="462"/>
      <c r="AD167" s="465"/>
      <c r="AE167" s="462"/>
      <c r="AF167" s="462"/>
      <c r="AG167" s="462"/>
      <c r="AH167" s="476"/>
      <c r="AI167" s="476"/>
      <c r="AJ167" s="502"/>
    </row>
    <row r="168" spans="1:2507" ht="24" x14ac:dyDescent="0.25">
      <c r="A168" s="510"/>
      <c r="B168" s="497"/>
      <c r="C168" s="462"/>
      <c r="D168" s="462"/>
      <c r="E168" s="462"/>
      <c r="F168" s="470"/>
      <c r="G168" s="508"/>
      <c r="H168" s="462"/>
      <c r="I168" s="462"/>
      <c r="J168" s="305" t="s">
        <v>442</v>
      </c>
      <c r="K168" s="305" t="s">
        <v>443</v>
      </c>
      <c r="L168" s="305" t="s">
        <v>444</v>
      </c>
      <c r="M168" s="305">
        <v>1</v>
      </c>
      <c r="N168" s="462"/>
      <c r="O168" s="470"/>
      <c r="P168" s="462"/>
      <c r="Q168" s="505"/>
      <c r="R168" s="505"/>
      <c r="S168" s="462"/>
      <c r="T168" s="506"/>
      <c r="U168" s="465"/>
      <c r="V168" s="468"/>
      <c r="W168" s="462"/>
      <c r="X168" s="462"/>
      <c r="Y168" s="465"/>
      <c r="Z168" s="462"/>
      <c r="AA168" s="462"/>
      <c r="AB168" s="465"/>
      <c r="AC168" s="462"/>
      <c r="AD168" s="465"/>
      <c r="AE168" s="462"/>
      <c r="AF168" s="462"/>
      <c r="AG168" s="462"/>
      <c r="AH168" s="476"/>
      <c r="AI168" s="476"/>
      <c r="AJ168" s="502"/>
    </row>
    <row r="169" spans="1:2507" ht="72" x14ac:dyDescent="0.25">
      <c r="A169" s="510"/>
      <c r="B169" s="497"/>
      <c r="C169" s="462"/>
      <c r="D169" s="462"/>
      <c r="E169" s="462"/>
      <c r="F169" s="470" t="s">
        <v>731</v>
      </c>
      <c r="G169" s="508"/>
      <c r="H169" s="462"/>
      <c r="I169" s="462"/>
      <c r="J169" s="305" t="s">
        <v>435</v>
      </c>
      <c r="K169" s="305" t="s">
        <v>436</v>
      </c>
      <c r="L169" s="305" t="s">
        <v>367</v>
      </c>
      <c r="M169" s="305">
        <v>1.5840000000000001</v>
      </c>
      <c r="N169" s="462"/>
      <c r="O169" s="462" t="s">
        <v>102</v>
      </c>
      <c r="P169" s="462"/>
      <c r="Q169" s="505"/>
      <c r="R169" s="505"/>
      <c r="S169" s="462"/>
      <c r="T169" s="506"/>
      <c r="U169" s="465">
        <f>V169+Y169</f>
        <v>425000</v>
      </c>
      <c r="V169" s="468">
        <v>250000</v>
      </c>
      <c r="W169" s="462"/>
      <c r="X169" s="462"/>
      <c r="Y169" s="465">
        <v>175000</v>
      </c>
      <c r="Z169" s="462"/>
      <c r="AA169" s="462"/>
      <c r="AB169" s="468">
        <v>75000</v>
      </c>
      <c r="AC169" s="462"/>
      <c r="AD169" s="468">
        <f>U169</f>
        <v>425000</v>
      </c>
      <c r="AE169" s="462"/>
      <c r="AF169" s="462"/>
      <c r="AG169" s="462"/>
      <c r="AH169" s="476"/>
      <c r="AI169" s="476"/>
      <c r="AJ169" s="502"/>
    </row>
    <row r="170" spans="1:2507" ht="36" x14ac:dyDescent="0.25">
      <c r="A170" s="510"/>
      <c r="B170" s="497"/>
      <c r="C170" s="462"/>
      <c r="D170" s="462"/>
      <c r="E170" s="462"/>
      <c r="F170" s="470"/>
      <c r="G170" s="508"/>
      <c r="H170" s="462"/>
      <c r="I170" s="462"/>
      <c r="J170" s="305" t="s">
        <v>439</v>
      </c>
      <c r="K170" s="305" t="s">
        <v>440</v>
      </c>
      <c r="L170" s="305" t="s">
        <v>441</v>
      </c>
      <c r="M170" s="308">
        <v>15840</v>
      </c>
      <c r="N170" s="462"/>
      <c r="O170" s="462"/>
      <c r="P170" s="462"/>
      <c r="Q170" s="505"/>
      <c r="R170" s="505"/>
      <c r="S170" s="462"/>
      <c r="T170" s="506"/>
      <c r="U170" s="468"/>
      <c r="V170" s="468"/>
      <c r="W170" s="462"/>
      <c r="X170" s="462"/>
      <c r="Y170" s="468"/>
      <c r="Z170" s="462"/>
      <c r="AA170" s="462"/>
      <c r="AB170" s="468"/>
      <c r="AC170" s="462"/>
      <c r="AD170" s="468"/>
      <c r="AE170" s="462"/>
      <c r="AF170" s="462"/>
      <c r="AG170" s="462"/>
      <c r="AH170" s="476"/>
      <c r="AI170" s="476"/>
      <c r="AJ170" s="502"/>
    </row>
    <row r="171" spans="1:2507" ht="24" x14ac:dyDescent="0.25">
      <c r="A171" s="510"/>
      <c r="B171" s="497"/>
      <c r="C171" s="462"/>
      <c r="D171" s="462"/>
      <c r="E171" s="462"/>
      <c r="F171" s="470"/>
      <c r="G171" s="508"/>
      <c r="H171" s="462"/>
      <c r="I171" s="462"/>
      <c r="J171" s="305" t="s">
        <v>442</v>
      </c>
      <c r="K171" s="305" t="s">
        <v>443</v>
      </c>
      <c r="L171" s="305" t="s">
        <v>444</v>
      </c>
      <c r="M171" s="305">
        <v>1</v>
      </c>
      <c r="N171" s="462"/>
      <c r="O171" s="462"/>
      <c r="P171" s="462"/>
      <c r="Q171" s="505"/>
      <c r="R171" s="505"/>
      <c r="S171" s="462"/>
      <c r="T171" s="506"/>
      <c r="U171" s="468"/>
      <c r="V171" s="468"/>
      <c r="W171" s="462"/>
      <c r="X171" s="462"/>
      <c r="Y171" s="468"/>
      <c r="Z171" s="462"/>
      <c r="AA171" s="462"/>
      <c r="AB171" s="468"/>
      <c r="AC171" s="462"/>
      <c r="AD171" s="468"/>
      <c r="AE171" s="462"/>
      <c r="AF171" s="462"/>
      <c r="AG171" s="462"/>
      <c r="AH171" s="476"/>
      <c r="AI171" s="476"/>
      <c r="AJ171" s="502"/>
    </row>
    <row r="172" spans="1:2507" ht="72" customHeight="1" x14ac:dyDescent="0.25">
      <c r="A172" s="510"/>
      <c r="B172" s="497"/>
      <c r="C172" s="462"/>
      <c r="D172" s="462"/>
      <c r="E172" s="462"/>
      <c r="F172" s="494" t="s">
        <v>730</v>
      </c>
      <c r="G172" s="508"/>
      <c r="H172" s="462"/>
      <c r="I172" s="462"/>
      <c r="J172" s="305" t="s">
        <v>435</v>
      </c>
      <c r="K172" s="305" t="s">
        <v>436</v>
      </c>
      <c r="L172" s="305" t="s">
        <v>367</v>
      </c>
      <c r="M172" s="305">
        <v>5.0830000000000002</v>
      </c>
      <c r="N172" s="462"/>
      <c r="O172" s="462"/>
      <c r="P172" s="462"/>
      <c r="Q172" s="505"/>
      <c r="R172" s="505"/>
      <c r="S172" s="462"/>
      <c r="T172" s="506"/>
      <c r="U172" s="465">
        <f>V172+Y172</f>
        <v>425000</v>
      </c>
      <c r="V172" s="465">
        <v>250000</v>
      </c>
      <c r="W172" s="462"/>
      <c r="X172" s="462"/>
      <c r="Y172" s="465">
        <v>175000</v>
      </c>
      <c r="Z172" s="462"/>
      <c r="AA172" s="462"/>
      <c r="AB172" s="468">
        <v>75000</v>
      </c>
      <c r="AC172" s="462"/>
      <c r="AD172" s="468">
        <f>U172</f>
        <v>425000</v>
      </c>
      <c r="AE172" s="462"/>
      <c r="AF172" s="462"/>
      <c r="AG172" s="462"/>
      <c r="AH172" s="476"/>
      <c r="AI172" s="476"/>
      <c r="AJ172" s="502"/>
    </row>
    <row r="173" spans="1:2507" ht="36" x14ac:dyDescent="0.25">
      <c r="A173" s="510"/>
      <c r="B173" s="497"/>
      <c r="C173" s="462"/>
      <c r="D173" s="462"/>
      <c r="E173" s="462"/>
      <c r="F173" s="462"/>
      <c r="G173" s="508"/>
      <c r="H173" s="462"/>
      <c r="I173" s="462"/>
      <c r="J173" s="305" t="s">
        <v>439</v>
      </c>
      <c r="K173" s="305" t="s">
        <v>440</v>
      </c>
      <c r="L173" s="305" t="s">
        <v>441</v>
      </c>
      <c r="M173" s="308">
        <v>50083</v>
      </c>
      <c r="N173" s="462"/>
      <c r="O173" s="462"/>
      <c r="P173" s="462"/>
      <c r="Q173" s="505"/>
      <c r="R173" s="505"/>
      <c r="S173" s="462"/>
      <c r="T173" s="506"/>
      <c r="U173" s="468"/>
      <c r="V173" s="468"/>
      <c r="W173" s="462"/>
      <c r="X173" s="462"/>
      <c r="Y173" s="468"/>
      <c r="Z173" s="462"/>
      <c r="AA173" s="462"/>
      <c r="AB173" s="468"/>
      <c r="AC173" s="462"/>
      <c r="AD173" s="468"/>
      <c r="AE173" s="462"/>
      <c r="AF173" s="462"/>
      <c r="AG173" s="462"/>
      <c r="AH173" s="476"/>
      <c r="AI173" s="476"/>
      <c r="AJ173" s="502"/>
    </row>
    <row r="174" spans="1:2507" ht="24" x14ac:dyDescent="0.25">
      <c r="A174" s="510"/>
      <c r="B174" s="497"/>
      <c r="C174" s="462"/>
      <c r="D174" s="462"/>
      <c r="E174" s="462"/>
      <c r="F174" s="503"/>
      <c r="G174" s="508"/>
      <c r="H174" s="462"/>
      <c r="I174" s="462"/>
      <c r="J174" s="305" t="s">
        <v>442</v>
      </c>
      <c r="K174" s="305" t="s">
        <v>443</v>
      </c>
      <c r="L174" s="305" t="s">
        <v>444</v>
      </c>
      <c r="M174" s="305">
        <v>1</v>
      </c>
      <c r="N174" s="462"/>
      <c r="O174" s="462"/>
      <c r="P174" s="462"/>
      <c r="Q174" s="505"/>
      <c r="R174" s="505"/>
      <c r="S174" s="462"/>
      <c r="T174" s="506"/>
      <c r="U174" s="468"/>
      <c r="V174" s="468"/>
      <c r="W174" s="462"/>
      <c r="X174" s="462"/>
      <c r="Y174" s="468"/>
      <c r="Z174" s="462"/>
      <c r="AA174" s="462"/>
      <c r="AB174" s="468"/>
      <c r="AC174" s="462"/>
      <c r="AD174" s="468"/>
      <c r="AE174" s="462"/>
      <c r="AF174" s="462"/>
      <c r="AG174" s="462"/>
      <c r="AH174" s="476"/>
      <c r="AI174" s="476"/>
      <c r="AJ174" s="502"/>
    </row>
    <row r="175" spans="1:2507" ht="72" customHeight="1" x14ac:dyDescent="0.25">
      <c r="A175" s="510"/>
      <c r="B175" s="497"/>
      <c r="C175" s="462"/>
      <c r="D175" s="462"/>
      <c r="E175" s="462"/>
      <c r="F175" s="494" t="s">
        <v>727</v>
      </c>
      <c r="G175" s="508"/>
      <c r="H175" s="462"/>
      <c r="I175" s="462"/>
      <c r="J175" s="311" t="s">
        <v>435</v>
      </c>
      <c r="K175" s="311" t="s">
        <v>436</v>
      </c>
      <c r="L175" s="311" t="s">
        <v>367</v>
      </c>
      <c r="M175" s="311">
        <v>17.364699999999999</v>
      </c>
      <c r="N175" s="462"/>
      <c r="O175" s="462"/>
      <c r="P175" s="462"/>
      <c r="Q175" s="505"/>
      <c r="R175" s="505"/>
      <c r="S175" s="462"/>
      <c r="T175" s="506"/>
      <c r="U175" s="499">
        <f>V175+Y175</f>
        <v>850000</v>
      </c>
      <c r="V175" s="499">
        <v>500000</v>
      </c>
      <c r="W175" s="462"/>
      <c r="X175" s="462"/>
      <c r="Y175" s="499">
        <v>350000</v>
      </c>
      <c r="Z175" s="462"/>
      <c r="AA175" s="462"/>
      <c r="AB175" s="500">
        <v>150000</v>
      </c>
      <c r="AC175" s="462"/>
      <c r="AD175" s="500">
        <f>U175</f>
        <v>850000</v>
      </c>
      <c r="AE175" s="462"/>
      <c r="AF175" s="462"/>
      <c r="AG175" s="462"/>
      <c r="AH175" s="476"/>
      <c r="AI175" s="476"/>
      <c r="AJ175" s="502"/>
    </row>
    <row r="176" spans="1:2507" ht="36" x14ac:dyDescent="0.25">
      <c r="A176" s="510"/>
      <c r="B176" s="497"/>
      <c r="C176" s="462"/>
      <c r="D176" s="462"/>
      <c r="E176" s="462"/>
      <c r="F176" s="462"/>
      <c r="G176" s="508"/>
      <c r="H176" s="462"/>
      <c r="I176" s="462"/>
      <c r="J176" s="305" t="s">
        <v>439</v>
      </c>
      <c r="K176" s="305" t="s">
        <v>440</v>
      </c>
      <c r="L176" s="305" t="s">
        <v>441</v>
      </c>
      <c r="M176" s="308">
        <v>173647</v>
      </c>
      <c r="N176" s="462"/>
      <c r="O176" s="462"/>
      <c r="P176" s="462"/>
      <c r="Q176" s="505"/>
      <c r="R176" s="505"/>
      <c r="S176" s="462"/>
      <c r="T176" s="506"/>
      <c r="U176" s="468"/>
      <c r="V176" s="468"/>
      <c r="W176" s="462"/>
      <c r="X176" s="462"/>
      <c r="Y176" s="468"/>
      <c r="Z176" s="462"/>
      <c r="AA176" s="462"/>
      <c r="AB176" s="468"/>
      <c r="AC176" s="462"/>
      <c r="AD176" s="468"/>
      <c r="AE176" s="462"/>
      <c r="AF176" s="462"/>
      <c r="AG176" s="462"/>
      <c r="AH176" s="476"/>
      <c r="AI176" s="476"/>
      <c r="AJ176" s="502"/>
    </row>
    <row r="177" spans="1:38" ht="24.75" thickBot="1" x14ac:dyDescent="0.3">
      <c r="A177" s="511"/>
      <c r="B177" s="497"/>
      <c r="C177" s="462"/>
      <c r="D177" s="462"/>
      <c r="E177" s="462"/>
      <c r="F177" s="462"/>
      <c r="G177" s="508"/>
      <c r="H177" s="462"/>
      <c r="I177" s="462"/>
      <c r="J177" s="312" t="s">
        <v>442</v>
      </c>
      <c r="K177" s="312" t="s">
        <v>443</v>
      </c>
      <c r="L177" s="312" t="s">
        <v>444</v>
      </c>
      <c r="M177" s="312">
        <v>1</v>
      </c>
      <c r="N177" s="462"/>
      <c r="O177" s="462"/>
      <c r="P177" s="462"/>
      <c r="Q177" s="505"/>
      <c r="R177" s="505"/>
      <c r="S177" s="462"/>
      <c r="T177" s="506"/>
      <c r="U177" s="487"/>
      <c r="V177" s="487"/>
      <c r="W177" s="462"/>
      <c r="X177" s="462"/>
      <c r="Y177" s="487"/>
      <c r="Z177" s="462"/>
      <c r="AA177" s="462"/>
      <c r="AB177" s="487"/>
      <c r="AC177" s="462"/>
      <c r="AD177" s="487"/>
      <c r="AE177" s="462"/>
      <c r="AF177" s="462"/>
      <c r="AG177" s="462"/>
      <c r="AH177" s="476"/>
      <c r="AI177" s="476"/>
      <c r="AJ177" s="502"/>
    </row>
    <row r="178" spans="1:38" ht="96" customHeight="1" x14ac:dyDescent="0.25">
      <c r="A178" s="302"/>
      <c r="B178" s="496" t="s">
        <v>853</v>
      </c>
      <c r="C178" s="461" t="s">
        <v>854</v>
      </c>
      <c r="D178" s="461" t="s">
        <v>432</v>
      </c>
      <c r="E178" s="461" t="s">
        <v>433</v>
      </c>
      <c r="F178" s="479" t="s">
        <v>732</v>
      </c>
      <c r="G178" s="461" t="s">
        <v>605</v>
      </c>
      <c r="H178" s="461" t="s">
        <v>83</v>
      </c>
      <c r="I178" s="461" t="s">
        <v>83</v>
      </c>
      <c r="J178" s="303" t="s">
        <v>435</v>
      </c>
      <c r="K178" s="303" t="s">
        <v>436</v>
      </c>
      <c r="L178" s="303" t="s">
        <v>367</v>
      </c>
      <c r="M178" s="303">
        <v>4.5599999999999996</v>
      </c>
      <c r="N178" s="461" t="s">
        <v>86</v>
      </c>
      <c r="O178" s="461" t="s">
        <v>123</v>
      </c>
      <c r="P178" s="461" t="s">
        <v>437</v>
      </c>
      <c r="Q178" s="461" t="s">
        <v>89</v>
      </c>
      <c r="R178" s="461" t="s">
        <v>90</v>
      </c>
      <c r="S178" s="461" t="s">
        <v>170</v>
      </c>
      <c r="T178" s="464">
        <f>U178</f>
        <v>595000</v>
      </c>
      <c r="U178" s="464">
        <f>V178+Y178</f>
        <v>595000</v>
      </c>
      <c r="V178" s="467">
        <v>350000</v>
      </c>
      <c r="W178" s="461" t="s">
        <v>455</v>
      </c>
      <c r="X178" s="461" t="s">
        <v>455</v>
      </c>
      <c r="Y178" s="467">
        <v>245000</v>
      </c>
      <c r="Z178" s="461" t="s">
        <v>455</v>
      </c>
      <c r="AA178" s="461" t="s">
        <v>455</v>
      </c>
      <c r="AB178" s="467">
        <v>105000</v>
      </c>
      <c r="AC178" s="461" t="s">
        <v>92</v>
      </c>
      <c r="AD178" s="467">
        <f>U178</f>
        <v>595000</v>
      </c>
      <c r="AE178" s="461" t="s">
        <v>171</v>
      </c>
      <c r="AF178" s="461" t="s">
        <v>171</v>
      </c>
      <c r="AG178" s="461" t="s">
        <v>171</v>
      </c>
      <c r="AH178" s="475">
        <v>45809</v>
      </c>
      <c r="AI178" s="480">
        <v>45962</v>
      </c>
      <c r="AJ178" s="489"/>
      <c r="AK178" s="304"/>
      <c r="AL178" s="304"/>
    </row>
    <row r="179" spans="1:38" ht="36" x14ac:dyDescent="0.25">
      <c r="A179" s="302"/>
      <c r="B179" s="497"/>
      <c r="C179" s="462"/>
      <c r="D179" s="462"/>
      <c r="E179" s="462"/>
      <c r="F179" s="470"/>
      <c r="G179" s="462"/>
      <c r="H179" s="462"/>
      <c r="I179" s="462"/>
      <c r="J179" s="305" t="s">
        <v>439</v>
      </c>
      <c r="K179" s="305" t="s">
        <v>440</v>
      </c>
      <c r="L179" s="305" t="s">
        <v>441</v>
      </c>
      <c r="M179" s="308">
        <v>45600</v>
      </c>
      <c r="N179" s="462"/>
      <c r="O179" s="462"/>
      <c r="P179" s="462"/>
      <c r="Q179" s="462"/>
      <c r="R179" s="462"/>
      <c r="S179" s="462"/>
      <c r="T179" s="465"/>
      <c r="U179" s="468"/>
      <c r="V179" s="468"/>
      <c r="W179" s="462"/>
      <c r="X179" s="462"/>
      <c r="Y179" s="468"/>
      <c r="Z179" s="462"/>
      <c r="AA179" s="462"/>
      <c r="AB179" s="468"/>
      <c r="AC179" s="462"/>
      <c r="AD179" s="468"/>
      <c r="AE179" s="462"/>
      <c r="AF179" s="462"/>
      <c r="AG179" s="462"/>
      <c r="AH179" s="476"/>
      <c r="AI179" s="481"/>
      <c r="AJ179" s="490"/>
      <c r="AK179" s="304"/>
      <c r="AL179" s="304"/>
    </row>
    <row r="180" spans="1:38" ht="24.75" thickBot="1" x14ac:dyDescent="0.3">
      <c r="A180" s="302"/>
      <c r="B180" s="498"/>
      <c r="C180" s="463"/>
      <c r="D180" s="463"/>
      <c r="E180" s="463"/>
      <c r="F180" s="471"/>
      <c r="G180" s="463"/>
      <c r="H180" s="463"/>
      <c r="I180" s="463"/>
      <c r="J180" s="306" t="s">
        <v>442</v>
      </c>
      <c r="K180" s="306" t="s">
        <v>443</v>
      </c>
      <c r="L180" s="306" t="s">
        <v>444</v>
      </c>
      <c r="M180" s="306">
        <v>1</v>
      </c>
      <c r="N180" s="463"/>
      <c r="O180" s="463"/>
      <c r="P180" s="463"/>
      <c r="Q180" s="463"/>
      <c r="R180" s="463"/>
      <c r="S180" s="463"/>
      <c r="T180" s="466"/>
      <c r="U180" s="469"/>
      <c r="V180" s="469"/>
      <c r="W180" s="463"/>
      <c r="X180" s="463"/>
      <c r="Y180" s="469"/>
      <c r="Z180" s="463"/>
      <c r="AA180" s="463"/>
      <c r="AB180" s="469"/>
      <c r="AC180" s="463"/>
      <c r="AD180" s="469"/>
      <c r="AE180" s="463"/>
      <c r="AF180" s="463"/>
      <c r="AG180" s="463"/>
      <c r="AH180" s="477"/>
      <c r="AI180" s="495"/>
      <c r="AJ180" s="491"/>
      <c r="AK180" s="304"/>
      <c r="AL180" s="304"/>
    </row>
    <row r="181" spans="1:38" ht="60" customHeight="1" x14ac:dyDescent="0.25">
      <c r="A181" s="302"/>
      <c r="B181" s="492" t="s">
        <v>880</v>
      </c>
      <c r="C181" s="461" t="s">
        <v>881</v>
      </c>
      <c r="D181" s="461" t="s">
        <v>432</v>
      </c>
      <c r="E181" s="461" t="s">
        <v>433</v>
      </c>
      <c r="F181" s="479" t="s">
        <v>882</v>
      </c>
      <c r="G181" s="461" t="s">
        <v>605</v>
      </c>
      <c r="H181" s="461" t="s">
        <v>83</v>
      </c>
      <c r="I181" s="461" t="s">
        <v>83</v>
      </c>
      <c r="J181" s="303" t="s">
        <v>435</v>
      </c>
      <c r="K181" s="303" t="s">
        <v>436</v>
      </c>
      <c r="L181" s="303" t="s">
        <v>367</v>
      </c>
      <c r="M181" s="303">
        <v>0.76170000000000004</v>
      </c>
      <c r="N181" s="461" t="s">
        <v>86</v>
      </c>
      <c r="O181" s="461" t="s">
        <v>121</v>
      </c>
      <c r="P181" s="461" t="s">
        <v>437</v>
      </c>
      <c r="Q181" s="461" t="s">
        <v>89</v>
      </c>
      <c r="R181" s="461" t="s">
        <v>90</v>
      </c>
      <c r="S181" s="461" t="s">
        <v>170</v>
      </c>
      <c r="T181" s="464">
        <f>U181</f>
        <v>2526052.69</v>
      </c>
      <c r="U181" s="464">
        <f>V181+Y181</f>
        <v>2526052.69</v>
      </c>
      <c r="V181" s="467">
        <v>1485913.35</v>
      </c>
      <c r="W181" s="461"/>
      <c r="X181" s="461"/>
      <c r="Y181" s="464">
        <v>1040139.34</v>
      </c>
      <c r="Z181" s="461"/>
      <c r="AA181" s="461"/>
      <c r="AB181" s="467">
        <v>445774.01</v>
      </c>
      <c r="AC181" s="461" t="s">
        <v>92</v>
      </c>
      <c r="AD181" s="467">
        <f>U181</f>
        <v>2526052.69</v>
      </c>
      <c r="AE181" s="461" t="s">
        <v>171</v>
      </c>
      <c r="AF181" s="461" t="s">
        <v>171</v>
      </c>
      <c r="AG181" s="461" t="s">
        <v>171</v>
      </c>
      <c r="AH181" s="475">
        <v>45992</v>
      </c>
      <c r="AI181" s="480">
        <v>46054</v>
      </c>
      <c r="AJ181" s="482"/>
      <c r="AK181" s="304"/>
      <c r="AL181" s="304"/>
    </row>
    <row r="182" spans="1:38" ht="36" x14ac:dyDescent="0.25">
      <c r="A182" s="302"/>
      <c r="B182" s="493"/>
      <c r="C182" s="462"/>
      <c r="D182" s="462"/>
      <c r="E182" s="462"/>
      <c r="F182" s="470"/>
      <c r="G182" s="462"/>
      <c r="H182" s="462"/>
      <c r="I182" s="462"/>
      <c r="J182" s="305" t="s">
        <v>439</v>
      </c>
      <c r="K182" s="305" t="s">
        <v>440</v>
      </c>
      <c r="L182" s="305" t="s">
        <v>441</v>
      </c>
      <c r="M182" s="308">
        <v>7617</v>
      </c>
      <c r="N182" s="462"/>
      <c r="O182" s="462"/>
      <c r="P182" s="462"/>
      <c r="Q182" s="462"/>
      <c r="R182" s="462"/>
      <c r="S182" s="462"/>
      <c r="T182" s="465"/>
      <c r="U182" s="468"/>
      <c r="V182" s="468"/>
      <c r="W182" s="462"/>
      <c r="X182" s="462"/>
      <c r="Y182" s="465"/>
      <c r="Z182" s="462"/>
      <c r="AA182" s="462"/>
      <c r="AB182" s="468"/>
      <c r="AC182" s="462"/>
      <c r="AD182" s="468"/>
      <c r="AE182" s="462"/>
      <c r="AF182" s="462"/>
      <c r="AG182" s="462"/>
      <c r="AH182" s="476"/>
      <c r="AI182" s="481"/>
      <c r="AJ182" s="483"/>
      <c r="AK182" s="304"/>
      <c r="AL182" s="304"/>
    </row>
    <row r="183" spans="1:38" ht="24.75" thickBot="1" x14ac:dyDescent="0.3">
      <c r="A183" s="302"/>
      <c r="B183" s="493"/>
      <c r="C183" s="462"/>
      <c r="D183" s="462"/>
      <c r="E183" s="462"/>
      <c r="F183" s="494"/>
      <c r="G183" s="462"/>
      <c r="H183" s="462"/>
      <c r="I183" s="462"/>
      <c r="J183" s="312" t="s">
        <v>442</v>
      </c>
      <c r="K183" s="312" t="s">
        <v>443</v>
      </c>
      <c r="L183" s="312" t="s">
        <v>444</v>
      </c>
      <c r="M183" s="312">
        <v>1</v>
      </c>
      <c r="N183" s="462"/>
      <c r="O183" s="462"/>
      <c r="P183" s="462"/>
      <c r="Q183" s="462"/>
      <c r="R183" s="462"/>
      <c r="S183" s="462"/>
      <c r="T183" s="488"/>
      <c r="U183" s="487"/>
      <c r="V183" s="487"/>
      <c r="W183" s="462"/>
      <c r="X183" s="462"/>
      <c r="Y183" s="488"/>
      <c r="Z183" s="462"/>
      <c r="AA183" s="462"/>
      <c r="AB183" s="487"/>
      <c r="AC183" s="462"/>
      <c r="AD183" s="487"/>
      <c r="AE183" s="462"/>
      <c r="AF183" s="462"/>
      <c r="AG183" s="462"/>
      <c r="AH183" s="476"/>
      <c r="AI183" s="481"/>
      <c r="AJ183" s="483"/>
      <c r="AK183" s="304"/>
      <c r="AL183" s="304"/>
    </row>
    <row r="184" spans="1:38" ht="60" customHeight="1" x14ac:dyDescent="0.25">
      <c r="A184" s="302"/>
      <c r="B184" s="484" t="s">
        <v>883</v>
      </c>
      <c r="C184" s="479" t="s">
        <v>884</v>
      </c>
      <c r="D184" s="479" t="s">
        <v>474</v>
      </c>
      <c r="E184" s="479" t="s">
        <v>475</v>
      </c>
      <c r="F184" s="479" t="s">
        <v>885</v>
      </c>
      <c r="G184" s="479" t="s">
        <v>476</v>
      </c>
      <c r="H184" s="479" t="s">
        <v>83</v>
      </c>
      <c r="I184" s="479" t="s">
        <v>83</v>
      </c>
      <c r="J184" s="303" t="s">
        <v>435</v>
      </c>
      <c r="K184" s="303" t="s">
        <v>477</v>
      </c>
      <c r="L184" s="303" t="s">
        <v>478</v>
      </c>
      <c r="M184" s="303">
        <v>1.06</v>
      </c>
      <c r="N184" s="461" t="s">
        <v>86</v>
      </c>
      <c r="O184" s="461" t="s">
        <v>87</v>
      </c>
      <c r="P184" s="461" t="s">
        <v>437</v>
      </c>
      <c r="Q184" s="461" t="s">
        <v>89</v>
      </c>
      <c r="R184" s="461" t="s">
        <v>90</v>
      </c>
      <c r="S184" s="461" t="s">
        <v>170</v>
      </c>
      <c r="T184" s="478">
        <f>U184+U187+U190+U193+U196+U199</f>
        <v>6748120</v>
      </c>
      <c r="U184" s="464">
        <f>V184+Y184</f>
        <v>1200000</v>
      </c>
      <c r="V184" s="467">
        <v>800000</v>
      </c>
      <c r="W184" s="461"/>
      <c r="X184" s="461"/>
      <c r="Y184" s="464">
        <v>400000</v>
      </c>
      <c r="Z184" s="461"/>
      <c r="AA184" s="461"/>
      <c r="AB184" s="467">
        <v>400000</v>
      </c>
      <c r="AC184" s="461" t="s">
        <v>92</v>
      </c>
      <c r="AD184" s="467">
        <f>U184</f>
        <v>1200000</v>
      </c>
      <c r="AE184" s="461" t="s">
        <v>171</v>
      </c>
      <c r="AF184" s="461" t="s">
        <v>171</v>
      </c>
      <c r="AG184" s="461" t="s">
        <v>171</v>
      </c>
      <c r="AH184" s="475">
        <v>45992</v>
      </c>
      <c r="AI184" s="475">
        <v>46054</v>
      </c>
      <c r="AJ184" s="472"/>
      <c r="AK184" s="304"/>
      <c r="AL184" s="304"/>
    </row>
    <row r="185" spans="1:38" ht="48" x14ac:dyDescent="0.25">
      <c r="A185" s="302"/>
      <c r="B185" s="485"/>
      <c r="C185" s="470"/>
      <c r="D185" s="470"/>
      <c r="E185" s="470"/>
      <c r="F185" s="470"/>
      <c r="G185" s="470"/>
      <c r="H185" s="470"/>
      <c r="I185" s="470"/>
      <c r="J185" s="305" t="s">
        <v>480</v>
      </c>
      <c r="K185" s="305" t="s">
        <v>481</v>
      </c>
      <c r="L185" s="305" t="s">
        <v>441</v>
      </c>
      <c r="M185" s="308">
        <v>10647</v>
      </c>
      <c r="N185" s="462"/>
      <c r="O185" s="462"/>
      <c r="P185" s="462"/>
      <c r="Q185" s="462"/>
      <c r="R185" s="462"/>
      <c r="S185" s="462"/>
      <c r="T185" s="462"/>
      <c r="U185" s="468"/>
      <c r="V185" s="468"/>
      <c r="W185" s="462"/>
      <c r="X185" s="462"/>
      <c r="Y185" s="465"/>
      <c r="Z185" s="462"/>
      <c r="AA185" s="462"/>
      <c r="AB185" s="468"/>
      <c r="AC185" s="462"/>
      <c r="AD185" s="468"/>
      <c r="AE185" s="462"/>
      <c r="AF185" s="462"/>
      <c r="AG185" s="462"/>
      <c r="AH185" s="476"/>
      <c r="AI185" s="476"/>
      <c r="AJ185" s="473"/>
      <c r="AK185" s="304"/>
      <c r="AL185" s="304"/>
    </row>
    <row r="186" spans="1:38" ht="24.75" thickBot="1" x14ac:dyDescent="0.3">
      <c r="A186" s="302"/>
      <c r="B186" s="485"/>
      <c r="C186" s="470"/>
      <c r="D186" s="470"/>
      <c r="E186" s="470"/>
      <c r="F186" s="470"/>
      <c r="G186" s="470"/>
      <c r="H186" s="470"/>
      <c r="I186" s="470"/>
      <c r="J186" s="306" t="s">
        <v>442</v>
      </c>
      <c r="K186" s="306" t="s">
        <v>443</v>
      </c>
      <c r="L186" s="306" t="s">
        <v>482</v>
      </c>
      <c r="M186" s="306">
        <v>1</v>
      </c>
      <c r="N186" s="462"/>
      <c r="O186" s="462"/>
      <c r="P186" s="462"/>
      <c r="Q186" s="462"/>
      <c r="R186" s="462"/>
      <c r="S186" s="462"/>
      <c r="T186" s="462"/>
      <c r="U186" s="469"/>
      <c r="V186" s="469"/>
      <c r="W186" s="463"/>
      <c r="X186" s="463"/>
      <c r="Y186" s="466"/>
      <c r="Z186" s="463"/>
      <c r="AA186" s="463"/>
      <c r="AB186" s="469"/>
      <c r="AC186" s="463"/>
      <c r="AD186" s="469"/>
      <c r="AE186" s="463"/>
      <c r="AF186" s="463"/>
      <c r="AG186" s="463"/>
      <c r="AH186" s="476"/>
      <c r="AI186" s="476"/>
      <c r="AJ186" s="473"/>
      <c r="AK186" s="304"/>
      <c r="AL186" s="304"/>
    </row>
    <row r="187" spans="1:38" ht="57" customHeight="1" x14ac:dyDescent="0.25">
      <c r="A187" s="302"/>
      <c r="B187" s="485"/>
      <c r="C187" s="470"/>
      <c r="D187" s="470"/>
      <c r="E187" s="470"/>
      <c r="F187" s="470" t="s">
        <v>886</v>
      </c>
      <c r="G187" s="470"/>
      <c r="H187" s="470"/>
      <c r="I187" s="470"/>
      <c r="J187" s="303" t="s">
        <v>435</v>
      </c>
      <c r="K187" s="303" t="s">
        <v>477</v>
      </c>
      <c r="L187" s="303" t="s">
        <v>478</v>
      </c>
      <c r="M187" s="303">
        <v>0.64</v>
      </c>
      <c r="N187" s="462"/>
      <c r="O187" s="462"/>
      <c r="P187" s="462"/>
      <c r="Q187" s="462"/>
      <c r="R187" s="462"/>
      <c r="S187" s="462"/>
      <c r="T187" s="462"/>
      <c r="U187" s="464">
        <f>V187+Y187</f>
        <v>908250</v>
      </c>
      <c r="V187" s="467">
        <v>605500</v>
      </c>
      <c r="W187" s="461"/>
      <c r="X187" s="461"/>
      <c r="Y187" s="464">
        <v>302750</v>
      </c>
      <c r="Z187" s="461"/>
      <c r="AA187" s="461"/>
      <c r="AB187" s="464">
        <v>302750</v>
      </c>
      <c r="AC187" s="461" t="s">
        <v>92</v>
      </c>
      <c r="AD187" s="467">
        <f>U187</f>
        <v>908250</v>
      </c>
      <c r="AE187" s="461"/>
      <c r="AF187" s="461"/>
      <c r="AG187" s="461"/>
      <c r="AH187" s="476"/>
      <c r="AI187" s="476"/>
      <c r="AJ187" s="473"/>
      <c r="AK187" s="304"/>
      <c r="AL187" s="304"/>
    </row>
    <row r="188" spans="1:38" ht="48" x14ac:dyDescent="0.25">
      <c r="A188" s="302"/>
      <c r="B188" s="485"/>
      <c r="C188" s="470"/>
      <c r="D188" s="470"/>
      <c r="E188" s="470"/>
      <c r="F188" s="470"/>
      <c r="G188" s="470"/>
      <c r="H188" s="470"/>
      <c r="I188" s="470"/>
      <c r="J188" s="305" t="s">
        <v>480</v>
      </c>
      <c r="K188" s="305" t="s">
        <v>481</v>
      </c>
      <c r="L188" s="305" t="s">
        <v>441</v>
      </c>
      <c r="M188" s="308">
        <v>5210</v>
      </c>
      <c r="N188" s="462"/>
      <c r="O188" s="462"/>
      <c r="P188" s="462"/>
      <c r="Q188" s="462"/>
      <c r="R188" s="462"/>
      <c r="S188" s="462"/>
      <c r="T188" s="462"/>
      <c r="U188" s="468"/>
      <c r="V188" s="468"/>
      <c r="W188" s="462"/>
      <c r="X188" s="462"/>
      <c r="Y188" s="465"/>
      <c r="Z188" s="462"/>
      <c r="AA188" s="462"/>
      <c r="AB188" s="465"/>
      <c r="AC188" s="462"/>
      <c r="AD188" s="468"/>
      <c r="AE188" s="462"/>
      <c r="AF188" s="462"/>
      <c r="AG188" s="462"/>
      <c r="AH188" s="476"/>
      <c r="AI188" s="476"/>
      <c r="AJ188" s="473"/>
      <c r="AK188" s="304"/>
      <c r="AL188" s="304"/>
    </row>
    <row r="189" spans="1:38" ht="24.75" thickBot="1" x14ac:dyDescent="0.3">
      <c r="A189" s="302"/>
      <c r="B189" s="485"/>
      <c r="C189" s="470"/>
      <c r="D189" s="470"/>
      <c r="E189" s="470"/>
      <c r="F189" s="470"/>
      <c r="G189" s="470"/>
      <c r="H189" s="470"/>
      <c r="I189" s="470"/>
      <c r="J189" s="306" t="s">
        <v>442</v>
      </c>
      <c r="K189" s="306" t="s">
        <v>443</v>
      </c>
      <c r="L189" s="306" t="s">
        <v>482</v>
      </c>
      <c r="M189" s="306">
        <v>1</v>
      </c>
      <c r="N189" s="462"/>
      <c r="O189" s="462"/>
      <c r="P189" s="462"/>
      <c r="Q189" s="462"/>
      <c r="R189" s="462"/>
      <c r="S189" s="462"/>
      <c r="T189" s="462"/>
      <c r="U189" s="469"/>
      <c r="V189" s="469"/>
      <c r="W189" s="463"/>
      <c r="X189" s="463"/>
      <c r="Y189" s="466"/>
      <c r="Z189" s="463"/>
      <c r="AA189" s="463"/>
      <c r="AB189" s="466"/>
      <c r="AC189" s="463"/>
      <c r="AD189" s="469"/>
      <c r="AE189" s="463"/>
      <c r="AF189" s="463"/>
      <c r="AG189" s="463"/>
      <c r="AH189" s="476"/>
      <c r="AI189" s="476"/>
      <c r="AJ189" s="473"/>
      <c r="AK189" s="304"/>
      <c r="AL189" s="304"/>
    </row>
    <row r="190" spans="1:38" ht="57" customHeight="1" x14ac:dyDescent="0.25">
      <c r="A190" s="302"/>
      <c r="B190" s="485"/>
      <c r="C190" s="470"/>
      <c r="D190" s="470"/>
      <c r="E190" s="470"/>
      <c r="F190" s="470" t="s">
        <v>887</v>
      </c>
      <c r="G190" s="470"/>
      <c r="H190" s="470"/>
      <c r="I190" s="470"/>
      <c r="J190" s="303" t="s">
        <v>435</v>
      </c>
      <c r="K190" s="303" t="s">
        <v>477</v>
      </c>
      <c r="L190" s="303" t="s">
        <v>478</v>
      </c>
      <c r="M190" s="303">
        <v>1.84</v>
      </c>
      <c r="N190" s="462"/>
      <c r="O190" s="462"/>
      <c r="P190" s="462"/>
      <c r="Q190" s="462"/>
      <c r="R190" s="462"/>
      <c r="S190" s="462"/>
      <c r="T190" s="462"/>
      <c r="U190" s="464">
        <f>V190+Y190</f>
        <v>2025000</v>
      </c>
      <c r="V190" s="467">
        <v>1350000</v>
      </c>
      <c r="W190" s="461"/>
      <c r="X190" s="461"/>
      <c r="Y190" s="464">
        <v>675000</v>
      </c>
      <c r="Z190" s="461"/>
      <c r="AA190" s="461"/>
      <c r="AB190" s="464">
        <v>675000</v>
      </c>
      <c r="AC190" s="461" t="s">
        <v>92</v>
      </c>
      <c r="AD190" s="467">
        <f>U190</f>
        <v>2025000</v>
      </c>
      <c r="AE190" s="461"/>
      <c r="AF190" s="461"/>
      <c r="AG190" s="461"/>
      <c r="AH190" s="476"/>
      <c r="AI190" s="476"/>
      <c r="AJ190" s="473"/>
      <c r="AK190" s="304"/>
      <c r="AL190" s="304"/>
    </row>
    <row r="191" spans="1:38" ht="48" x14ac:dyDescent="0.25">
      <c r="A191" s="302"/>
      <c r="B191" s="485"/>
      <c r="C191" s="470"/>
      <c r="D191" s="470"/>
      <c r="E191" s="470"/>
      <c r="F191" s="470"/>
      <c r="G191" s="470"/>
      <c r="H191" s="470"/>
      <c r="I191" s="470"/>
      <c r="J191" s="305" t="s">
        <v>480</v>
      </c>
      <c r="K191" s="305" t="s">
        <v>481</v>
      </c>
      <c r="L191" s="305" t="s">
        <v>441</v>
      </c>
      <c r="M191" s="308">
        <v>15260</v>
      </c>
      <c r="N191" s="462"/>
      <c r="O191" s="462"/>
      <c r="P191" s="462"/>
      <c r="Q191" s="462"/>
      <c r="R191" s="462"/>
      <c r="S191" s="462"/>
      <c r="T191" s="462"/>
      <c r="U191" s="468"/>
      <c r="V191" s="468"/>
      <c r="W191" s="462"/>
      <c r="X191" s="462"/>
      <c r="Y191" s="465"/>
      <c r="Z191" s="462"/>
      <c r="AA191" s="462"/>
      <c r="AB191" s="465"/>
      <c r="AC191" s="462"/>
      <c r="AD191" s="468"/>
      <c r="AE191" s="462"/>
      <c r="AF191" s="462"/>
      <c r="AG191" s="462"/>
      <c r="AH191" s="476"/>
      <c r="AI191" s="476"/>
      <c r="AJ191" s="473"/>
      <c r="AK191" s="304"/>
      <c r="AL191" s="304"/>
    </row>
    <row r="192" spans="1:38" ht="24.75" thickBot="1" x14ac:dyDescent="0.3">
      <c r="A192" s="302"/>
      <c r="B192" s="485"/>
      <c r="C192" s="470"/>
      <c r="D192" s="470"/>
      <c r="E192" s="470"/>
      <c r="F192" s="470"/>
      <c r="G192" s="470"/>
      <c r="H192" s="470"/>
      <c r="I192" s="470"/>
      <c r="J192" s="306" t="s">
        <v>442</v>
      </c>
      <c r="K192" s="306" t="s">
        <v>443</v>
      </c>
      <c r="L192" s="306" t="s">
        <v>482</v>
      </c>
      <c r="M192" s="306">
        <v>1</v>
      </c>
      <c r="N192" s="462"/>
      <c r="O192" s="462"/>
      <c r="P192" s="462"/>
      <c r="Q192" s="462"/>
      <c r="R192" s="462"/>
      <c r="S192" s="462"/>
      <c r="T192" s="462"/>
      <c r="U192" s="469"/>
      <c r="V192" s="469"/>
      <c r="W192" s="463"/>
      <c r="X192" s="463"/>
      <c r="Y192" s="466"/>
      <c r="Z192" s="463"/>
      <c r="AA192" s="463"/>
      <c r="AB192" s="466"/>
      <c r="AC192" s="463"/>
      <c r="AD192" s="469"/>
      <c r="AE192" s="463"/>
      <c r="AF192" s="463"/>
      <c r="AG192" s="463"/>
      <c r="AH192" s="476"/>
      <c r="AI192" s="476"/>
      <c r="AJ192" s="473"/>
      <c r="AK192" s="304"/>
      <c r="AL192" s="304"/>
    </row>
    <row r="193" spans="1:38" ht="57" customHeight="1" x14ac:dyDescent="0.25">
      <c r="A193" s="302"/>
      <c r="B193" s="485"/>
      <c r="C193" s="470"/>
      <c r="D193" s="470"/>
      <c r="E193" s="470"/>
      <c r="F193" s="470" t="s">
        <v>888</v>
      </c>
      <c r="G193" s="470"/>
      <c r="H193" s="470"/>
      <c r="I193" s="470"/>
      <c r="J193" s="303" t="s">
        <v>435</v>
      </c>
      <c r="K193" s="303" t="s">
        <v>477</v>
      </c>
      <c r="L193" s="303" t="s">
        <v>478</v>
      </c>
      <c r="M193" s="303">
        <v>7.44</v>
      </c>
      <c r="N193" s="462"/>
      <c r="O193" s="462"/>
      <c r="P193" s="462"/>
      <c r="Q193" s="462"/>
      <c r="R193" s="462"/>
      <c r="S193" s="462"/>
      <c r="T193" s="462"/>
      <c r="U193" s="464">
        <f>V193+Y193</f>
        <v>600000</v>
      </c>
      <c r="V193" s="467">
        <v>400000</v>
      </c>
      <c r="W193" s="461"/>
      <c r="X193" s="461"/>
      <c r="Y193" s="464">
        <v>200000</v>
      </c>
      <c r="Z193" s="461"/>
      <c r="AA193" s="461"/>
      <c r="AB193" s="464">
        <v>200000</v>
      </c>
      <c r="AC193" s="461" t="s">
        <v>92</v>
      </c>
      <c r="AD193" s="467">
        <f>U193</f>
        <v>600000</v>
      </c>
      <c r="AE193" s="461"/>
      <c r="AF193" s="461"/>
      <c r="AG193" s="461"/>
      <c r="AH193" s="476"/>
      <c r="AI193" s="476"/>
      <c r="AJ193" s="473"/>
      <c r="AK193" s="304"/>
      <c r="AL193" s="304"/>
    </row>
    <row r="194" spans="1:38" ht="48" x14ac:dyDescent="0.25">
      <c r="A194" s="302"/>
      <c r="B194" s="485"/>
      <c r="C194" s="470"/>
      <c r="D194" s="470"/>
      <c r="E194" s="470"/>
      <c r="F194" s="470"/>
      <c r="G194" s="470"/>
      <c r="H194" s="470"/>
      <c r="I194" s="470"/>
      <c r="J194" s="305" t="s">
        <v>480</v>
      </c>
      <c r="K194" s="305" t="s">
        <v>481</v>
      </c>
      <c r="L194" s="305" t="s">
        <v>441</v>
      </c>
      <c r="M194" s="308">
        <v>32830</v>
      </c>
      <c r="N194" s="462"/>
      <c r="O194" s="462"/>
      <c r="P194" s="462"/>
      <c r="Q194" s="462"/>
      <c r="R194" s="462"/>
      <c r="S194" s="462"/>
      <c r="T194" s="462"/>
      <c r="U194" s="468"/>
      <c r="V194" s="468"/>
      <c r="W194" s="462"/>
      <c r="X194" s="462"/>
      <c r="Y194" s="465"/>
      <c r="Z194" s="462"/>
      <c r="AA194" s="462"/>
      <c r="AB194" s="465"/>
      <c r="AC194" s="462"/>
      <c r="AD194" s="468"/>
      <c r="AE194" s="462"/>
      <c r="AF194" s="462"/>
      <c r="AG194" s="462"/>
      <c r="AH194" s="476"/>
      <c r="AI194" s="476"/>
      <c r="AJ194" s="473"/>
      <c r="AK194" s="304"/>
      <c r="AL194" s="304"/>
    </row>
    <row r="195" spans="1:38" ht="24.75" thickBot="1" x14ac:dyDescent="0.3">
      <c r="A195" s="302"/>
      <c r="B195" s="485"/>
      <c r="C195" s="470"/>
      <c r="D195" s="470"/>
      <c r="E195" s="470"/>
      <c r="F195" s="470"/>
      <c r="G195" s="470"/>
      <c r="H195" s="470"/>
      <c r="I195" s="470"/>
      <c r="J195" s="306" t="s">
        <v>442</v>
      </c>
      <c r="K195" s="306" t="s">
        <v>443</v>
      </c>
      <c r="L195" s="306" t="s">
        <v>482</v>
      </c>
      <c r="M195" s="306">
        <v>1</v>
      </c>
      <c r="N195" s="462"/>
      <c r="O195" s="462"/>
      <c r="P195" s="462"/>
      <c r="Q195" s="462"/>
      <c r="R195" s="462"/>
      <c r="S195" s="462"/>
      <c r="T195" s="462"/>
      <c r="U195" s="469"/>
      <c r="V195" s="469"/>
      <c r="W195" s="463"/>
      <c r="X195" s="463"/>
      <c r="Y195" s="466"/>
      <c r="Z195" s="463"/>
      <c r="AA195" s="463"/>
      <c r="AB195" s="466"/>
      <c r="AC195" s="463"/>
      <c r="AD195" s="469"/>
      <c r="AE195" s="463"/>
      <c r="AF195" s="463"/>
      <c r="AG195" s="463"/>
      <c r="AH195" s="476"/>
      <c r="AI195" s="476"/>
      <c r="AJ195" s="473"/>
      <c r="AK195" s="304"/>
      <c r="AL195" s="304"/>
    </row>
    <row r="196" spans="1:38" ht="57" customHeight="1" x14ac:dyDescent="0.25">
      <c r="A196" s="302"/>
      <c r="B196" s="485"/>
      <c r="C196" s="470"/>
      <c r="D196" s="470"/>
      <c r="E196" s="470"/>
      <c r="F196" s="470" t="s">
        <v>889</v>
      </c>
      <c r="G196" s="470"/>
      <c r="H196" s="470"/>
      <c r="I196" s="470"/>
      <c r="J196" s="303" t="s">
        <v>435</v>
      </c>
      <c r="K196" s="303" t="s">
        <v>477</v>
      </c>
      <c r="L196" s="303" t="s">
        <v>478</v>
      </c>
      <c r="M196" s="303">
        <v>0.41</v>
      </c>
      <c r="N196" s="462"/>
      <c r="O196" s="462"/>
      <c r="P196" s="462"/>
      <c r="Q196" s="462"/>
      <c r="R196" s="462"/>
      <c r="S196" s="462"/>
      <c r="T196" s="462"/>
      <c r="U196" s="464">
        <f>V196+Y196</f>
        <v>660000</v>
      </c>
      <c r="V196" s="467">
        <v>440000</v>
      </c>
      <c r="W196" s="461"/>
      <c r="X196" s="461"/>
      <c r="Y196" s="464">
        <v>220000</v>
      </c>
      <c r="Z196" s="461"/>
      <c r="AA196" s="461"/>
      <c r="AB196" s="464">
        <v>220000</v>
      </c>
      <c r="AC196" s="461" t="s">
        <v>92</v>
      </c>
      <c r="AD196" s="467">
        <f>U196</f>
        <v>660000</v>
      </c>
      <c r="AE196" s="461"/>
      <c r="AF196" s="461"/>
      <c r="AG196" s="461"/>
      <c r="AH196" s="476"/>
      <c r="AI196" s="476"/>
      <c r="AJ196" s="473"/>
      <c r="AK196" s="304"/>
      <c r="AL196" s="304"/>
    </row>
    <row r="197" spans="1:38" ht="48" x14ac:dyDescent="0.25">
      <c r="A197" s="302"/>
      <c r="B197" s="485"/>
      <c r="C197" s="470"/>
      <c r="D197" s="470"/>
      <c r="E197" s="470"/>
      <c r="F197" s="470"/>
      <c r="G197" s="470"/>
      <c r="H197" s="470"/>
      <c r="I197" s="470"/>
      <c r="J197" s="305" t="s">
        <v>480</v>
      </c>
      <c r="K197" s="305" t="s">
        <v>481</v>
      </c>
      <c r="L197" s="305" t="s">
        <v>441</v>
      </c>
      <c r="M197" s="308">
        <v>4065</v>
      </c>
      <c r="N197" s="462"/>
      <c r="O197" s="462"/>
      <c r="P197" s="462"/>
      <c r="Q197" s="462"/>
      <c r="R197" s="462"/>
      <c r="S197" s="462"/>
      <c r="T197" s="462"/>
      <c r="U197" s="468"/>
      <c r="V197" s="468"/>
      <c r="W197" s="462"/>
      <c r="X197" s="462"/>
      <c r="Y197" s="465"/>
      <c r="Z197" s="462"/>
      <c r="AA197" s="462"/>
      <c r="AB197" s="465"/>
      <c r="AC197" s="462"/>
      <c r="AD197" s="468"/>
      <c r="AE197" s="462"/>
      <c r="AF197" s="462"/>
      <c r="AG197" s="462"/>
      <c r="AH197" s="476"/>
      <c r="AI197" s="476"/>
      <c r="AJ197" s="473"/>
      <c r="AK197" s="304"/>
      <c r="AL197" s="304"/>
    </row>
    <row r="198" spans="1:38" ht="24.75" thickBot="1" x14ac:dyDescent="0.3">
      <c r="A198" s="302"/>
      <c r="B198" s="485"/>
      <c r="C198" s="470"/>
      <c r="D198" s="470"/>
      <c r="E198" s="470"/>
      <c r="F198" s="470"/>
      <c r="G198" s="470"/>
      <c r="H198" s="470"/>
      <c r="I198" s="470"/>
      <c r="J198" s="306" t="s">
        <v>442</v>
      </c>
      <c r="K198" s="306" t="s">
        <v>443</v>
      </c>
      <c r="L198" s="306" t="s">
        <v>482</v>
      </c>
      <c r="M198" s="306">
        <v>1</v>
      </c>
      <c r="N198" s="462"/>
      <c r="O198" s="462"/>
      <c r="P198" s="462"/>
      <c r="Q198" s="462"/>
      <c r="R198" s="462"/>
      <c r="S198" s="462"/>
      <c r="T198" s="462"/>
      <c r="U198" s="469"/>
      <c r="V198" s="469"/>
      <c r="W198" s="463"/>
      <c r="X198" s="463"/>
      <c r="Y198" s="466"/>
      <c r="Z198" s="463"/>
      <c r="AA198" s="463"/>
      <c r="AB198" s="466"/>
      <c r="AC198" s="463"/>
      <c r="AD198" s="469"/>
      <c r="AE198" s="463"/>
      <c r="AF198" s="463"/>
      <c r="AG198" s="463"/>
      <c r="AH198" s="476"/>
      <c r="AI198" s="476"/>
      <c r="AJ198" s="473"/>
      <c r="AK198" s="304"/>
      <c r="AL198" s="304"/>
    </row>
    <row r="199" spans="1:38" ht="57" customHeight="1" x14ac:dyDescent="0.25">
      <c r="A199" s="302"/>
      <c r="B199" s="485"/>
      <c r="C199" s="470"/>
      <c r="D199" s="470"/>
      <c r="E199" s="470"/>
      <c r="F199" s="470" t="s">
        <v>890</v>
      </c>
      <c r="G199" s="470"/>
      <c r="H199" s="470"/>
      <c r="I199" s="470"/>
      <c r="J199" s="303" t="s">
        <v>435</v>
      </c>
      <c r="K199" s="303" t="s">
        <v>477</v>
      </c>
      <c r="L199" s="303" t="s">
        <v>478</v>
      </c>
      <c r="M199" s="303">
        <v>1.1100000000000001</v>
      </c>
      <c r="N199" s="462"/>
      <c r="O199" s="462"/>
      <c r="P199" s="462"/>
      <c r="Q199" s="462"/>
      <c r="R199" s="462"/>
      <c r="S199" s="462"/>
      <c r="T199" s="462"/>
      <c r="U199" s="464">
        <f>V199+Y199</f>
        <v>1354870</v>
      </c>
      <c r="V199" s="467">
        <v>903247</v>
      </c>
      <c r="W199" s="461"/>
      <c r="X199" s="461"/>
      <c r="Y199" s="464">
        <v>451623</v>
      </c>
      <c r="Z199" s="461"/>
      <c r="AA199" s="461"/>
      <c r="AB199" s="467">
        <v>451624</v>
      </c>
      <c r="AC199" s="461" t="s">
        <v>92</v>
      </c>
      <c r="AD199" s="467">
        <f>U199</f>
        <v>1354870</v>
      </c>
      <c r="AE199" s="461"/>
      <c r="AF199" s="461"/>
      <c r="AG199" s="461"/>
      <c r="AH199" s="476"/>
      <c r="AI199" s="476"/>
      <c r="AJ199" s="473"/>
      <c r="AK199" s="304"/>
      <c r="AL199" s="304"/>
    </row>
    <row r="200" spans="1:38" ht="48" x14ac:dyDescent="0.25">
      <c r="A200" s="302"/>
      <c r="B200" s="485"/>
      <c r="C200" s="470"/>
      <c r="D200" s="470"/>
      <c r="E200" s="470"/>
      <c r="F200" s="470"/>
      <c r="G200" s="470"/>
      <c r="H200" s="470"/>
      <c r="I200" s="470"/>
      <c r="J200" s="305" t="s">
        <v>480</v>
      </c>
      <c r="K200" s="305" t="s">
        <v>481</v>
      </c>
      <c r="L200" s="305" t="s">
        <v>441</v>
      </c>
      <c r="M200" s="308">
        <v>11096</v>
      </c>
      <c r="N200" s="462"/>
      <c r="O200" s="462"/>
      <c r="P200" s="462"/>
      <c r="Q200" s="462"/>
      <c r="R200" s="462"/>
      <c r="S200" s="462"/>
      <c r="T200" s="462"/>
      <c r="U200" s="468"/>
      <c r="V200" s="468"/>
      <c r="W200" s="462"/>
      <c r="X200" s="462"/>
      <c r="Y200" s="465"/>
      <c r="Z200" s="462"/>
      <c r="AA200" s="462"/>
      <c r="AB200" s="468"/>
      <c r="AC200" s="462"/>
      <c r="AD200" s="468"/>
      <c r="AE200" s="462"/>
      <c r="AF200" s="462"/>
      <c r="AG200" s="462"/>
      <c r="AH200" s="476"/>
      <c r="AI200" s="476"/>
      <c r="AJ200" s="473"/>
      <c r="AK200" s="304"/>
      <c r="AL200" s="304"/>
    </row>
    <row r="201" spans="1:38" ht="24.75" thickBot="1" x14ac:dyDescent="0.3">
      <c r="A201" s="302"/>
      <c r="B201" s="486"/>
      <c r="C201" s="471"/>
      <c r="D201" s="471"/>
      <c r="E201" s="471"/>
      <c r="F201" s="471"/>
      <c r="G201" s="471"/>
      <c r="H201" s="471"/>
      <c r="I201" s="471"/>
      <c r="J201" s="306" t="s">
        <v>442</v>
      </c>
      <c r="K201" s="306" t="s">
        <v>443</v>
      </c>
      <c r="L201" s="306" t="s">
        <v>482</v>
      </c>
      <c r="M201" s="306">
        <v>1</v>
      </c>
      <c r="N201" s="463"/>
      <c r="O201" s="463"/>
      <c r="P201" s="463"/>
      <c r="Q201" s="463"/>
      <c r="R201" s="463"/>
      <c r="S201" s="463"/>
      <c r="T201" s="463"/>
      <c r="U201" s="469"/>
      <c r="V201" s="469"/>
      <c r="W201" s="463"/>
      <c r="X201" s="463"/>
      <c r="Y201" s="466"/>
      <c r="Z201" s="463"/>
      <c r="AA201" s="463"/>
      <c r="AB201" s="469"/>
      <c r="AC201" s="463"/>
      <c r="AD201" s="469"/>
      <c r="AE201" s="463"/>
      <c r="AF201" s="463"/>
      <c r="AG201" s="463"/>
      <c r="AH201" s="477"/>
      <c r="AI201" s="477"/>
      <c r="AJ201" s="474"/>
      <c r="AK201" s="304"/>
      <c r="AL201" s="304"/>
    </row>
    <row r="202" spans="1:38" x14ac:dyDescent="0.25">
      <c r="AJ202" s="233"/>
    </row>
    <row r="203" spans="1:38" x14ac:dyDescent="0.25">
      <c r="AJ203" s="233"/>
    </row>
    <row r="204" spans="1:38" x14ac:dyDescent="0.25">
      <c r="AJ204" s="233"/>
    </row>
    <row r="205" spans="1:38" x14ac:dyDescent="0.25">
      <c r="AJ205" s="233"/>
    </row>
    <row r="206" spans="1:38" x14ac:dyDescent="0.25">
      <c r="B206" s="242" t="s">
        <v>23</v>
      </c>
      <c r="C206" s="234"/>
      <c r="D206" s="234"/>
      <c r="E206" s="234"/>
      <c r="F206" s="234"/>
      <c r="G206" s="234"/>
      <c r="H206" s="234"/>
      <c r="I206" s="234"/>
      <c r="J206" s="234"/>
      <c r="K206" s="234"/>
      <c r="L206" s="234"/>
      <c r="M206" s="238"/>
      <c r="O206" s="234"/>
      <c r="P206" s="234"/>
      <c r="Q206" s="234"/>
      <c r="R206" s="234"/>
      <c r="S206" s="234"/>
      <c r="T206" s="234"/>
      <c r="U206" s="238"/>
      <c r="V206" s="234"/>
      <c r="AJ206" s="233"/>
    </row>
    <row r="207" spans="1:38" x14ac:dyDescent="0.25">
      <c r="B207" s="328" t="s">
        <v>73</v>
      </c>
      <c r="C207" s="234"/>
      <c r="D207" s="234"/>
      <c r="E207" s="234"/>
      <c r="F207" s="234"/>
      <c r="G207" s="234"/>
      <c r="H207" s="234"/>
      <c r="I207" s="234"/>
      <c r="J207" s="234"/>
      <c r="K207" s="234"/>
      <c r="L207" s="234"/>
      <c r="M207" s="241"/>
      <c r="N207" s="234"/>
      <c r="O207" s="234"/>
      <c r="P207" s="234"/>
      <c r="Q207" s="234"/>
      <c r="R207" s="234"/>
      <c r="S207" s="234"/>
      <c r="T207" s="234"/>
      <c r="U207" s="234"/>
      <c r="V207" s="234"/>
      <c r="AJ207" s="233"/>
    </row>
    <row r="208" spans="1:38" x14ac:dyDescent="0.25">
      <c r="B208" s="328" t="s">
        <v>74</v>
      </c>
      <c r="C208" s="234"/>
      <c r="D208" s="234"/>
      <c r="E208" s="234"/>
      <c r="F208" s="234"/>
      <c r="G208" s="234"/>
      <c r="H208" s="234"/>
      <c r="I208" s="234"/>
      <c r="J208" s="234"/>
      <c r="K208" s="234"/>
      <c r="L208" s="234"/>
      <c r="M208" s="238"/>
      <c r="O208" s="234"/>
      <c r="P208" s="234"/>
      <c r="Q208" s="234"/>
      <c r="R208" s="234"/>
      <c r="S208" s="234"/>
      <c r="T208" s="239"/>
      <c r="U208" s="234"/>
      <c r="V208" s="240"/>
      <c r="AJ208" s="233"/>
    </row>
    <row r="209" spans="2:36" x14ac:dyDescent="0.25">
      <c r="B209" s="234"/>
      <c r="C209" s="234"/>
      <c r="D209" s="234"/>
      <c r="E209" s="234"/>
      <c r="F209" s="234"/>
      <c r="G209" s="234"/>
      <c r="H209" s="234"/>
      <c r="I209" s="234"/>
      <c r="J209" s="234"/>
      <c r="K209" s="234"/>
      <c r="L209" s="234"/>
      <c r="M209" s="238"/>
      <c r="O209" s="234"/>
      <c r="P209" s="234"/>
      <c r="Q209" s="234"/>
      <c r="R209" s="234"/>
      <c r="S209" s="234"/>
      <c r="T209" s="234"/>
      <c r="U209" s="234"/>
      <c r="V209" s="234"/>
      <c r="AJ209" s="233"/>
    </row>
    <row r="210" spans="2:36" ht="15.75" x14ac:dyDescent="0.25">
      <c r="B210" s="234"/>
      <c r="C210" s="234"/>
      <c r="D210" s="234"/>
      <c r="E210" s="234"/>
      <c r="F210" s="234"/>
      <c r="G210" s="234"/>
      <c r="H210" s="234"/>
      <c r="I210" s="234"/>
      <c r="J210" s="234"/>
      <c r="K210" s="234"/>
      <c r="L210" s="234"/>
      <c r="M210" s="238"/>
      <c r="O210" s="234"/>
      <c r="P210" s="234"/>
      <c r="Q210" s="234"/>
      <c r="R210" s="234"/>
      <c r="S210" s="243"/>
      <c r="T210" s="234"/>
      <c r="U210" s="234"/>
      <c r="V210" s="244"/>
      <c r="AJ210" s="233"/>
    </row>
    <row r="211" spans="2:36" x14ac:dyDescent="0.25">
      <c r="B211" s="234"/>
      <c r="C211" s="234"/>
      <c r="D211" s="234"/>
      <c r="E211" s="234"/>
      <c r="F211" s="234"/>
      <c r="G211" s="234"/>
      <c r="H211" s="234"/>
      <c r="I211" s="234"/>
      <c r="J211" s="234"/>
      <c r="K211" s="234"/>
      <c r="L211" s="234"/>
      <c r="M211" s="238"/>
      <c r="O211" s="234"/>
      <c r="P211" s="234"/>
      <c r="Q211" s="234"/>
      <c r="R211" s="234"/>
      <c r="S211" s="234"/>
      <c r="T211" s="234"/>
      <c r="U211" s="234"/>
      <c r="V211" s="234"/>
      <c r="AJ211" s="233"/>
    </row>
    <row r="212" spans="2:36" x14ac:dyDescent="0.25">
      <c r="B212" s="234"/>
      <c r="C212" s="234"/>
      <c r="D212" s="234"/>
      <c r="E212" s="234"/>
      <c r="F212" s="234"/>
      <c r="G212" s="234"/>
      <c r="H212" s="234"/>
      <c r="I212" s="234"/>
      <c r="J212" s="234"/>
      <c r="K212" s="234"/>
      <c r="L212" s="245"/>
      <c r="M212" s="238"/>
      <c r="O212" s="234"/>
      <c r="P212" s="234"/>
      <c r="Q212" s="234"/>
      <c r="R212" s="234"/>
      <c r="S212" s="234"/>
      <c r="T212" s="234"/>
      <c r="U212" s="234"/>
      <c r="V212" s="234"/>
      <c r="AJ212" s="233"/>
    </row>
    <row r="213" spans="2:36" ht="15.75" customHeight="1" x14ac:dyDescent="0.25">
      <c r="AJ213" s="233"/>
    </row>
    <row r="214" spans="2:36" x14ac:dyDescent="0.25">
      <c r="AJ214" s="233"/>
    </row>
  </sheetData>
  <mergeCells count="1335">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AD19:AD21"/>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Y33:Y35"/>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O36:O40"/>
    <mergeCell ref="O47:O49"/>
    <mergeCell ref="P47:P49"/>
    <mergeCell ref="AF41:AF46"/>
    <mergeCell ref="AG41:AG46"/>
    <mergeCell ref="AH41:AH46"/>
    <mergeCell ref="AI41:AI46"/>
    <mergeCell ref="AJ41:AJ46"/>
    <mergeCell ref="B47:B49"/>
    <mergeCell ref="C47:C49"/>
    <mergeCell ref="D47:D49"/>
    <mergeCell ref="E47:E49"/>
    <mergeCell ref="F47:F49"/>
    <mergeCell ref="Z41:Z46"/>
    <mergeCell ref="AA41:AA46"/>
    <mergeCell ref="AB41:AB46"/>
    <mergeCell ref="AC41:AC46"/>
    <mergeCell ref="AD41:AD46"/>
    <mergeCell ref="AE41:AE46"/>
    <mergeCell ref="T41:T46"/>
    <mergeCell ref="U41:U46"/>
    <mergeCell ref="V41:V46"/>
    <mergeCell ref="W41:W46"/>
    <mergeCell ref="X41:X46"/>
    <mergeCell ref="Y41:Y46"/>
    <mergeCell ref="N41:N46"/>
    <mergeCell ref="O41:O46"/>
    <mergeCell ref="P41:P46"/>
    <mergeCell ref="Q41:Q46"/>
    <mergeCell ref="R41:R46"/>
    <mergeCell ref="S41:S46"/>
    <mergeCell ref="AI47:AI49"/>
    <mergeCell ref="AJ47:AJ49"/>
    <mergeCell ref="B50:B61"/>
    <mergeCell ref="C50:C61"/>
    <mergeCell ref="D50:D61"/>
    <mergeCell ref="E50:E61"/>
    <mergeCell ref="F50:F52"/>
    <mergeCell ref="G50:G52"/>
    <mergeCell ref="H50:H61"/>
    <mergeCell ref="I50:I61"/>
    <mergeCell ref="AC47:AC49"/>
    <mergeCell ref="AD47:AD49"/>
    <mergeCell ref="AE47:AE49"/>
    <mergeCell ref="AF47:AF49"/>
    <mergeCell ref="AG47:AG49"/>
    <mergeCell ref="AH47:AH49"/>
    <mergeCell ref="W47:W49"/>
    <mergeCell ref="X47:X49"/>
    <mergeCell ref="Y47:Y49"/>
    <mergeCell ref="Z47:Z49"/>
    <mergeCell ref="AA47:AA49"/>
    <mergeCell ref="AB47:AB49"/>
    <mergeCell ref="Q47:Q49"/>
    <mergeCell ref="R47:R49"/>
    <mergeCell ref="S47:S49"/>
    <mergeCell ref="T47:T49"/>
    <mergeCell ref="U47:U49"/>
    <mergeCell ref="V47:V49"/>
    <mergeCell ref="G47:G49"/>
    <mergeCell ref="H47:H49"/>
    <mergeCell ref="I47:I49"/>
    <mergeCell ref="N47:N49"/>
    <mergeCell ref="AH50:AH61"/>
    <mergeCell ref="AI50:AI61"/>
    <mergeCell ref="AJ50:AJ61"/>
    <mergeCell ref="F53:F55"/>
    <mergeCell ref="O53:O55"/>
    <mergeCell ref="U53:U55"/>
    <mergeCell ref="V53:V55"/>
    <mergeCell ref="Y53:Y55"/>
    <mergeCell ref="AB53:AB55"/>
    <mergeCell ref="Z50:Z61"/>
    <mergeCell ref="AA50:AA61"/>
    <mergeCell ref="AB50:AB52"/>
    <mergeCell ref="AC50:AC61"/>
    <mergeCell ref="AE50:AE61"/>
    <mergeCell ref="AF50:AF61"/>
    <mergeCell ref="AD53:AD55"/>
    <mergeCell ref="AD56:AD58"/>
    <mergeCell ref="AB59:AB61"/>
    <mergeCell ref="AD59:AD61"/>
    <mergeCell ref="T50:T61"/>
    <mergeCell ref="U50:U52"/>
    <mergeCell ref="V50:V52"/>
    <mergeCell ref="W50:W61"/>
    <mergeCell ref="X50:X61"/>
    <mergeCell ref="Y50:Y52"/>
    <mergeCell ref="N50:N61"/>
    <mergeCell ref="O50:O52"/>
    <mergeCell ref="P50:P61"/>
    <mergeCell ref="Q50:Q61"/>
    <mergeCell ref="R50:R61"/>
    <mergeCell ref="S50:S61"/>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G50:AG61"/>
    <mergeCell ref="AG62:AG67"/>
    <mergeCell ref="AH62:AH67"/>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N68:N73"/>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H74:H94"/>
    <mergeCell ref="I74:I94"/>
    <mergeCell ref="N74:N94"/>
    <mergeCell ref="O74:O94"/>
    <mergeCell ref="P74:P94"/>
    <mergeCell ref="Q74:Q94"/>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D83:AD85"/>
    <mergeCell ref="X74:X94"/>
    <mergeCell ref="Y74:Y76"/>
    <mergeCell ref="Z74:Z94"/>
    <mergeCell ref="AA74:AA94"/>
    <mergeCell ref="AB74:AB76"/>
    <mergeCell ref="AC74:AC94"/>
    <mergeCell ref="Y80:Y82"/>
    <mergeCell ref="AB80:AB82"/>
    <mergeCell ref="Y83:Y85"/>
    <mergeCell ref="AB83:AB85"/>
    <mergeCell ref="R74:R94"/>
    <mergeCell ref="S74:S94"/>
    <mergeCell ref="T74:T94"/>
    <mergeCell ref="U74:U76"/>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O101:O103"/>
    <mergeCell ref="P101:P103"/>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101:AI103"/>
    <mergeCell ref="AJ101:AJ103"/>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7:O109"/>
    <mergeCell ref="P107:P109"/>
    <mergeCell ref="AF104:AF106"/>
    <mergeCell ref="AG104:AG106"/>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7:AI109"/>
    <mergeCell ref="AJ107:AJ109"/>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12:AI113"/>
    <mergeCell ref="AJ112:AJ113"/>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AF114:AF115"/>
    <mergeCell ref="AG114:AG115"/>
    <mergeCell ref="AH114:AH117"/>
    <mergeCell ref="AI114:AI117"/>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P118:P120"/>
    <mergeCell ref="Q118:Q120"/>
    <mergeCell ref="R118:R120"/>
    <mergeCell ref="S118:S120"/>
    <mergeCell ref="AF116:AF117"/>
    <mergeCell ref="AG116:AG117"/>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U121:U123"/>
    <mergeCell ref="V121:V123"/>
    <mergeCell ref="G121:G123"/>
    <mergeCell ref="H121:H123"/>
    <mergeCell ref="I121:I123"/>
    <mergeCell ref="N121:N123"/>
    <mergeCell ref="O121:O123"/>
    <mergeCell ref="P121:P123"/>
    <mergeCell ref="AF118:AF120"/>
    <mergeCell ref="AG118:AG120"/>
    <mergeCell ref="AH118:AH120"/>
    <mergeCell ref="AI118:AI120"/>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N124:N129"/>
    <mergeCell ref="O124:O126"/>
    <mergeCell ref="P124:P129"/>
    <mergeCell ref="Q124:Q129"/>
    <mergeCell ref="R124:R129"/>
    <mergeCell ref="S124:S129"/>
    <mergeCell ref="AI121:AI123"/>
    <mergeCell ref="AJ121:AJ123"/>
    <mergeCell ref="B124:B129"/>
    <mergeCell ref="C124:C129"/>
    <mergeCell ref="D124:D129"/>
    <mergeCell ref="E124:E129"/>
    <mergeCell ref="F124:F126"/>
    <mergeCell ref="G124:G129"/>
    <mergeCell ref="H124:H129"/>
    <mergeCell ref="I124:I129"/>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AB127:AB129"/>
    <mergeCell ref="B130:B132"/>
    <mergeCell ref="C130:C132"/>
    <mergeCell ref="D130:D132"/>
    <mergeCell ref="E130:E132"/>
    <mergeCell ref="F130:F132"/>
    <mergeCell ref="G130:G132"/>
    <mergeCell ref="H130:H132"/>
    <mergeCell ref="I130:I132"/>
    <mergeCell ref="N130:N132"/>
    <mergeCell ref="AF124:AF126"/>
    <mergeCell ref="AG124:AG126"/>
    <mergeCell ref="AH124:AH129"/>
    <mergeCell ref="AI124:AI129"/>
    <mergeCell ref="AJ124:AJ129"/>
    <mergeCell ref="F127:F129"/>
    <mergeCell ref="O127:O129"/>
    <mergeCell ref="U127:U129"/>
    <mergeCell ref="V127:V129"/>
    <mergeCell ref="Y127:Y129"/>
    <mergeCell ref="Z124:Z126"/>
    <mergeCell ref="AA124:AA126"/>
    <mergeCell ref="AB124:AB126"/>
    <mergeCell ref="AC124:AC126"/>
    <mergeCell ref="AD124:AD126"/>
    <mergeCell ref="AE124:AE126"/>
    <mergeCell ref="T124:T129"/>
    <mergeCell ref="U124:U126"/>
    <mergeCell ref="V124:V126"/>
    <mergeCell ref="W124:W126"/>
    <mergeCell ref="X124:X126"/>
    <mergeCell ref="Y124:Y126"/>
    <mergeCell ref="O133:O137"/>
    <mergeCell ref="P133:P137"/>
    <mergeCell ref="Q133:Q137"/>
    <mergeCell ref="AG130:AG132"/>
    <mergeCell ref="AH130:AH132"/>
    <mergeCell ref="AI130:AI132"/>
    <mergeCell ref="AJ130:AJ132"/>
    <mergeCell ref="B133:B137"/>
    <mergeCell ref="C133:C137"/>
    <mergeCell ref="D133:D137"/>
    <mergeCell ref="E133:E137"/>
    <mergeCell ref="F133:F137"/>
    <mergeCell ref="G133:G137"/>
    <mergeCell ref="AA130:AA132"/>
    <mergeCell ref="AB130:AB132"/>
    <mergeCell ref="AC130:AC132"/>
    <mergeCell ref="AD130:AD132"/>
    <mergeCell ref="AE130:AE132"/>
    <mergeCell ref="AF130:AF132"/>
    <mergeCell ref="U130:U132"/>
    <mergeCell ref="V130:V132"/>
    <mergeCell ref="W130:W132"/>
    <mergeCell ref="X130:X132"/>
    <mergeCell ref="Y130:Y132"/>
    <mergeCell ref="Z130:Z132"/>
    <mergeCell ref="O130:O132"/>
    <mergeCell ref="P130:P132"/>
    <mergeCell ref="Q130:Q132"/>
    <mergeCell ref="R130:R132"/>
    <mergeCell ref="S130:S132"/>
    <mergeCell ref="T130:T132"/>
    <mergeCell ref="T138:T140"/>
    <mergeCell ref="AJ133:AJ137"/>
    <mergeCell ref="B138:B140"/>
    <mergeCell ref="C138:C140"/>
    <mergeCell ref="D138:D140"/>
    <mergeCell ref="E138:E140"/>
    <mergeCell ref="F138:F140"/>
    <mergeCell ref="G138:G140"/>
    <mergeCell ref="H138:H140"/>
    <mergeCell ref="I138:I140"/>
    <mergeCell ref="N138:N140"/>
    <mergeCell ref="AD133:AD137"/>
    <mergeCell ref="AE133:AE137"/>
    <mergeCell ref="AF133:AF137"/>
    <mergeCell ref="AG133:AG137"/>
    <mergeCell ref="AH133:AH137"/>
    <mergeCell ref="AI133:AI137"/>
    <mergeCell ref="X133:X137"/>
    <mergeCell ref="Y133:Y137"/>
    <mergeCell ref="Z133:Z137"/>
    <mergeCell ref="AA133:AA137"/>
    <mergeCell ref="AB133:AB137"/>
    <mergeCell ref="AC133:AC137"/>
    <mergeCell ref="R133:R137"/>
    <mergeCell ref="S133:S137"/>
    <mergeCell ref="T133:T137"/>
    <mergeCell ref="U133:U137"/>
    <mergeCell ref="V133:V137"/>
    <mergeCell ref="W133:W137"/>
    <mergeCell ref="H133:H137"/>
    <mergeCell ref="I133:I137"/>
    <mergeCell ref="N133:N137"/>
    <mergeCell ref="I141:I143"/>
    <mergeCell ref="N141:N143"/>
    <mergeCell ref="O141:O143"/>
    <mergeCell ref="P141:P143"/>
    <mergeCell ref="Q141:Q143"/>
    <mergeCell ref="AG138:AG140"/>
    <mergeCell ref="AH138:AH140"/>
    <mergeCell ref="AI138:AI140"/>
    <mergeCell ref="AJ138:AJ140"/>
    <mergeCell ref="B141:B143"/>
    <mergeCell ref="C141:C143"/>
    <mergeCell ref="D141:D143"/>
    <mergeCell ref="E141:E143"/>
    <mergeCell ref="F141:F143"/>
    <mergeCell ref="G141:G143"/>
    <mergeCell ref="AA138:AA140"/>
    <mergeCell ref="AB138:AB140"/>
    <mergeCell ref="AC138:AC140"/>
    <mergeCell ref="AD138:AD140"/>
    <mergeCell ref="AE138:AE140"/>
    <mergeCell ref="AF138:AF140"/>
    <mergeCell ref="U138:U140"/>
    <mergeCell ref="V138:V140"/>
    <mergeCell ref="W138:W140"/>
    <mergeCell ref="X138:X140"/>
    <mergeCell ref="Y138:Y140"/>
    <mergeCell ref="Z138:Z140"/>
    <mergeCell ref="O138:O140"/>
    <mergeCell ref="P138:P140"/>
    <mergeCell ref="Q138:Q140"/>
    <mergeCell ref="R138:R140"/>
    <mergeCell ref="S138:S140"/>
    <mergeCell ref="R144:R146"/>
    <mergeCell ref="S144:S146"/>
    <mergeCell ref="T144:T146"/>
    <mergeCell ref="AJ141:AJ143"/>
    <mergeCell ref="B144:B146"/>
    <mergeCell ref="C144:C146"/>
    <mergeCell ref="D144:D146"/>
    <mergeCell ref="E144:E146"/>
    <mergeCell ref="F144:F146"/>
    <mergeCell ref="G144:G146"/>
    <mergeCell ref="H144:H146"/>
    <mergeCell ref="I144:I146"/>
    <mergeCell ref="N144:N146"/>
    <mergeCell ref="AD141:AD143"/>
    <mergeCell ref="AE141:AE143"/>
    <mergeCell ref="AF141:AF143"/>
    <mergeCell ref="AG141:AG143"/>
    <mergeCell ref="AH141:AH143"/>
    <mergeCell ref="AI141:AI143"/>
    <mergeCell ref="X141:X143"/>
    <mergeCell ref="Y141:Y143"/>
    <mergeCell ref="Z141:Z143"/>
    <mergeCell ref="AA141:AA143"/>
    <mergeCell ref="AB141:AB143"/>
    <mergeCell ref="AC141:AC143"/>
    <mergeCell ref="R141:R143"/>
    <mergeCell ref="S141:S143"/>
    <mergeCell ref="T141:T143"/>
    <mergeCell ref="U141:U143"/>
    <mergeCell ref="V141:V143"/>
    <mergeCell ref="W141:W143"/>
    <mergeCell ref="H141:H143"/>
    <mergeCell ref="W147:W149"/>
    <mergeCell ref="H147:H149"/>
    <mergeCell ref="I147:I149"/>
    <mergeCell ref="N147:N149"/>
    <mergeCell ref="O147:O149"/>
    <mergeCell ref="P147:P149"/>
    <mergeCell ref="Q147:Q149"/>
    <mergeCell ref="AG144:AG146"/>
    <mergeCell ref="AH144:AH146"/>
    <mergeCell ref="AI144:AI146"/>
    <mergeCell ref="AJ144:AJ146"/>
    <mergeCell ref="B147:B149"/>
    <mergeCell ref="C147:C149"/>
    <mergeCell ref="D147:D149"/>
    <mergeCell ref="E147:E149"/>
    <mergeCell ref="F147:F149"/>
    <mergeCell ref="G147:G149"/>
    <mergeCell ref="AA144:AA146"/>
    <mergeCell ref="AB144:AB146"/>
    <mergeCell ref="AC144:AC146"/>
    <mergeCell ref="AD144:AD146"/>
    <mergeCell ref="AE144:AE146"/>
    <mergeCell ref="AF144:AF146"/>
    <mergeCell ref="U144:U146"/>
    <mergeCell ref="V144:V146"/>
    <mergeCell ref="W144:W146"/>
    <mergeCell ref="X144:X146"/>
    <mergeCell ref="Y144:Y146"/>
    <mergeCell ref="Z144:Z146"/>
    <mergeCell ref="O144:O146"/>
    <mergeCell ref="P144:P146"/>
    <mergeCell ref="Q144:Q146"/>
    <mergeCell ref="P150:P152"/>
    <mergeCell ref="Q150:Q152"/>
    <mergeCell ref="R150:R152"/>
    <mergeCell ref="S150:S152"/>
    <mergeCell ref="T150:T152"/>
    <mergeCell ref="AJ147:AJ149"/>
    <mergeCell ref="B150:B152"/>
    <mergeCell ref="C150:C152"/>
    <mergeCell ref="D150:D152"/>
    <mergeCell ref="E150:E152"/>
    <mergeCell ref="F150:F152"/>
    <mergeCell ref="G150:G152"/>
    <mergeCell ref="H150:H152"/>
    <mergeCell ref="I150:I152"/>
    <mergeCell ref="N150:N152"/>
    <mergeCell ref="AD147:AD149"/>
    <mergeCell ref="AE147:AE149"/>
    <mergeCell ref="AF147:AF149"/>
    <mergeCell ref="AG147:AG149"/>
    <mergeCell ref="AH147:AH149"/>
    <mergeCell ref="AI147:AI149"/>
    <mergeCell ref="X147:X149"/>
    <mergeCell ref="Y147:Y149"/>
    <mergeCell ref="Z147:Z149"/>
    <mergeCell ref="AA147:AA149"/>
    <mergeCell ref="AB147:AB149"/>
    <mergeCell ref="AC147:AC149"/>
    <mergeCell ref="R147:R149"/>
    <mergeCell ref="S147:S149"/>
    <mergeCell ref="T147:T149"/>
    <mergeCell ref="U147:U149"/>
    <mergeCell ref="V147:V149"/>
    <mergeCell ref="U153:U155"/>
    <mergeCell ref="V153:V155"/>
    <mergeCell ref="W153:W161"/>
    <mergeCell ref="H153:H161"/>
    <mergeCell ref="I153:I161"/>
    <mergeCell ref="N153:N161"/>
    <mergeCell ref="O153:O161"/>
    <mergeCell ref="P153:P161"/>
    <mergeCell ref="Q153:Q161"/>
    <mergeCell ref="AG150:AG152"/>
    <mergeCell ref="AH150:AH152"/>
    <mergeCell ref="AI150:AI152"/>
    <mergeCell ref="AJ150:AJ152"/>
    <mergeCell ref="B153:B161"/>
    <mergeCell ref="C153:C161"/>
    <mergeCell ref="D153:D161"/>
    <mergeCell ref="E153:E161"/>
    <mergeCell ref="F153:F155"/>
    <mergeCell ref="G153:G155"/>
    <mergeCell ref="AA150:AA152"/>
    <mergeCell ref="AB150:AB152"/>
    <mergeCell ref="AC150:AC152"/>
    <mergeCell ref="AD150:AD152"/>
    <mergeCell ref="AE150:AE152"/>
    <mergeCell ref="AF150:AF152"/>
    <mergeCell ref="U150:U152"/>
    <mergeCell ref="V150:V152"/>
    <mergeCell ref="W150:W152"/>
    <mergeCell ref="X150:X152"/>
    <mergeCell ref="Y150:Y152"/>
    <mergeCell ref="Z150:Z152"/>
    <mergeCell ref="O150:O152"/>
    <mergeCell ref="P162:P163"/>
    <mergeCell ref="Q162:Q163"/>
    <mergeCell ref="B162:B163"/>
    <mergeCell ref="C162:C163"/>
    <mergeCell ref="D162:D163"/>
    <mergeCell ref="E162:E163"/>
    <mergeCell ref="F162:F163"/>
    <mergeCell ref="G162:G163"/>
    <mergeCell ref="AJ153:AJ161"/>
    <mergeCell ref="F156:F161"/>
    <mergeCell ref="G156:G161"/>
    <mergeCell ref="U156:U161"/>
    <mergeCell ref="V156:V161"/>
    <mergeCell ref="Y156:Y161"/>
    <mergeCell ref="AB156:AB161"/>
    <mergeCell ref="AC156:AC161"/>
    <mergeCell ref="AD156:AD161"/>
    <mergeCell ref="AD153:AD155"/>
    <mergeCell ref="AE153:AE161"/>
    <mergeCell ref="AF153:AF161"/>
    <mergeCell ref="AG153:AG161"/>
    <mergeCell ref="AH153:AH161"/>
    <mergeCell ref="AI153:AI161"/>
    <mergeCell ref="X153:X161"/>
    <mergeCell ref="Y153:Y155"/>
    <mergeCell ref="Z153:Z161"/>
    <mergeCell ref="AA153:AA161"/>
    <mergeCell ref="AB153:AB155"/>
    <mergeCell ref="AC153:AC155"/>
    <mergeCell ref="R153:R161"/>
    <mergeCell ref="S153:S161"/>
    <mergeCell ref="T153:T161"/>
    <mergeCell ref="AJ162:AJ163"/>
    <mergeCell ref="B164:B165"/>
    <mergeCell ref="C164:C165"/>
    <mergeCell ref="D164:D165"/>
    <mergeCell ref="E164:E165"/>
    <mergeCell ref="F164:F165"/>
    <mergeCell ref="G164:G165"/>
    <mergeCell ref="H164:H165"/>
    <mergeCell ref="I164:I165"/>
    <mergeCell ref="N164:N165"/>
    <mergeCell ref="AD162:AD163"/>
    <mergeCell ref="AE162:AE163"/>
    <mergeCell ref="AF162:AF163"/>
    <mergeCell ref="AG162:AG163"/>
    <mergeCell ref="AH162:AH163"/>
    <mergeCell ref="AI162:AI163"/>
    <mergeCell ref="X162:X163"/>
    <mergeCell ref="Y162:Y163"/>
    <mergeCell ref="Z162:Z163"/>
    <mergeCell ref="AA162:AA163"/>
    <mergeCell ref="AB162:AB163"/>
    <mergeCell ref="AC162:AC163"/>
    <mergeCell ref="R162:R163"/>
    <mergeCell ref="S162:S163"/>
    <mergeCell ref="T162:T163"/>
    <mergeCell ref="U162:U163"/>
    <mergeCell ref="V162:V163"/>
    <mergeCell ref="W162:W163"/>
    <mergeCell ref="H162:H163"/>
    <mergeCell ref="I162:I163"/>
    <mergeCell ref="N162:N163"/>
    <mergeCell ref="O162:O163"/>
    <mergeCell ref="AG164:AG165"/>
    <mergeCell ref="AH164:AH165"/>
    <mergeCell ref="AI164:AI165"/>
    <mergeCell ref="AJ164:AJ165"/>
    <mergeCell ref="A166:A177"/>
    <mergeCell ref="B166:B177"/>
    <mergeCell ref="C166:C177"/>
    <mergeCell ref="D166:D177"/>
    <mergeCell ref="E166:E177"/>
    <mergeCell ref="F166:F168"/>
    <mergeCell ref="AA164:AA165"/>
    <mergeCell ref="AB164:AB165"/>
    <mergeCell ref="AC164:AC165"/>
    <mergeCell ref="AD164:AD165"/>
    <mergeCell ref="AE164:AE165"/>
    <mergeCell ref="AF164:AF165"/>
    <mergeCell ref="U164:U165"/>
    <mergeCell ref="V164:V165"/>
    <mergeCell ref="W164:W165"/>
    <mergeCell ref="X164:X165"/>
    <mergeCell ref="Y164:Y165"/>
    <mergeCell ref="Z164:Z165"/>
    <mergeCell ref="O164:O165"/>
    <mergeCell ref="P164:P165"/>
    <mergeCell ref="Q164:Q165"/>
    <mergeCell ref="R164:R165"/>
    <mergeCell ref="S164:S165"/>
    <mergeCell ref="T164:T165"/>
    <mergeCell ref="X166:X177"/>
    <mergeCell ref="Y166:Y168"/>
    <mergeCell ref="Z166:Z177"/>
    <mergeCell ref="AA166:AA177"/>
    <mergeCell ref="AB166:AB168"/>
    <mergeCell ref="Y172:Y174"/>
    <mergeCell ref="AB172:AB174"/>
    <mergeCell ref="Q166:Q177"/>
    <mergeCell ref="R166:R177"/>
    <mergeCell ref="S166:S177"/>
    <mergeCell ref="T166:T177"/>
    <mergeCell ref="U166:U168"/>
    <mergeCell ref="V166:V168"/>
    <mergeCell ref="U172:U174"/>
    <mergeCell ref="V172:V174"/>
    <mergeCell ref="G166:G177"/>
    <mergeCell ref="H166:H177"/>
    <mergeCell ref="I166:I177"/>
    <mergeCell ref="N166:N177"/>
    <mergeCell ref="O166:O168"/>
    <mergeCell ref="P166:P177"/>
    <mergeCell ref="P178:P180"/>
    <mergeCell ref="Q178:Q180"/>
    <mergeCell ref="B178:B180"/>
    <mergeCell ref="C178:C180"/>
    <mergeCell ref="D178:D180"/>
    <mergeCell ref="E178:E180"/>
    <mergeCell ref="F178:F180"/>
    <mergeCell ref="G178:G180"/>
    <mergeCell ref="F175:F177"/>
    <mergeCell ref="U175:U177"/>
    <mergeCell ref="V175:V177"/>
    <mergeCell ref="Y175:Y177"/>
    <mergeCell ref="AB175:AB177"/>
    <mergeCell ref="AD175:AD177"/>
    <mergeCell ref="AI166:AI177"/>
    <mergeCell ref="AJ166:AJ177"/>
    <mergeCell ref="F169:F171"/>
    <mergeCell ref="O169:O177"/>
    <mergeCell ref="U169:U171"/>
    <mergeCell ref="V169:V171"/>
    <mergeCell ref="Y169:Y171"/>
    <mergeCell ref="AB169:AB171"/>
    <mergeCell ref="AD169:AD171"/>
    <mergeCell ref="F172:F174"/>
    <mergeCell ref="AC166:AC177"/>
    <mergeCell ref="AD166:AD168"/>
    <mergeCell ref="AE166:AE177"/>
    <mergeCell ref="AF166:AF177"/>
    <mergeCell ref="AG166:AG177"/>
    <mergeCell ref="AH166:AH177"/>
    <mergeCell ref="AD172:AD174"/>
    <mergeCell ref="W166:W177"/>
    <mergeCell ref="AJ178:AJ180"/>
    <mergeCell ref="B181:B183"/>
    <mergeCell ref="C181:C183"/>
    <mergeCell ref="D181:D183"/>
    <mergeCell ref="E181:E183"/>
    <mergeCell ref="F181:F183"/>
    <mergeCell ref="G181:G183"/>
    <mergeCell ref="H181:H183"/>
    <mergeCell ref="I181:I183"/>
    <mergeCell ref="N181:N183"/>
    <mergeCell ref="AD178:AD180"/>
    <mergeCell ref="AE178:AE180"/>
    <mergeCell ref="AF178:AF180"/>
    <mergeCell ref="AG178:AG180"/>
    <mergeCell ref="AH178:AH180"/>
    <mergeCell ref="AI178:AI180"/>
    <mergeCell ref="X178:X180"/>
    <mergeCell ref="Y178:Y180"/>
    <mergeCell ref="Z178:Z180"/>
    <mergeCell ref="AA178:AA180"/>
    <mergeCell ref="AB178:AB180"/>
    <mergeCell ref="AC178:AC180"/>
    <mergeCell ref="R178:R180"/>
    <mergeCell ref="S178:S180"/>
    <mergeCell ref="T178:T180"/>
    <mergeCell ref="U178:U180"/>
    <mergeCell ref="V178:V180"/>
    <mergeCell ref="W178:W180"/>
    <mergeCell ref="H178:H180"/>
    <mergeCell ref="I178:I180"/>
    <mergeCell ref="N178:N180"/>
    <mergeCell ref="O178:O180"/>
    <mergeCell ref="AG181:AG183"/>
    <mergeCell ref="AH181:AH183"/>
    <mergeCell ref="AI181:AI183"/>
    <mergeCell ref="AJ181:AJ183"/>
    <mergeCell ref="B184:B201"/>
    <mergeCell ref="C184:C201"/>
    <mergeCell ref="D184:D201"/>
    <mergeCell ref="E184:E201"/>
    <mergeCell ref="F184:F186"/>
    <mergeCell ref="G184:G201"/>
    <mergeCell ref="AA181:AA183"/>
    <mergeCell ref="AB181:AB183"/>
    <mergeCell ref="AC181:AC183"/>
    <mergeCell ref="AD181:AD183"/>
    <mergeCell ref="AE181:AE183"/>
    <mergeCell ref="AF181:AF183"/>
    <mergeCell ref="U181:U183"/>
    <mergeCell ref="V181:V183"/>
    <mergeCell ref="W181:W183"/>
    <mergeCell ref="X181:X183"/>
    <mergeCell ref="Y181:Y183"/>
    <mergeCell ref="Z181:Z183"/>
    <mergeCell ref="O181:O183"/>
    <mergeCell ref="P181:P183"/>
    <mergeCell ref="Q181:Q183"/>
    <mergeCell ref="R181:R183"/>
    <mergeCell ref="S181:S183"/>
    <mergeCell ref="T181:T183"/>
    <mergeCell ref="AE190:AE192"/>
    <mergeCell ref="AF190:AF192"/>
    <mergeCell ref="AG190:AG192"/>
    <mergeCell ref="AF193:AF195"/>
    <mergeCell ref="X184:X186"/>
    <mergeCell ref="Y184:Y186"/>
    <mergeCell ref="Z184:Z186"/>
    <mergeCell ref="AA184:AA186"/>
    <mergeCell ref="AB184:AB186"/>
    <mergeCell ref="AC184:AC186"/>
    <mergeCell ref="R184:R201"/>
    <mergeCell ref="S184:S201"/>
    <mergeCell ref="T184:T201"/>
    <mergeCell ref="U184:U186"/>
    <mergeCell ref="V184:V186"/>
    <mergeCell ref="W184:W186"/>
    <mergeCell ref="H184:H201"/>
    <mergeCell ref="I184:I201"/>
    <mergeCell ref="N184:N201"/>
    <mergeCell ref="O184:O201"/>
    <mergeCell ref="P184:P201"/>
    <mergeCell ref="Q184:Q201"/>
    <mergeCell ref="Y190:Y192"/>
    <mergeCell ref="Z190:Z192"/>
    <mergeCell ref="AA190:AA192"/>
    <mergeCell ref="AB190:AB192"/>
    <mergeCell ref="AC190:AC192"/>
    <mergeCell ref="AD190:AD192"/>
    <mergeCell ref="AC187:AC189"/>
    <mergeCell ref="AD187:AD189"/>
    <mergeCell ref="AE187:AE189"/>
    <mergeCell ref="AF187:AF189"/>
    <mergeCell ref="AG187:AG189"/>
    <mergeCell ref="F190:F192"/>
    <mergeCell ref="U190:U192"/>
    <mergeCell ref="V190:V192"/>
    <mergeCell ref="W190:W192"/>
    <mergeCell ref="X190:X192"/>
    <mergeCell ref="AJ184:AJ201"/>
    <mergeCell ref="F187:F189"/>
    <mergeCell ref="U187:U189"/>
    <mergeCell ref="V187:V189"/>
    <mergeCell ref="W187:W189"/>
    <mergeCell ref="X187:X189"/>
    <mergeCell ref="Y187:Y189"/>
    <mergeCell ref="Z187:Z189"/>
    <mergeCell ref="AA187:AA189"/>
    <mergeCell ref="AB187:AB189"/>
    <mergeCell ref="AD184:AD186"/>
    <mergeCell ref="AE184:AE186"/>
    <mergeCell ref="AF184:AF186"/>
    <mergeCell ref="AG184:AG186"/>
    <mergeCell ref="AH184:AH201"/>
    <mergeCell ref="AI184:AI201"/>
    <mergeCell ref="AG193:AG195"/>
    <mergeCell ref="F196:F198"/>
    <mergeCell ref="U196:U198"/>
    <mergeCell ref="V196:V198"/>
    <mergeCell ref="W196:W198"/>
    <mergeCell ref="X196:X198"/>
    <mergeCell ref="Y196:Y198"/>
    <mergeCell ref="Z196:Z198"/>
    <mergeCell ref="AA196:AA198"/>
    <mergeCell ref="AB196:AB198"/>
    <mergeCell ref="Z193:Z195"/>
    <mergeCell ref="AA193:AA195"/>
    <mergeCell ref="AB193:AB195"/>
    <mergeCell ref="AC193:AC195"/>
    <mergeCell ref="AD193:AD195"/>
    <mergeCell ref="AE193:AE195"/>
    <mergeCell ref="F193:F195"/>
    <mergeCell ref="U193:U195"/>
    <mergeCell ref="V193:V195"/>
    <mergeCell ref="W193:W195"/>
    <mergeCell ref="X193:X195"/>
    <mergeCell ref="Y193:Y195"/>
    <mergeCell ref="AE199:AE201"/>
    <mergeCell ref="AF199:AF201"/>
    <mergeCell ref="AG199:AG201"/>
    <mergeCell ref="Y199:Y201"/>
    <mergeCell ref="Z199:Z201"/>
    <mergeCell ref="AA199:AA201"/>
    <mergeCell ref="AB199:AB201"/>
    <mergeCell ref="AC199:AC201"/>
    <mergeCell ref="AD199:AD201"/>
    <mergeCell ref="AC196:AC198"/>
    <mergeCell ref="AD196:AD198"/>
    <mergeCell ref="AE196:AE198"/>
    <mergeCell ref="AF196:AF198"/>
    <mergeCell ref="AG196:AG198"/>
    <mergeCell ref="F199:F201"/>
    <mergeCell ref="U199:U201"/>
    <mergeCell ref="V199:V201"/>
    <mergeCell ref="W199:W201"/>
    <mergeCell ref="X199:X201"/>
  </mergeCells>
  <dataValidations count="1">
    <dataValidation type="list" allowBlank="1" showInputMessage="1" showErrorMessage="1" sqref="Q36:S38 P11:R13 S47:S50 S59:S62 Q68:S73 Q53:S55 Q59:R61 Q41:S46 S127" xr:uid="{38B1F684-4875-4014-A7B5-7C945EAC6641}">
      <formula1>#REF!</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CED6-CF01-44EB-9773-28118514B137}">
  <dimension ref="A1:AK92"/>
  <sheetViews>
    <sheetView topLeftCell="A77" zoomScale="70" zoomScaleNormal="70" workbookViewId="0">
      <selection activeCell="F88" sqref="F88"/>
    </sheetView>
  </sheetViews>
  <sheetFormatPr defaultRowHeight="15" x14ac:dyDescent="0.25"/>
  <cols>
    <col min="1" max="1" width="5" customWidth="1"/>
    <col min="2" max="2" width="15.85546875" customWidth="1"/>
    <col min="3" max="3" width="22.42578125" customWidth="1"/>
    <col min="4" max="5" width="13.85546875" customWidth="1"/>
    <col min="6" max="6" width="19.85546875" customWidth="1"/>
    <col min="7" max="7" width="50.140625" customWidth="1"/>
    <col min="8" max="8" width="9.85546875" customWidth="1"/>
    <col min="9" max="9" width="10.42578125" customWidth="1"/>
    <col min="10" max="10" width="29.85546875" customWidth="1"/>
    <col min="11" max="14" width="10.5703125" customWidth="1"/>
    <col min="15" max="16" width="15.85546875" customWidth="1"/>
    <col min="17" max="17" width="18.5703125" customWidth="1"/>
    <col min="18" max="18" width="15.85546875" customWidth="1"/>
    <col min="19" max="21" width="14" customWidth="1"/>
    <col min="22" max="22" width="11.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19.85546875" customWidth="1"/>
    <col min="35" max="35" width="19.42578125" customWidth="1"/>
    <col min="36" max="36" width="10.42578125" customWidth="1"/>
    <col min="37" max="37" width="10.140625" customWidth="1"/>
  </cols>
  <sheetData>
    <row r="1" spans="1:37"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6.1" customHeight="1" thickBot="1" x14ac:dyDescent="0.3">
      <c r="A3" s="1"/>
      <c r="B3" s="713" t="s">
        <v>0</v>
      </c>
      <c r="C3" s="714" t="s">
        <v>1</v>
      </c>
      <c r="D3" s="714" t="s">
        <v>28</v>
      </c>
      <c r="E3" s="714" t="s">
        <v>29</v>
      </c>
      <c r="F3" s="714" t="s">
        <v>30</v>
      </c>
      <c r="G3" s="714" t="s">
        <v>3</v>
      </c>
      <c r="H3" s="714" t="s">
        <v>4</v>
      </c>
      <c r="I3" s="714" t="s">
        <v>5</v>
      </c>
      <c r="J3" s="715" t="s">
        <v>6</v>
      </c>
      <c r="K3" s="715"/>
      <c r="L3" s="715"/>
      <c r="M3" s="715"/>
      <c r="N3" s="714" t="s">
        <v>47</v>
      </c>
      <c r="O3" s="714" t="s">
        <v>31</v>
      </c>
      <c r="P3" s="707" t="s">
        <v>42</v>
      </c>
      <c r="Q3" s="707" t="s">
        <v>32</v>
      </c>
      <c r="R3" s="707" t="s">
        <v>37</v>
      </c>
      <c r="S3" s="707" t="s">
        <v>33</v>
      </c>
      <c r="T3" s="714" t="s">
        <v>55</v>
      </c>
      <c r="U3" s="714" t="s">
        <v>57</v>
      </c>
      <c r="V3" s="715" t="s">
        <v>59</v>
      </c>
      <c r="W3" s="715"/>
      <c r="X3" s="715"/>
      <c r="Y3" s="715"/>
      <c r="Z3" s="715"/>
      <c r="AA3" s="715"/>
      <c r="AB3" s="714" t="s">
        <v>69</v>
      </c>
      <c r="AC3" s="707" t="s">
        <v>75</v>
      </c>
      <c r="AD3" s="714" t="s">
        <v>77</v>
      </c>
      <c r="AE3" s="714"/>
      <c r="AF3" s="714"/>
      <c r="AG3" s="714" t="s">
        <v>27</v>
      </c>
      <c r="AH3" s="714" t="s">
        <v>36</v>
      </c>
      <c r="AI3" s="714" t="s">
        <v>34</v>
      </c>
      <c r="AJ3" s="716" t="s">
        <v>35</v>
      </c>
    </row>
    <row r="4" spans="1:37" ht="140.44999999999999" customHeight="1" thickBot="1" x14ac:dyDescent="0.3">
      <c r="A4" s="1"/>
      <c r="B4" s="713"/>
      <c r="C4" s="714"/>
      <c r="D4" s="714"/>
      <c r="E4" s="714"/>
      <c r="F4" s="714"/>
      <c r="G4" s="714"/>
      <c r="H4" s="714"/>
      <c r="I4" s="714"/>
      <c r="J4" s="91" t="s">
        <v>7</v>
      </c>
      <c r="K4" s="91" t="s">
        <v>8</v>
      </c>
      <c r="L4" s="91" t="s">
        <v>9</v>
      </c>
      <c r="M4" s="92" t="s">
        <v>10</v>
      </c>
      <c r="N4" s="714"/>
      <c r="O4" s="714"/>
      <c r="P4" s="707"/>
      <c r="Q4" s="707"/>
      <c r="R4" s="707"/>
      <c r="S4" s="707"/>
      <c r="T4" s="714"/>
      <c r="U4" s="714"/>
      <c r="V4" s="91" t="s">
        <v>61</v>
      </c>
      <c r="W4" s="91" t="s">
        <v>62</v>
      </c>
      <c r="X4" s="91" t="s">
        <v>15</v>
      </c>
      <c r="Y4" s="91" t="s">
        <v>63</v>
      </c>
      <c r="Z4" s="91" t="s">
        <v>60</v>
      </c>
      <c r="AA4" s="91" t="s">
        <v>25</v>
      </c>
      <c r="AB4" s="714"/>
      <c r="AC4" s="707"/>
      <c r="AD4" s="91" t="s">
        <v>16</v>
      </c>
      <c r="AE4" s="91" t="s">
        <v>17</v>
      </c>
      <c r="AF4" s="91" t="s">
        <v>26</v>
      </c>
      <c r="AG4" s="714"/>
      <c r="AH4" s="714"/>
      <c r="AI4" s="714"/>
      <c r="AJ4" s="716"/>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5.95" customHeight="1" thickBot="1" x14ac:dyDescent="0.3">
      <c r="A6" s="1"/>
      <c r="B6" s="691" t="s">
        <v>230</v>
      </c>
      <c r="C6" s="629" t="s">
        <v>231</v>
      </c>
      <c r="D6" s="629" t="s">
        <v>232</v>
      </c>
      <c r="E6" s="629" t="s">
        <v>233</v>
      </c>
      <c r="F6" s="629" t="s">
        <v>234</v>
      </c>
      <c r="G6" s="629" t="s">
        <v>235</v>
      </c>
      <c r="H6" s="629" t="s">
        <v>83</v>
      </c>
      <c r="I6" s="629" t="s">
        <v>83</v>
      </c>
      <c r="J6" s="97" t="s">
        <v>236</v>
      </c>
      <c r="K6" s="97" t="s">
        <v>237</v>
      </c>
      <c r="L6" s="97" t="s">
        <v>238</v>
      </c>
      <c r="M6" s="97">
        <v>25</v>
      </c>
      <c r="N6" s="629" t="s">
        <v>86</v>
      </c>
      <c r="O6" s="629" t="s">
        <v>105</v>
      </c>
      <c r="P6" s="630" t="s">
        <v>239</v>
      </c>
      <c r="Q6" s="630" t="s">
        <v>240</v>
      </c>
      <c r="R6" s="630" t="s">
        <v>90</v>
      </c>
      <c r="S6" s="630" t="s">
        <v>170</v>
      </c>
      <c r="T6" s="686">
        <f>SUM(V6:AA7)</f>
        <v>841500</v>
      </c>
      <c r="U6" s="686">
        <f>T6</f>
        <v>841500</v>
      </c>
      <c r="V6" s="686">
        <v>495000</v>
      </c>
      <c r="W6" s="686">
        <v>0</v>
      </c>
      <c r="X6" s="686">
        <v>0</v>
      </c>
      <c r="Y6" s="686">
        <v>346500</v>
      </c>
      <c r="Z6" s="686">
        <v>0</v>
      </c>
      <c r="AA6" s="712">
        <v>0</v>
      </c>
      <c r="AB6" s="686">
        <v>148500</v>
      </c>
      <c r="AC6" s="630" t="s">
        <v>92</v>
      </c>
      <c r="AD6" s="710">
        <f>U6</f>
        <v>841500</v>
      </c>
      <c r="AE6" s="710">
        <v>0</v>
      </c>
      <c r="AF6" s="710">
        <v>0</v>
      </c>
      <c r="AG6" s="711"/>
      <c r="AH6" s="689" t="s">
        <v>514</v>
      </c>
      <c r="AI6" s="689" t="s">
        <v>515</v>
      </c>
      <c r="AJ6" s="708">
        <v>45308</v>
      </c>
    </row>
    <row r="7" spans="1:37" ht="50.45" customHeight="1" thickBot="1" x14ac:dyDescent="0.3">
      <c r="A7" s="1"/>
      <c r="B7" s="691"/>
      <c r="C7" s="629"/>
      <c r="D7" s="629"/>
      <c r="E7" s="629"/>
      <c r="F7" s="629"/>
      <c r="G7" s="629"/>
      <c r="H7" s="629"/>
      <c r="I7" s="629"/>
      <c r="J7" s="98" t="s">
        <v>241</v>
      </c>
      <c r="K7" s="98" t="s">
        <v>242</v>
      </c>
      <c r="L7" s="98" t="s">
        <v>243</v>
      </c>
      <c r="M7" s="98">
        <v>25</v>
      </c>
      <c r="N7" s="629"/>
      <c r="O7" s="629"/>
      <c r="P7" s="630"/>
      <c r="Q7" s="630"/>
      <c r="R7" s="630"/>
      <c r="S7" s="630"/>
      <c r="T7" s="629"/>
      <c r="U7" s="629"/>
      <c r="V7" s="686"/>
      <c r="W7" s="686"/>
      <c r="X7" s="686"/>
      <c r="Y7" s="686"/>
      <c r="Z7" s="686"/>
      <c r="AA7" s="712"/>
      <c r="AB7" s="686"/>
      <c r="AC7" s="630"/>
      <c r="AD7" s="630"/>
      <c r="AE7" s="710"/>
      <c r="AF7" s="710"/>
      <c r="AG7" s="711"/>
      <c r="AH7" s="689"/>
      <c r="AI7" s="689"/>
      <c r="AJ7" s="709"/>
    </row>
    <row r="8" spans="1:37" ht="45" customHeight="1" x14ac:dyDescent="0.25">
      <c r="A8" s="1"/>
      <c r="B8" s="621" t="s">
        <v>244</v>
      </c>
      <c r="C8" s="617" t="s">
        <v>245</v>
      </c>
      <c r="D8" s="617" t="s">
        <v>232</v>
      </c>
      <c r="E8" s="617" t="s">
        <v>233</v>
      </c>
      <c r="F8" s="619" t="s">
        <v>247</v>
      </c>
      <c r="G8" s="617" t="s">
        <v>235</v>
      </c>
      <c r="H8" s="619" t="s">
        <v>83</v>
      </c>
      <c r="I8" s="619" t="s">
        <v>83</v>
      </c>
      <c r="J8" s="99" t="s">
        <v>236</v>
      </c>
      <c r="K8" s="99" t="s">
        <v>237</v>
      </c>
      <c r="L8" s="99" t="s">
        <v>238</v>
      </c>
      <c r="M8" s="99">
        <v>30</v>
      </c>
      <c r="N8" s="619" t="s">
        <v>86</v>
      </c>
      <c r="O8" s="619" t="s">
        <v>118</v>
      </c>
      <c r="P8" s="673" t="s">
        <v>239</v>
      </c>
      <c r="Q8" s="673" t="s">
        <v>240</v>
      </c>
      <c r="R8" s="673" t="s">
        <v>90</v>
      </c>
      <c r="S8" s="673" t="s">
        <v>170</v>
      </c>
      <c r="T8" s="608">
        <f>SUM(U8:U11)</f>
        <v>3060000</v>
      </c>
      <c r="U8" s="645">
        <f>SUM(V8:AA9)</f>
        <v>510000</v>
      </c>
      <c r="V8" s="645">
        <v>300000</v>
      </c>
      <c r="W8" s="645">
        <v>0</v>
      </c>
      <c r="X8" s="645">
        <v>0</v>
      </c>
      <c r="Y8" s="645">
        <v>210000</v>
      </c>
      <c r="Z8" s="645">
        <v>0</v>
      </c>
      <c r="AA8" s="700">
        <v>0</v>
      </c>
      <c r="AB8" s="645">
        <v>90000</v>
      </c>
      <c r="AC8" s="673" t="s">
        <v>92</v>
      </c>
      <c r="AD8" s="700">
        <f>U8</f>
        <v>510000</v>
      </c>
      <c r="AE8" s="700">
        <v>0</v>
      </c>
      <c r="AF8" s="700">
        <v>0</v>
      </c>
      <c r="AG8" s="701"/>
      <c r="AH8" s="612" t="s">
        <v>347</v>
      </c>
      <c r="AI8" s="612" t="s">
        <v>348</v>
      </c>
      <c r="AJ8" s="703">
        <v>45454</v>
      </c>
      <c r="AK8" s="706"/>
    </row>
    <row r="9" spans="1:37" ht="45" customHeight="1" x14ac:dyDescent="0.25">
      <c r="A9" s="1"/>
      <c r="B9" s="662"/>
      <c r="C9" s="658"/>
      <c r="D9" s="658"/>
      <c r="E9" s="658"/>
      <c r="F9" s="619"/>
      <c r="G9" s="658"/>
      <c r="H9" s="619"/>
      <c r="I9" s="619"/>
      <c r="J9" s="99" t="s">
        <v>241</v>
      </c>
      <c r="K9" s="99" t="s">
        <v>242</v>
      </c>
      <c r="L9" s="99" t="s">
        <v>243</v>
      </c>
      <c r="M9" s="99">
        <v>30</v>
      </c>
      <c r="N9" s="619"/>
      <c r="O9" s="619"/>
      <c r="P9" s="673"/>
      <c r="Q9" s="673"/>
      <c r="R9" s="673"/>
      <c r="S9" s="673"/>
      <c r="T9" s="658"/>
      <c r="U9" s="619"/>
      <c r="V9" s="645"/>
      <c r="W9" s="645"/>
      <c r="X9" s="645"/>
      <c r="Y9" s="645"/>
      <c r="Z9" s="645"/>
      <c r="AA9" s="700"/>
      <c r="AB9" s="645"/>
      <c r="AC9" s="673"/>
      <c r="AD9" s="673"/>
      <c r="AE9" s="700"/>
      <c r="AF9" s="700"/>
      <c r="AG9" s="702"/>
      <c r="AH9" s="653"/>
      <c r="AI9" s="653"/>
      <c r="AJ9" s="704"/>
      <c r="AK9" s="706"/>
    </row>
    <row r="10" spans="1:37" ht="38.1" customHeight="1" x14ac:dyDescent="0.25">
      <c r="A10" s="1"/>
      <c r="B10" s="662"/>
      <c r="C10" s="658"/>
      <c r="D10" s="658"/>
      <c r="E10" s="658"/>
      <c r="F10" s="619" t="s">
        <v>252</v>
      </c>
      <c r="G10" s="658"/>
      <c r="H10" s="619" t="s">
        <v>83</v>
      </c>
      <c r="I10" s="619" t="s">
        <v>83</v>
      </c>
      <c r="J10" s="99" t="s">
        <v>236</v>
      </c>
      <c r="K10" s="99" t="s">
        <v>237</v>
      </c>
      <c r="L10" s="99" t="s">
        <v>238</v>
      </c>
      <c r="M10" s="99">
        <v>100</v>
      </c>
      <c r="N10" s="619" t="s">
        <v>86</v>
      </c>
      <c r="O10" s="619" t="s">
        <v>123</v>
      </c>
      <c r="P10" s="673" t="s">
        <v>239</v>
      </c>
      <c r="Q10" s="673" t="s">
        <v>240</v>
      </c>
      <c r="R10" s="673" t="s">
        <v>90</v>
      </c>
      <c r="S10" s="673" t="s">
        <v>170</v>
      </c>
      <c r="T10" s="658"/>
      <c r="U10" s="645">
        <f>SUM(V10:AA11)</f>
        <v>2550000</v>
      </c>
      <c r="V10" s="645">
        <v>1500000</v>
      </c>
      <c r="W10" s="645">
        <v>0</v>
      </c>
      <c r="X10" s="645">
        <v>0</v>
      </c>
      <c r="Y10" s="645">
        <v>1050000</v>
      </c>
      <c r="Z10" s="645">
        <v>0</v>
      </c>
      <c r="AA10" s="700">
        <v>0</v>
      </c>
      <c r="AB10" s="645">
        <v>450000</v>
      </c>
      <c r="AC10" s="673" t="s">
        <v>92</v>
      </c>
      <c r="AD10" s="700">
        <f>U10</f>
        <v>2550000</v>
      </c>
      <c r="AE10" s="700">
        <v>0</v>
      </c>
      <c r="AF10" s="700">
        <v>0</v>
      </c>
      <c r="AG10" s="698"/>
      <c r="AH10" s="653"/>
      <c r="AI10" s="653"/>
      <c r="AJ10" s="704"/>
      <c r="AK10" s="699"/>
    </row>
    <row r="11" spans="1:37" ht="39.6" customHeight="1" thickBot="1" x14ac:dyDescent="0.3">
      <c r="A11" s="1"/>
      <c r="B11" s="622"/>
      <c r="C11" s="618"/>
      <c r="D11" s="618"/>
      <c r="E11" s="618"/>
      <c r="F11" s="620"/>
      <c r="G11" s="618"/>
      <c r="H11" s="620"/>
      <c r="I11" s="620"/>
      <c r="J11" s="100" t="s">
        <v>241</v>
      </c>
      <c r="K11" s="100" t="s">
        <v>242</v>
      </c>
      <c r="L11" s="100" t="s">
        <v>243</v>
      </c>
      <c r="M11" s="100">
        <v>100</v>
      </c>
      <c r="N11" s="620"/>
      <c r="O11" s="620"/>
      <c r="P11" s="649"/>
      <c r="Q11" s="649"/>
      <c r="R11" s="649"/>
      <c r="S11" s="649"/>
      <c r="T11" s="618"/>
      <c r="U11" s="620"/>
      <c r="V11" s="628"/>
      <c r="W11" s="628"/>
      <c r="X11" s="628"/>
      <c r="Y11" s="628"/>
      <c r="Z11" s="628"/>
      <c r="AA11" s="693"/>
      <c r="AB11" s="628"/>
      <c r="AC11" s="649"/>
      <c r="AD11" s="649"/>
      <c r="AE11" s="693"/>
      <c r="AF11" s="693"/>
      <c r="AG11" s="695"/>
      <c r="AH11" s="613"/>
      <c r="AI11" s="613"/>
      <c r="AJ11" s="705"/>
      <c r="AK11" s="699"/>
    </row>
    <row r="12" spans="1:37" ht="52.5" customHeight="1" x14ac:dyDescent="0.25">
      <c r="A12" s="1"/>
      <c r="B12" s="641" t="s">
        <v>249</v>
      </c>
      <c r="C12" s="625" t="s">
        <v>250</v>
      </c>
      <c r="D12" s="625" t="s">
        <v>232</v>
      </c>
      <c r="E12" s="625" t="s">
        <v>233</v>
      </c>
      <c r="F12" s="625" t="s">
        <v>844</v>
      </c>
      <c r="G12" s="625" t="s">
        <v>235</v>
      </c>
      <c r="H12" s="625" t="s">
        <v>83</v>
      </c>
      <c r="I12" s="625" t="s">
        <v>83</v>
      </c>
      <c r="J12" s="97" t="s">
        <v>236</v>
      </c>
      <c r="K12" s="97" t="s">
        <v>237</v>
      </c>
      <c r="L12" s="97" t="s">
        <v>238</v>
      </c>
      <c r="M12" s="97">
        <v>26</v>
      </c>
      <c r="N12" s="625" t="s">
        <v>86</v>
      </c>
      <c r="O12" s="625" t="s">
        <v>102</v>
      </c>
      <c r="P12" s="648" t="s">
        <v>239</v>
      </c>
      <c r="Q12" s="648" t="s">
        <v>240</v>
      </c>
      <c r="R12" s="648" t="s">
        <v>90</v>
      </c>
      <c r="S12" s="648" t="s">
        <v>170</v>
      </c>
      <c r="T12" s="627">
        <f>U12</f>
        <v>1700000</v>
      </c>
      <c r="U12" s="627">
        <f>SUM(V12:AA13)</f>
        <v>1700000</v>
      </c>
      <c r="V12" s="627">
        <v>1000000</v>
      </c>
      <c r="W12" s="627">
        <v>0</v>
      </c>
      <c r="X12" s="627">
        <v>0</v>
      </c>
      <c r="Y12" s="627">
        <v>700000</v>
      </c>
      <c r="Z12" s="627">
        <v>0</v>
      </c>
      <c r="AA12" s="627">
        <v>0</v>
      </c>
      <c r="AB12" s="627">
        <v>300000</v>
      </c>
      <c r="AC12" s="625" t="s">
        <v>92</v>
      </c>
      <c r="AD12" s="627">
        <f>U12</f>
        <v>1700000</v>
      </c>
      <c r="AE12" s="692">
        <v>0</v>
      </c>
      <c r="AF12" s="692">
        <v>0</v>
      </c>
      <c r="AG12" s="694"/>
      <c r="AH12" s="635" t="s">
        <v>521</v>
      </c>
      <c r="AI12" s="635" t="s">
        <v>792</v>
      </c>
      <c r="AJ12" s="696"/>
    </row>
    <row r="13" spans="1:37" ht="52.5" customHeight="1" thickBot="1" x14ac:dyDescent="0.3">
      <c r="A13" s="1"/>
      <c r="B13" s="644"/>
      <c r="C13" s="620"/>
      <c r="D13" s="620"/>
      <c r="E13" s="620"/>
      <c r="F13" s="620"/>
      <c r="G13" s="620"/>
      <c r="H13" s="620"/>
      <c r="I13" s="620"/>
      <c r="J13" s="100" t="s">
        <v>241</v>
      </c>
      <c r="K13" s="100" t="s">
        <v>242</v>
      </c>
      <c r="L13" s="100" t="s">
        <v>243</v>
      </c>
      <c r="M13" s="100">
        <v>26</v>
      </c>
      <c r="N13" s="620"/>
      <c r="O13" s="620"/>
      <c r="P13" s="649"/>
      <c r="Q13" s="649"/>
      <c r="R13" s="649"/>
      <c r="S13" s="649"/>
      <c r="T13" s="620"/>
      <c r="U13" s="620"/>
      <c r="V13" s="628"/>
      <c r="W13" s="628"/>
      <c r="X13" s="628"/>
      <c r="Y13" s="628"/>
      <c r="Z13" s="628"/>
      <c r="AA13" s="628"/>
      <c r="AB13" s="628"/>
      <c r="AC13" s="620"/>
      <c r="AD13" s="620"/>
      <c r="AE13" s="693"/>
      <c r="AF13" s="693"/>
      <c r="AG13" s="695"/>
      <c r="AH13" s="638"/>
      <c r="AI13" s="638"/>
      <c r="AJ13" s="697"/>
    </row>
    <row r="14" spans="1:37" ht="52.5" customHeight="1" x14ac:dyDescent="0.25">
      <c r="A14" s="1"/>
      <c r="B14" s="641" t="s">
        <v>253</v>
      </c>
      <c r="C14" s="625" t="s">
        <v>254</v>
      </c>
      <c r="D14" s="625" t="s">
        <v>232</v>
      </c>
      <c r="E14" s="625" t="s">
        <v>233</v>
      </c>
      <c r="F14" s="625" t="s">
        <v>246</v>
      </c>
      <c r="G14" s="625" t="s">
        <v>235</v>
      </c>
      <c r="H14" s="625" t="s">
        <v>83</v>
      </c>
      <c r="I14" s="625" t="s">
        <v>83</v>
      </c>
      <c r="J14" s="97" t="s">
        <v>236</v>
      </c>
      <c r="K14" s="97" t="s">
        <v>237</v>
      </c>
      <c r="L14" s="97" t="s">
        <v>238</v>
      </c>
      <c r="M14" s="97">
        <v>25</v>
      </c>
      <c r="N14" s="625" t="s">
        <v>86</v>
      </c>
      <c r="O14" s="625" t="s">
        <v>114</v>
      </c>
      <c r="P14" s="625" t="s">
        <v>239</v>
      </c>
      <c r="Q14" s="625" t="s">
        <v>240</v>
      </c>
      <c r="R14" s="625" t="s">
        <v>90</v>
      </c>
      <c r="S14" s="625" t="s">
        <v>170</v>
      </c>
      <c r="T14" s="627">
        <f>U14</f>
        <v>1700000</v>
      </c>
      <c r="U14" s="627">
        <f>SUM(V14:AA15)</f>
        <v>1700000</v>
      </c>
      <c r="V14" s="627">
        <v>1000000</v>
      </c>
      <c r="W14" s="627">
        <v>0</v>
      </c>
      <c r="X14" s="627">
        <v>0</v>
      </c>
      <c r="Y14" s="627">
        <v>700000</v>
      </c>
      <c r="Z14" s="627">
        <v>0</v>
      </c>
      <c r="AA14" s="627">
        <v>0</v>
      </c>
      <c r="AB14" s="627">
        <v>300000</v>
      </c>
      <c r="AC14" s="625" t="s">
        <v>92</v>
      </c>
      <c r="AD14" s="627">
        <f>U14</f>
        <v>1700000</v>
      </c>
      <c r="AE14" s="627">
        <v>0</v>
      </c>
      <c r="AF14" s="627">
        <v>0</v>
      </c>
      <c r="AG14" s="633"/>
      <c r="AH14" s="635" t="s">
        <v>349</v>
      </c>
      <c r="AI14" s="635" t="s">
        <v>350</v>
      </c>
      <c r="AJ14" s="646">
        <v>45720</v>
      </c>
    </row>
    <row r="15" spans="1:37" ht="52.5" customHeight="1" thickBot="1" x14ac:dyDescent="0.3">
      <c r="A15" s="1"/>
      <c r="B15" s="644"/>
      <c r="C15" s="620"/>
      <c r="D15" s="620"/>
      <c r="E15" s="620"/>
      <c r="F15" s="620"/>
      <c r="G15" s="620"/>
      <c r="H15" s="620"/>
      <c r="I15" s="620"/>
      <c r="J15" s="100" t="s">
        <v>241</v>
      </c>
      <c r="K15" s="100" t="s">
        <v>242</v>
      </c>
      <c r="L15" s="100" t="s">
        <v>243</v>
      </c>
      <c r="M15" s="100">
        <v>25</v>
      </c>
      <c r="N15" s="620"/>
      <c r="O15" s="620"/>
      <c r="P15" s="620"/>
      <c r="Q15" s="620"/>
      <c r="R15" s="620"/>
      <c r="S15" s="620"/>
      <c r="T15" s="620"/>
      <c r="U15" s="620"/>
      <c r="V15" s="628"/>
      <c r="W15" s="628"/>
      <c r="X15" s="628"/>
      <c r="Y15" s="628"/>
      <c r="Z15" s="628"/>
      <c r="AA15" s="628"/>
      <c r="AB15" s="628"/>
      <c r="AC15" s="620"/>
      <c r="AD15" s="620"/>
      <c r="AE15" s="628"/>
      <c r="AF15" s="628"/>
      <c r="AG15" s="637"/>
      <c r="AH15" s="638"/>
      <c r="AI15" s="638"/>
      <c r="AJ15" s="647"/>
    </row>
    <row r="16" spans="1:37" ht="52.5" customHeight="1" thickBot="1" x14ac:dyDescent="0.3">
      <c r="A16" s="1"/>
      <c r="B16" s="691" t="s">
        <v>516</v>
      </c>
      <c r="C16" s="629" t="s">
        <v>517</v>
      </c>
      <c r="D16" s="629" t="s">
        <v>232</v>
      </c>
      <c r="E16" s="629" t="s">
        <v>233</v>
      </c>
      <c r="F16" s="629" t="s">
        <v>248</v>
      </c>
      <c r="G16" s="629" t="s">
        <v>235</v>
      </c>
      <c r="H16" s="629" t="s">
        <v>83</v>
      </c>
      <c r="I16" s="629" t="s">
        <v>83</v>
      </c>
      <c r="J16" s="97" t="s">
        <v>236</v>
      </c>
      <c r="K16" s="97" t="s">
        <v>237</v>
      </c>
      <c r="L16" s="97" t="s">
        <v>238</v>
      </c>
      <c r="M16" s="97">
        <v>67</v>
      </c>
      <c r="N16" s="629" t="s">
        <v>86</v>
      </c>
      <c r="O16" s="629" t="s">
        <v>111</v>
      </c>
      <c r="P16" s="629" t="s">
        <v>239</v>
      </c>
      <c r="Q16" s="629" t="s">
        <v>240</v>
      </c>
      <c r="R16" s="629" t="s">
        <v>90</v>
      </c>
      <c r="S16" s="629" t="s">
        <v>170</v>
      </c>
      <c r="T16" s="686">
        <f>U16</f>
        <v>2550000</v>
      </c>
      <c r="U16" s="686">
        <f>SUM(V16:AA17)</f>
        <v>2550000</v>
      </c>
      <c r="V16" s="686">
        <v>1500000</v>
      </c>
      <c r="W16" s="686">
        <v>0</v>
      </c>
      <c r="X16" s="686">
        <v>0</v>
      </c>
      <c r="Y16" s="686">
        <v>1050000</v>
      </c>
      <c r="Z16" s="686">
        <v>0</v>
      </c>
      <c r="AA16" s="686">
        <v>0</v>
      </c>
      <c r="AB16" s="686">
        <v>450000</v>
      </c>
      <c r="AC16" s="629" t="s">
        <v>92</v>
      </c>
      <c r="AD16" s="686">
        <f>U16</f>
        <v>2550000</v>
      </c>
      <c r="AE16" s="686">
        <v>0</v>
      </c>
      <c r="AF16" s="686">
        <v>0</v>
      </c>
      <c r="AG16" s="687"/>
      <c r="AH16" s="689" t="s">
        <v>521</v>
      </c>
      <c r="AI16" s="689" t="s">
        <v>792</v>
      </c>
      <c r="AJ16" s="690"/>
    </row>
    <row r="17" spans="1:36" ht="52.5" customHeight="1" thickBot="1" x14ac:dyDescent="0.3">
      <c r="A17" s="1"/>
      <c r="B17" s="691"/>
      <c r="C17" s="629"/>
      <c r="D17" s="629"/>
      <c r="E17" s="629"/>
      <c r="F17" s="629"/>
      <c r="G17" s="629"/>
      <c r="H17" s="629"/>
      <c r="I17" s="629"/>
      <c r="J17" s="100" t="s">
        <v>241</v>
      </c>
      <c r="K17" s="100" t="s">
        <v>242</v>
      </c>
      <c r="L17" s="100" t="s">
        <v>243</v>
      </c>
      <c r="M17" s="100">
        <v>67</v>
      </c>
      <c r="N17" s="629"/>
      <c r="O17" s="629"/>
      <c r="P17" s="629"/>
      <c r="Q17" s="629"/>
      <c r="R17" s="629"/>
      <c r="S17" s="629"/>
      <c r="T17" s="629"/>
      <c r="U17" s="629"/>
      <c r="V17" s="686"/>
      <c r="W17" s="686"/>
      <c r="X17" s="686"/>
      <c r="Y17" s="686"/>
      <c r="Z17" s="686"/>
      <c r="AA17" s="686"/>
      <c r="AB17" s="686"/>
      <c r="AC17" s="629"/>
      <c r="AD17" s="629"/>
      <c r="AE17" s="686"/>
      <c r="AF17" s="686"/>
      <c r="AG17" s="687"/>
      <c r="AH17" s="689"/>
      <c r="AI17" s="689"/>
      <c r="AJ17" s="690"/>
    </row>
    <row r="18" spans="1:36" ht="52.5" customHeight="1" thickBot="1" x14ac:dyDescent="0.3">
      <c r="A18" s="1"/>
      <c r="B18" s="691" t="s">
        <v>518</v>
      </c>
      <c r="C18" s="629" t="s">
        <v>519</v>
      </c>
      <c r="D18" s="629" t="s">
        <v>232</v>
      </c>
      <c r="E18" s="629" t="s">
        <v>233</v>
      </c>
      <c r="F18" s="629" t="s">
        <v>251</v>
      </c>
      <c r="G18" s="629" t="s">
        <v>235</v>
      </c>
      <c r="H18" s="629" t="s">
        <v>83</v>
      </c>
      <c r="I18" s="629" t="s">
        <v>83</v>
      </c>
      <c r="J18" s="97" t="s">
        <v>236</v>
      </c>
      <c r="K18" s="97" t="s">
        <v>237</v>
      </c>
      <c r="L18" s="97" t="s">
        <v>238</v>
      </c>
      <c r="M18" s="97">
        <v>50</v>
      </c>
      <c r="N18" s="629" t="s">
        <v>86</v>
      </c>
      <c r="O18" s="629" t="s">
        <v>121</v>
      </c>
      <c r="P18" s="629" t="s">
        <v>239</v>
      </c>
      <c r="Q18" s="629" t="s">
        <v>240</v>
      </c>
      <c r="R18" s="629" t="s">
        <v>90</v>
      </c>
      <c r="S18" s="629" t="s">
        <v>170</v>
      </c>
      <c r="T18" s="686">
        <f>U18</f>
        <v>3938855.8</v>
      </c>
      <c r="U18" s="686">
        <f>SUM(V18:AA19)</f>
        <v>3938855.8</v>
      </c>
      <c r="V18" s="686">
        <v>2316974</v>
      </c>
      <c r="W18" s="686">
        <v>0</v>
      </c>
      <c r="X18" s="686">
        <v>0</v>
      </c>
      <c r="Y18" s="686">
        <v>1621881.8</v>
      </c>
      <c r="Z18" s="686">
        <v>0</v>
      </c>
      <c r="AA18" s="686">
        <v>0</v>
      </c>
      <c r="AB18" s="686">
        <v>695092.2</v>
      </c>
      <c r="AC18" s="629" t="s">
        <v>92</v>
      </c>
      <c r="AD18" s="686">
        <f>U18</f>
        <v>3938855.8</v>
      </c>
      <c r="AE18" s="686">
        <v>0</v>
      </c>
      <c r="AF18" s="686">
        <v>0</v>
      </c>
      <c r="AG18" s="687"/>
      <c r="AH18" s="688" t="s">
        <v>601</v>
      </c>
      <c r="AI18" s="688" t="s">
        <v>713</v>
      </c>
      <c r="AJ18" s="690"/>
    </row>
    <row r="19" spans="1:36" ht="52.5" customHeight="1" thickBot="1" x14ac:dyDescent="0.3">
      <c r="A19" s="1"/>
      <c r="B19" s="691"/>
      <c r="C19" s="629"/>
      <c r="D19" s="629"/>
      <c r="E19" s="629"/>
      <c r="F19" s="629"/>
      <c r="G19" s="629"/>
      <c r="H19" s="629"/>
      <c r="I19" s="629"/>
      <c r="J19" s="100" t="s">
        <v>241</v>
      </c>
      <c r="K19" s="100" t="s">
        <v>242</v>
      </c>
      <c r="L19" s="100" t="s">
        <v>243</v>
      </c>
      <c r="M19" s="100">
        <v>50</v>
      </c>
      <c r="N19" s="629"/>
      <c r="O19" s="629"/>
      <c r="P19" s="629"/>
      <c r="Q19" s="629"/>
      <c r="R19" s="629"/>
      <c r="S19" s="629"/>
      <c r="T19" s="629"/>
      <c r="U19" s="629"/>
      <c r="V19" s="686"/>
      <c r="W19" s="686"/>
      <c r="X19" s="686"/>
      <c r="Y19" s="686"/>
      <c r="Z19" s="686"/>
      <c r="AA19" s="686"/>
      <c r="AB19" s="686"/>
      <c r="AC19" s="629"/>
      <c r="AD19" s="629"/>
      <c r="AE19" s="686"/>
      <c r="AF19" s="686"/>
      <c r="AG19" s="687"/>
      <c r="AH19" s="688"/>
      <c r="AI19" s="688"/>
      <c r="AJ19" s="690"/>
    </row>
    <row r="20" spans="1:36" ht="57.6" customHeight="1" x14ac:dyDescent="0.25">
      <c r="A20" s="1"/>
      <c r="B20" s="641" t="s">
        <v>522</v>
      </c>
      <c r="C20" s="625" t="s">
        <v>523</v>
      </c>
      <c r="D20" s="625" t="s">
        <v>524</v>
      </c>
      <c r="E20" s="625" t="s">
        <v>233</v>
      </c>
      <c r="F20" s="625" t="s">
        <v>525</v>
      </c>
      <c r="G20" s="625" t="s">
        <v>235</v>
      </c>
      <c r="H20" s="625" t="s">
        <v>83</v>
      </c>
      <c r="I20" s="625" t="s">
        <v>83</v>
      </c>
      <c r="J20" s="156" t="s">
        <v>526</v>
      </c>
      <c r="K20" s="156" t="s">
        <v>527</v>
      </c>
      <c r="L20" s="156" t="s">
        <v>97</v>
      </c>
      <c r="M20" s="97">
        <v>46</v>
      </c>
      <c r="N20" s="625" t="s">
        <v>86</v>
      </c>
      <c r="O20" s="625" t="s">
        <v>87</v>
      </c>
      <c r="P20" s="625" t="s">
        <v>239</v>
      </c>
      <c r="Q20" s="625" t="s">
        <v>240</v>
      </c>
      <c r="R20" s="625" t="s">
        <v>90</v>
      </c>
      <c r="S20" s="625" t="s">
        <v>170</v>
      </c>
      <c r="T20" s="627">
        <f>U20</f>
        <v>3818743.5</v>
      </c>
      <c r="U20" s="627">
        <f>SUM(V20:AA21)</f>
        <v>3818743.5</v>
      </c>
      <c r="V20" s="627">
        <v>2545829</v>
      </c>
      <c r="W20" s="627">
        <v>0</v>
      </c>
      <c r="X20" s="627">
        <v>0</v>
      </c>
      <c r="Y20" s="627">
        <v>1272914.5</v>
      </c>
      <c r="Z20" s="627">
        <v>0</v>
      </c>
      <c r="AA20" s="627">
        <v>0</v>
      </c>
      <c r="AB20" s="627">
        <v>1272914.5</v>
      </c>
      <c r="AC20" s="625" t="s">
        <v>92</v>
      </c>
      <c r="AD20" s="627">
        <f>U20</f>
        <v>3818743.5</v>
      </c>
      <c r="AE20" s="627">
        <v>0</v>
      </c>
      <c r="AF20" s="627">
        <v>0</v>
      </c>
      <c r="AG20" s="633"/>
      <c r="AH20" s="635" t="s">
        <v>348</v>
      </c>
      <c r="AI20" s="635" t="s">
        <v>528</v>
      </c>
      <c r="AJ20" s="646">
        <v>45513</v>
      </c>
    </row>
    <row r="21" spans="1:36" ht="60.95" customHeight="1" thickBot="1" x14ac:dyDescent="0.3">
      <c r="A21" s="1"/>
      <c r="B21" s="644"/>
      <c r="C21" s="620"/>
      <c r="D21" s="620"/>
      <c r="E21" s="620"/>
      <c r="F21" s="620"/>
      <c r="G21" s="620"/>
      <c r="H21" s="620"/>
      <c r="I21" s="620"/>
      <c r="J21" s="157" t="s">
        <v>529</v>
      </c>
      <c r="K21" s="157" t="s">
        <v>530</v>
      </c>
      <c r="L21" s="157" t="s">
        <v>531</v>
      </c>
      <c r="M21" s="100">
        <v>46</v>
      </c>
      <c r="N21" s="620"/>
      <c r="O21" s="620"/>
      <c r="P21" s="620"/>
      <c r="Q21" s="620"/>
      <c r="R21" s="620"/>
      <c r="S21" s="620"/>
      <c r="T21" s="620"/>
      <c r="U21" s="620"/>
      <c r="V21" s="628"/>
      <c r="W21" s="628"/>
      <c r="X21" s="628"/>
      <c r="Y21" s="628"/>
      <c r="Z21" s="628"/>
      <c r="AA21" s="628"/>
      <c r="AB21" s="628"/>
      <c r="AC21" s="620"/>
      <c r="AD21" s="620"/>
      <c r="AE21" s="628"/>
      <c r="AF21" s="628"/>
      <c r="AG21" s="637"/>
      <c r="AH21" s="638"/>
      <c r="AI21" s="638"/>
      <c r="AJ21" s="647"/>
    </row>
    <row r="22" spans="1:36" ht="60.95" customHeight="1" thickBot="1" x14ac:dyDescent="0.3">
      <c r="A22" s="1"/>
      <c r="B22" s="641" t="s">
        <v>532</v>
      </c>
      <c r="C22" s="625" t="s">
        <v>533</v>
      </c>
      <c r="D22" s="625" t="s">
        <v>524</v>
      </c>
      <c r="E22" s="625" t="s">
        <v>233</v>
      </c>
      <c r="F22" s="625" t="s">
        <v>534</v>
      </c>
      <c r="G22" s="625" t="s">
        <v>235</v>
      </c>
      <c r="H22" s="625" t="s">
        <v>83</v>
      </c>
      <c r="I22" s="625" t="s">
        <v>83</v>
      </c>
      <c r="J22" s="156" t="s">
        <v>526</v>
      </c>
      <c r="K22" s="156" t="s">
        <v>527</v>
      </c>
      <c r="L22" s="156" t="s">
        <v>97</v>
      </c>
      <c r="M22" s="97">
        <v>20</v>
      </c>
      <c r="N22" s="629" t="s">
        <v>86</v>
      </c>
      <c r="O22" s="629" t="s">
        <v>105</v>
      </c>
      <c r="P22" s="630" t="s">
        <v>239</v>
      </c>
      <c r="Q22" s="630" t="s">
        <v>240</v>
      </c>
      <c r="R22" s="630" t="s">
        <v>90</v>
      </c>
      <c r="S22" s="630" t="s">
        <v>170</v>
      </c>
      <c r="T22" s="627">
        <f>SUM(U22:U25)</f>
        <v>1168750</v>
      </c>
      <c r="U22" s="627">
        <f>SUM(V22:AA23)</f>
        <v>841500</v>
      </c>
      <c r="V22" s="627">
        <v>495000</v>
      </c>
      <c r="W22" s="627">
        <v>0</v>
      </c>
      <c r="X22" s="627">
        <v>0</v>
      </c>
      <c r="Y22" s="627">
        <v>346500</v>
      </c>
      <c r="Z22" s="627">
        <v>0</v>
      </c>
      <c r="AA22" s="627">
        <v>0</v>
      </c>
      <c r="AB22" s="627">
        <v>148500</v>
      </c>
      <c r="AC22" s="625" t="s">
        <v>92</v>
      </c>
      <c r="AD22" s="627">
        <f>U22</f>
        <v>841500</v>
      </c>
      <c r="AE22" s="627">
        <v>0</v>
      </c>
      <c r="AF22" s="627">
        <v>0</v>
      </c>
      <c r="AG22" s="633"/>
      <c r="AH22" s="635" t="s">
        <v>352</v>
      </c>
      <c r="AI22" s="635" t="s">
        <v>353</v>
      </c>
      <c r="AJ22" s="646">
        <v>45579</v>
      </c>
    </row>
    <row r="23" spans="1:36" ht="59.1" customHeight="1" x14ac:dyDescent="0.25">
      <c r="A23" s="1"/>
      <c r="B23" s="671"/>
      <c r="C23" s="619"/>
      <c r="D23" s="619"/>
      <c r="E23" s="619"/>
      <c r="F23" s="619"/>
      <c r="G23" s="619"/>
      <c r="H23" s="619"/>
      <c r="I23" s="619"/>
      <c r="J23" s="158" t="s">
        <v>529</v>
      </c>
      <c r="K23" s="158" t="s">
        <v>530</v>
      </c>
      <c r="L23" s="158" t="s">
        <v>531</v>
      </c>
      <c r="M23" s="99">
        <v>20</v>
      </c>
      <c r="N23" s="617"/>
      <c r="O23" s="617"/>
      <c r="P23" s="684"/>
      <c r="Q23" s="684"/>
      <c r="R23" s="684"/>
      <c r="S23" s="684"/>
      <c r="T23" s="619"/>
      <c r="U23" s="631"/>
      <c r="V23" s="632"/>
      <c r="W23" s="632"/>
      <c r="X23" s="632"/>
      <c r="Y23" s="632"/>
      <c r="Z23" s="632"/>
      <c r="AA23" s="632"/>
      <c r="AB23" s="632"/>
      <c r="AC23" s="631"/>
      <c r="AD23" s="631"/>
      <c r="AE23" s="632"/>
      <c r="AF23" s="632"/>
      <c r="AG23" s="634"/>
      <c r="AH23" s="670"/>
      <c r="AI23" s="670"/>
      <c r="AJ23" s="666"/>
    </row>
    <row r="24" spans="1:36" ht="54.95" customHeight="1" thickBot="1" x14ac:dyDescent="0.3">
      <c r="A24" s="1"/>
      <c r="B24" s="671"/>
      <c r="C24" s="619"/>
      <c r="D24" s="619"/>
      <c r="E24" s="619"/>
      <c r="F24" s="685" t="s">
        <v>793</v>
      </c>
      <c r="G24" s="619"/>
      <c r="H24" s="685" t="s">
        <v>83</v>
      </c>
      <c r="I24" s="685" t="s">
        <v>83</v>
      </c>
      <c r="J24" s="285" t="s">
        <v>526</v>
      </c>
      <c r="K24" s="285" t="s">
        <v>527</v>
      </c>
      <c r="L24" s="285" t="s">
        <v>97</v>
      </c>
      <c r="M24" s="284">
        <v>11</v>
      </c>
      <c r="N24" s="682" t="s">
        <v>86</v>
      </c>
      <c r="O24" s="682" t="s">
        <v>105</v>
      </c>
      <c r="P24" s="682" t="s">
        <v>239</v>
      </c>
      <c r="Q24" s="682" t="s">
        <v>240</v>
      </c>
      <c r="R24" s="682" t="s">
        <v>90</v>
      </c>
      <c r="S24" s="682" t="s">
        <v>170</v>
      </c>
      <c r="T24" s="619"/>
      <c r="U24" s="680">
        <f>SUM(V24:AA25)</f>
        <v>327250</v>
      </c>
      <c r="V24" s="680">
        <v>192500</v>
      </c>
      <c r="W24" s="680">
        <v>0</v>
      </c>
      <c r="X24" s="680">
        <v>0</v>
      </c>
      <c r="Y24" s="680">
        <v>134750</v>
      </c>
      <c r="Z24" s="680">
        <v>0</v>
      </c>
      <c r="AA24" s="680">
        <v>0</v>
      </c>
      <c r="AB24" s="680">
        <v>57750</v>
      </c>
      <c r="AC24" s="685" t="s">
        <v>92</v>
      </c>
      <c r="AD24" s="680">
        <f>U24</f>
        <v>327250</v>
      </c>
      <c r="AE24" s="680">
        <v>0</v>
      </c>
      <c r="AF24" s="680">
        <v>0</v>
      </c>
      <c r="AG24" s="652"/>
      <c r="AH24" s="670"/>
      <c r="AI24" s="670"/>
      <c r="AJ24" s="666"/>
    </row>
    <row r="25" spans="1:36" ht="62.45" customHeight="1" thickBot="1" x14ac:dyDescent="0.3">
      <c r="A25" s="1"/>
      <c r="B25" s="644"/>
      <c r="C25" s="620"/>
      <c r="D25" s="620"/>
      <c r="E25" s="620"/>
      <c r="F25" s="682"/>
      <c r="G25" s="620"/>
      <c r="H25" s="682"/>
      <c r="I25" s="682"/>
      <c r="J25" s="286" t="s">
        <v>529</v>
      </c>
      <c r="K25" s="286" t="s">
        <v>530</v>
      </c>
      <c r="L25" s="286" t="s">
        <v>531</v>
      </c>
      <c r="M25" s="286">
        <v>11</v>
      </c>
      <c r="N25" s="683"/>
      <c r="O25" s="683"/>
      <c r="P25" s="683"/>
      <c r="Q25" s="683"/>
      <c r="R25" s="683"/>
      <c r="S25" s="683"/>
      <c r="T25" s="620"/>
      <c r="U25" s="682"/>
      <c r="V25" s="681"/>
      <c r="W25" s="681"/>
      <c r="X25" s="681"/>
      <c r="Y25" s="681"/>
      <c r="Z25" s="681"/>
      <c r="AA25" s="681"/>
      <c r="AB25" s="681"/>
      <c r="AC25" s="682"/>
      <c r="AD25" s="682"/>
      <c r="AE25" s="681"/>
      <c r="AF25" s="681"/>
      <c r="AG25" s="637"/>
      <c r="AH25" s="638"/>
      <c r="AI25" s="638"/>
      <c r="AJ25" s="647"/>
    </row>
    <row r="26" spans="1:36" ht="60.95" customHeight="1" x14ac:dyDescent="0.25">
      <c r="A26" s="1"/>
      <c r="B26" s="641" t="s">
        <v>536</v>
      </c>
      <c r="C26" s="625" t="s">
        <v>537</v>
      </c>
      <c r="D26" s="625" t="s">
        <v>524</v>
      </c>
      <c r="E26" s="625" t="s">
        <v>233</v>
      </c>
      <c r="F26" s="625" t="s">
        <v>538</v>
      </c>
      <c r="G26" s="625" t="s">
        <v>235</v>
      </c>
      <c r="H26" s="625" t="s">
        <v>83</v>
      </c>
      <c r="I26" s="625" t="s">
        <v>83</v>
      </c>
      <c r="J26" s="159" t="s">
        <v>526</v>
      </c>
      <c r="K26" s="159" t="s">
        <v>527</v>
      </c>
      <c r="L26" s="159" t="s">
        <v>97</v>
      </c>
      <c r="M26" s="97">
        <v>10</v>
      </c>
      <c r="N26" s="625" t="s">
        <v>86</v>
      </c>
      <c r="O26" s="625" t="s">
        <v>102</v>
      </c>
      <c r="P26" s="648" t="s">
        <v>239</v>
      </c>
      <c r="Q26" s="648" t="s">
        <v>240</v>
      </c>
      <c r="R26" s="648" t="s">
        <v>90</v>
      </c>
      <c r="S26" s="648" t="s">
        <v>170</v>
      </c>
      <c r="T26" s="627">
        <f>U26</f>
        <v>85000</v>
      </c>
      <c r="U26" s="627">
        <f>SUM(V26:AA27)</f>
        <v>85000</v>
      </c>
      <c r="V26" s="627">
        <v>50000</v>
      </c>
      <c r="W26" s="627">
        <v>0</v>
      </c>
      <c r="X26" s="627">
        <v>0</v>
      </c>
      <c r="Y26" s="627">
        <v>35000</v>
      </c>
      <c r="Z26" s="627">
        <v>0</v>
      </c>
      <c r="AA26" s="627">
        <v>0</v>
      </c>
      <c r="AB26" s="627">
        <v>15000</v>
      </c>
      <c r="AC26" s="625" t="s">
        <v>92</v>
      </c>
      <c r="AD26" s="627">
        <f>U26</f>
        <v>85000</v>
      </c>
      <c r="AE26" s="627">
        <v>0</v>
      </c>
      <c r="AF26" s="627">
        <v>0</v>
      </c>
      <c r="AG26" s="633"/>
      <c r="AH26" s="635" t="s">
        <v>352</v>
      </c>
      <c r="AI26" s="635" t="s">
        <v>554</v>
      </c>
      <c r="AJ26" s="646">
        <v>45579</v>
      </c>
    </row>
    <row r="27" spans="1:36" ht="60.95" customHeight="1" thickBot="1" x14ac:dyDescent="0.3">
      <c r="A27" s="1"/>
      <c r="B27" s="644"/>
      <c r="C27" s="620"/>
      <c r="D27" s="620"/>
      <c r="E27" s="620"/>
      <c r="F27" s="620"/>
      <c r="G27" s="620"/>
      <c r="H27" s="620"/>
      <c r="I27" s="620"/>
      <c r="J27" s="157" t="s">
        <v>529</v>
      </c>
      <c r="K27" s="157" t="s">
        <v>530</v>
      </c>
      <c r="L27" s="157" t="s">
        <v>531</v>
      </c>
      <c r="M27" s="100">
        <v>10</v>
      </c>
      <c r="N27" s="620"/>
      <c r="O27" s="620"/>
      <c r="P27" s="649"/>
      <c r="Q27" s="649"/>
      <c r="R27" s="649"/>
      <c r="S27" s="649"/>
      <c r="T27" s="620"/>
      <c r="U27" s="620"/>
      <c r="V27" s="628"/>
      <c r="W27" s="628"/>
      <c r="X27" s="628"/>
      <c r="Y27" s="628"/>
      <c r="Z27" s="628"/>
      <c r="AA27" s="628"/>
      <c r="AB27" s="628"/>
      <c r="AC27" s="620"/>
      <c r="AD27" s="628"/>
      <c r="AE27" s="628"/>
      <c r="AF27" s="628"/>
      <c r="AG27" s="637"/>
      <c r="AH27" s="638"/>
      <c r="AI27" s="638"/>
      <c r="AJ27" s="647"/>
    </row>
    <row r="28" spans="1:36" ht="59.1" customHeight="1" x14ac:dyDescent="0.25">
      <c r="A28" s="1"/>
      <c r="B28" s="641" t="s">
        <v>539</v>
      </c>
      <c r="C28" s="625" t="s">
        <v>540</v>
      </c>
      <c r="D28" s="625" t="s">
        <v>524</v>
      </c>
      <c r="E28" s="625" t="s">
        <v>233</v>
      </c>
      <c r="F28" s="625" t="s">
        <v>541</v>
      </c>
      <c r="G28" s="625" t="s">
        <v>235</v>
      </c>
      <c r="H28" s="625" t="s">
        <v>83</v>
      </c>
      <c r="I28" s="625" t="s">
        <v>83</v>
      </c>
      <c r="J28" s="159" t="s">
        <v>526</v>
      </c>
      <c r="K28" s="159" t="s">
        <v>527</v>
      </c>
      <c r="L28" s="159" t="s">
        <v>97</v>
      </c>
      <c r="M28" s="97">
        <v>4</v>
      </c>
      <c r="N28" s="625" t="s">
        <v>86</v>
      </c>
      <c r="O28" s="625" t="s">
        <v>114</v>
      </c>
      <c r="P28" s="625" t="s">
        <v>239</v>
      </c>
      <c r="Q28" s="625" t="s">
        <v>240</v>
      </c>
      <c r="R28" s="625" t="s">
        <v>90</v>
      </c>
      <c r="S28" s="625" t="s">
        <v>170</v>
      </c>
      <c r="T28" s="627">
        <f>U28</f>
        <v>170000</v>
      </c>
      <c r="U28" s="627">
        <f>SUM(V28:AA29)</f>
        <v>170000</v>
      </c>
      <c r="V28" s="627">
        <v>100000</v>
      </c>
      <c r="W28" s="627">
        <v>0</v>
      </c>
      <c r="X28" s="627">
        <v>0</v>
      </c>
      <c r="Y28" s="627">
        <v>70000</v>
      </c>
      <c r="Z28" s="627">
        <v>0</v>
      </c>
      <c r="AA28" s="627">
        <v>0</v>
      </c>
      <c r="AB28" s="627">
        <v>30000</v>
      </c>
      <c r="AC28" s="625" t="s">
        <v>92</v>
      </c>
      <c r="AD28" s="627">
        <f>U28</f>
        <v>170000</v>
      </c>
      <c r="AE28" s="627">
        <v>0</v>
      </c>
      <c r="AF28" s="627">
        <v>0</v>
      </c>
      <c r="AG28" s="633"/>
      <c r="AH28" s="635">
        <v>45717</v>
      </c>
      <c r="AI28" s="635" t="s">
        <v>350</v>
      </c>
      <c r="AJ28" s="646">
        <v>45730</v>
      </c>
    </row>
    <row r="29" spans="1:36" ht="57.6" customHeight="1" x14ac:dyDescent="0.25">
      <c r="A29" s="1"/>
      <c r="B29" s="671"/>
      <c r="C29" s="619"/>
      <c r="D29" s="619"/>
      <c r="E29" s="619"/>
      <c r="F29" s="619"/>
      <c r="G29" s="619"/>
      <c r="H29" s="619"/>
      <c r="I29" s="619"/>
      <c r="J29" s="158" t="s">
        <v>529</v>
      </c>
      <c r="K29" s="158" t="s">
        <v>530</v>
      </c>
      <c r="L29" s="158" t="s">
        <v>531</v>
      </c>
      <c r="M29" s="99">
        <v>4</v>
      </c>
      <c r="N29" s="619"/>
      <c r="O29" s="619"/>
      <c r="P29" s="619"/>
      <c r="Q29" s="619"/>
      <c r="R29" s="619"/>
      <c r="S29" s="619"/>
      <c r="T29" s="619"/>
      <c r="U29" s="619"/>
      <c r="V29" s="645"/>
      <c r="W29" s="645"/>
      <c r="X29" s="645"/>
      <c r="Y29" s="645"/>
      <c r="Z29" s="645"/>
      <c r="AA29" s="645"/>
      <c r="AB29" s="645"/>
      <c r="AC29" s="619"/>
      <c r="AD29" s="645"/>
      <c r="AE29" s="645"/>
      <c r="AF29" s="645"/>
      <c r="AG29" s="652"/>
      <c r="AH29" s="670"/>
      <c r="AI29" s="670"/>
      <c r="AJ29" s="666"/>
    </row>
    <row r="30" spans="1:36" ht="58.5" customHeight="1" x14ac:dyDescent="0.25">
      <c r="A30" s="1"/>
      <c r="B30" s="671"/>
      <c r="C30" s="619"/>
      <c r="D30" s="619"/>
      <c r="E30" s="619"/>
      <c r="F30" s="677" t="s">
        <v>845</v>
      </c>
      <c r="G30" s="619"/>
      <c r="H30" s="677" t="s">
        <v>83</v>
      </c>
      <c r="I30" s="677" t="s">
        <v>83</v>
      </c>
      <c r="J30" s="288" t="s">
        <v>526</v>
      </c>
      <c r="K30" s="288" t="s">
        <v>527</v>
      </c>
      <c r="L30" s="288" t="s">
        <v>97</v>
      </c>
      <c r="M30" s="287">
        <v>50</v>
      </c>
      <c r="N30" s="679" t="s">
        <v>86</v>
      </c>
      <c r="O30" s="679" t="s">
        <v>114</v>
      </c>
      <c r="P30" s="679" t="s">
        <v>239</v>
      </c>
      <c r="Q30" s="679" t="s">
        <v>240</v>
      </c>
      <c r="R30" s="679" t="s">
        <v>90</v>
      </c>
      <c r="S30" s="679" t="s">
        <v>170</v>
      </c>
      <c r="T30" s="619"/>
      <c r="U30" s="675">
        <f>SUM(V30:AA31)</f>
        <v>340000</v>
      </c>
      <c r="V30" s="675">
        <v>200000</v>
      </c>
      <c r="W30" s="675">
        <v>0</v>
      </c>
      <c r="X30" s="675">
        <v>0</v>
      </c>
      <c r="Y30" s="675">
        <v>140000</v>
      </c>
      <c r="Z30" s="675">
        <v>0</v>
      </c>
      <c r="AA30" s="675">
        <v>0</v>
      </c>
      <c r="AB30" s="675">
        <v>60000</v>
      </c>
      <c r="AC30" s="677" t="s">
        <v>92</v>
      </c>
      <c r="AD30" s="675">
        <f>U30</f>
        <v>340000</v>
      </c>
      <c r="AE30" s="675">
        <v>0</v>
      </c>
      <c r="AF30" s="675">
        <v>0</v>
      </c>
      <c r="AG30" s="652"/>
      <c r="AH30" s="670"/>
      <c r="AI30" s="670"/>
      <c r="AJ30" s="666"/>
    </row>
    <row r="31" spans="1:36" ht="61.5" customHeight="1" thickBot="1" x14ac:dyDescent="0.3">
      <c r="A31" s="1"/>
      <c r="B31" s="644"/>
      <c r="C31" s="620"/>
      <c r="D31" s="620"/>
      <c r="E31" s="620"/>
      <c r="F31" s="678"/>
      <c r="G31" s="620"/>
      <c r="H31" s="678"/>
      <c r="I31" s="678"/>
      <c r="J31" s="289" t="s">
        <v>529</v>
      </c>
      <c r="K31" s="289" t="s">
        <v>530</v>
      </c>
      <c r="L31" s="289" t="s">
        <v>531</v>
      </c>
      <c r="M31" s="289">
        <v>50</v>
      </c>
      <c r="N31" s="678"/>
      <c r="O31" s="678"/>
      <c r="P31" s="678"/>
      <c r="Q31" s="678"/>
      <c r="R31" s="678"/>
      <c r="S31" s="678"/>
      <c r="T31" s="620"/>
      <c r="U31" s="678"/>
      <c r="V31" s="676"/>
      <c r="W31" s="676"/>
      <c r="X31" s="676"/>
      <c r="Y31" s="676"/>
      <c r="Z31" s="676"/>
      <c r="AA31" s="676"/>
      <c r="AB31" s="676"/>
      <c r="AC31" s="678"/>
      <c r="AD31" s="676"/>
      <c r="AE31" s="676"/>
      <c r="AF31" s="676"/>
      <c r="AG31" s="637"/>
      <c r="AH31" s="638"/>
      <c r="AI31" s="638"/>
      <c r="AJ31" s="647"/>
    </row>
    <row r="32" spans="1:36" ht="66" customHeight="1" x14ac:dyDescent="0.25">
      <c r="A32" s="1"/>
      <c r="B32" s="641" t="s">
        <v>543</v>
      </c>
      <c r="C32" s="625" t="s">
        <v>544</v>
      </c>
      <c r="D32" s="625" t="s">
        <v>524</v>
      </c>
      <c r="E32" s="625" t="s">
        <v>233</v>
      </c>
      <c r="F32" s="625" t="s">
        <v>545</v>
      </c>
      <c r="G32" s="625" t="s">
        <v>235</v>
      </c>
      <c r="H32" s="625" t="s">
        <v>83</v>
      </c>
      <c r="I32" s="625" t="s">
        <v>83</v>
      </c>
      <c r="J32" s="99" t="s">
        <v>546</v>
      </c>
      <c r="K32" s="99" t="s">
        <v>547</v>
      </c>
      <c r="L32" s="99" t="s">
        <v>97</v>
      </c>
      <c r="M32" s="97">
        <v>12</v>
      </c>
      <c r="N32" s="625" t="s">
        <v>86</v>
      </c>
      <c r="O32" s="625" t="s">
        <v>118</v>
      </c>
      <c r="P32" s="648" t="s">
        <v>239</v>
      </c>
      <c r="Q32" s="648" t="s">
        <v>240</v>
      </c>
      <c r="R32" s="648" t="s">
        <v>90</v>
      </c>
      <c r="S32" s="648" t="s">
        <v>170</v>
      </c>
      <c r="T32" s="627">
        <f>U32</f>
        <v>255000</v>
      </c>
      <c r="U32" s="627">
        <f>SUM(V32:AA33)</f>
        <v>255000</v>
      </c>
      <c r="V32" s="627">
        <v>150000</v>
      </c>
      <c r="W32" s="627">
        <v>0</v>
      </c>
      <c r="X32" s="627">
        <v>0</v>
      </c>
      <c r="Y32" s="627">
        <v>105000</v>
      </c>
      <c r="Z32" s="627">
        <v>0</v>
      </c>
      <c r="AA32" s="627">
        <v>0</v>
      </c>
      <c r="AB32" s="627">
        <v>45000</v>
      </c>
      <c r="AC32" s="625" t="s">
        <v>92</v>
      </c>
      <c r="AD32" s="627">
        <f>U32</f>
        <v>255000</v>
      </c>
      <c r="AE32" s="627">
        <v>0</v>
      </c>
      <c r="AF32" s="627">
        <v>0</v>
      </c>
      <c r="AG32" s="633"/>
      <c r="AH32" s="635" t="s">
        <v>352</v>
      </c>
      <c r="AI32" s="635" t="s">
        <v>353</v>
      </c>
      <c r="AJ32" s="646">
        <v>45579</v>
      </c>
    </row>
    <row r="33" spans="1:36" ht="61.5" customHeight="1" thickBot="1" x14ac:dyDescent="0.3">
      <c r="A33" s="1"/>
      <c r="B33" s="644"/>
      <c r="C33" s="620"/>
      <c r="D33" s="620"/>
      <c r="E33" s="620"/>
      <c r="F33" s="620"/>
      <c r="G33" s="620"/>
      <c r="H33" s="620"/>
      <c r="I33" s="620"/>
      <c r="J33" s="100" t="s">
        <v>548</v>
      </c>
      <c r="K33" s="100" t="s">
        <v>549</v>
      </c>
      <c r="L33" s="100" t="s">
        <v>531</v>
      </c>
      <c r="M33" s="100">
        <v>12</v>
      </c>
      <c r="N33" s="620"/>
      <c r="O33" s="620"/>
      <c r="P33" s="649"/>
      <c r="Q33" s="649"/>
      <c r="R33" s="649"/>
      <c r="S33" s="649"/>
      <c r="T33" s="620"/>
      <c r="U33" s="620"/>
      <c r="V33" s="628"/>
      <c r="W33" s="628"/>
      <c r="X33" s="628"/>
      <c r="Y33" s="628"/>
      <c r="Z33" s="628"/>
      <c r="AA33" s="628"/>
      <c r="AB33" s="628"/>
      <c r="AC33" s="620"/>
      <c r="AD33" s="628"/>
      <c r="AE33" s="628"/>
      <c r="AF33" s="628"/>
      <c r="AG33" s="637"/>
      <c r="AH33" s="638"/>
      <c r="AI33" s="638"/>
      <c r="AJ33" s="647"/>
    </row>
    <row r="34" spans="1:36" ht="61.5" customHeight="1" x14ac:dyDescent="0.25">
      <c r="A34" s="1"/>
      <c r="B34" s="641" t="s">
        <v>550</v>
      </c>
      <c r="C34" s="625" t="s">
        <v>551</v>
      </c>
      <c r="D34" s="625" t="s">
        <v>524</v>
      </c>
      <c r="E34" s="625" t="s">
        <v>233</v>
      </c>
      <c r="F34" s="625" t="s">
        <v>552</v>
      </c>
      <c r="G34" s="625" t="s">
        <v>235</v>
      </c>
      <c r="H34" s="625" t="s">
        <v>83</v>
      </c>
      <c r="I34" s="625" t="s">
        <v>83</v>
      </c>
      <c r="J34" s="159" t="s">
        <v>526</v>
      </c>
      <c r="K34" s="159" t="s">
        <v>527</v>
      </c>
      <c r="L34" s="159" t="s">
        <v>97</v>
      </c>
      <c r="M34" s="97">
        <v>25</v>
      </c>
      <c r="N34" s="619" t="s">
        <v>86</v>
      </c>
      <c r="O34" s="619" t="s">
        <v>123</v>
      </c>
      <c r="P34" s="673" t="s">
        <v>239</v>
      </c>
      <c r="Q34" s="673" t="s">
        <v>240</v>
      </c>
      <c r="R34" s="673" t="s">
        <v>90</v>
      </c>
      <c r="S34" s="673" t="s">
        <v>170</v>
      </c>
      <c r="T34" s="627">
        <f>U34</f>
        <v>1190000</v>
      </c>
      <c r="U34" s="627">
        <f>SUM(V34:AA35)</f>
        <v>1190000</v>
      </c>
      <c r="V34" s="627">
        <v>700000</v>
      </c>
      <c r="W34" s="627">
        <v>0</v>
      </c>
      <c r="X34" s="627">
        <v>0</v>
      </c>
      <c r="Y34" s="627">
        <v>490000</v>
      </c>
      <c r="Z34" s="627">
        <v>0</v>
      </c>
      <c r="AA34" s="627">
        <v>0</v>
      </c>
      <c r="AB34" s="627">
        <v>210000</v>
      </c>
      <c r="AC34" s="625" t="s">
        <v>92</v>
      </c>
      <c r="AD34" s="627">
        <f>U34</f>
        <v>1190000</v>
      </c>
      <c r="AE34" s="627">
        <v>0</v>
      </c>
      <c r="AF34" s="627">
        <v>0</v>
      </c>
      <c r="AG34" s="633"/>
      <c r="AH34" s="635" t="s">
        <v>553</v>
      </c>
      <c r="AI34" s="635" t="s">
        <v>554</v>
      </c>
      <c r="AJ34" s="646">
        <v>45777</v>
      </c>
    </row>
    <row r="35" spans="1:36" ht="61.5" customHeight="1" thickBot="1" x14ac:dyDescent="0.3">
      <c r="A35" s="1"/>
      <c r="B35" s="644"/>
      <c r="C35" s="620"/>
      <c r="D35" s="620"/>
      <c r="E35" s="620"/>
      <c r="F35" s="620"/>
      <c r="G35" s="620"/>
      <c r="H35" s="620"/>
      <c r="I35" s="620"/>
      <c r="J35" s="157" t="s">
        <v>529</v>
      </c>
      <c r="K35" s="157" t="s">
        <v>530</v>
      </c>
      <c r="L35" s="157" t="s">
        <v>531</v>
      </c>
      <c r="M35" s="100">
        <v>25</v>
      </c>
      <c r="N35" s="620"/>
      <c r="O35" s="620"/>
      <c r="P35" s="649"/>
      <c r="Q35" s="649"/>
      <c r="R35" s="649"/>
      <c r="S35" s="649"/>
      <c r="T35" s="620"/>
      <c r="U35" s="620"/>
      <c r="V35" s="628"/>
      <c r="W35" s="628"/>
      <c r="X35" s="628"/>
      <c r="Y35" s="628"/>
      <c r="Z35" s="628"/>
      <c r="AA35" s="628"/>
      <c r="AB35" s="628"/>
      <c r="AC35" s="620"/>
      <c r="AD35" s="628"/>
      <c r="AE35" s="628"/>
      <c r="AF35" s="628"/>
      <c r="AG35" s="637"/>
      <c r="AH35" s="638"/>
      <c r="AI35" s="638"/>
      <c r="AJ35" s="647"/>
    </row>
    <row r="36" spans="1:36" ht="65.099999999999994" customHeight="1" thickBot="1" x14ac:dyDescent="0.3">
      <c r="A36" s="1"/>
      <c r="B36" s="641" t="s">
        <v>555</v>
      </c>
      <c r="C36" s="625" t="s">
        <v>556</v>
      </c>
      <c r="D36" s="625" t="s">
        <v>524</v>
      </c>
      <c r="E36" s="625" t="s">
        <v>233</v>
      </c>
      <c r="F36" s="625" t="s">
        <v>557</v>
      </c>
      <c r="G36" s="625" t="s">
        <v>235</v>
      </c>
      <c r="H36" s="625" t="s">
        <v>83</v>
      </c>
      <c r="I36" s="625" t="s">
        <v>83</v>
      </c>
      <c r="J36" s="99" t="s">
        <v>546</v>
      </c>
      <c r="K36" s="99" t="s">
        <v>547</v>
      </c>
      <c r="L36" s="99" t="s">
        <v>97</v>
      </c>
      <c r="M36" s="97">
        <v>11</v>
      </c>
      <c r="N36" s="629" t="s">
        <v>86</v>
      </c>
      <c r="O36" s="629" t="s">
        <v>105</v>
      </c>
      <c r="P36" s="630" t="s">
        <v>239</v>
      </c>
      <c r="Q36" s="630" t="s">
        <v>240</v>
      </c>
      <c r="R36" s="630" t="s">
        <v>90</v>
      </c>
      <c r="S36" s="630" t="s">
        <v>170</v>
      </c>
      <c r="T36" s="627">
        <f>U36</f>
        <v>1317500</v>
      </c>
      <c r="U36" s="627">
        <f>SUM(V36:AA37)</f>
        <v>1317500</v>
      </c>
      <c r="V36" s="627">
        <v>775000</v>
      </c>
      <c r="W36" s="627">
        <v>0</v>
      </c>
      <c r="X36" s="627">
        <v>0</v>
      </c>
      <c r="Y36" s="627">
        <v>542500</v>
      </c>
      <c r="Z36" s="627">
        <v>0</v>
      </c>
      <c r="AA36" s="627">
        <v>0</v>
      </c>
      <c r="AB36" s="627">
        <v>232500</v>
      </c>
      <c r="AC36" s="625" t="s">
        <v>92</v>
      </c>
      <c r="AD36" s="627">
        <f>U36</f>
        <v>1317500</v>
      </c>
      <c r="AE36" s="627">
        <v>0</v>
      </c>
      <c r="AF36" s="627">
        <v>0</v>
      </c>
      <c r="AG36" s="633"/>
      <c r="AH36" s="635" t="s">
        <v>553</v>
      </c>
      <c r="AI36" s="635" t="s">
        <v>554</v>
      </c>
      <c r="AJ36" s="646">
        <v>45777</v>
      </c>
    </row>
    <row r="37" spans="1:36" ht="60.95" customHeight="1" thickBot="1" x14ac:dyDescent="0.3">
      <c r="A37" s="1"/>
      <c r="B37" s="644"/>
      <c r="C37" s="620"/>
      <c r="D37" s="620"/>
      <c r="E37" s="620"/>
      <c r="F37" s="620"/>
      <c r="G37" s="620"/>
      <c r="H37" s="620"/>
      <c r="I37" s="620"/>
      <c r="J37" s="100" t="s">
        <v>548</v>
      </c>
      <c r="K37" s="100" t="s">
        <v>549</v>
      </c>
      <c r="L37" s="100" t="s">
        <v>531</v>
      </c>
      <c r="M37" s="100">
        <v>11</v>
      </c>
      <c r="N37" s="629"/>
      <c r="O37" s="629"/>
      <c r="P37" s="630"/>
      <c r="Q37" s="630"/>
      <c r="R37" s="630"/>
      <c r="S37" s="630"/>
      <c r="T37" s="620"/>
      <c r="U37" s="620"/>
      <c r="V37" s="628"/>
      <c r="W37" s="628"/>
      <c r="X37" s="628"/>
      <c r="Y37" s="628"/>
      <c r="Z37" s="628"/>
      <c r="AA37" s="628"/>
      <c r="AB37" s="628"/>
      <c r="AC37" s="620"/>
      <c r="AD37" s="628"/>
      <c r="AE37" s="628"/>
      <c r="AF37" s="628"/>
      <c r="AG37" s="637"/>
      <c r="AH37" s="638"/>
      <c r="AI37" s="638"/>
      <c r="AJ37" s="647"/>
    </row>
    <row r="38" spans="1:36" ht="57.6" customHeight="1" x14ac:dyDescent="0.25">
      <c r="A38" s="1"/>
      <c r="B38" s="621" t="s">
        <v>558</v>
      </c>
      <c r="C38" s="617" t="s">
        <v>559</v>
      </c>
      <c r="D38" s="617" t="s">
        <v>524</v>
      </c>
      <c r="E38" s="617" t="s">
        <v>233</v>
      </c>
      <c r="F38" s="625" t="s">
        <v>560</v>
      </c>
      <c r="G38" s="617" t="s">
        <v>235</v>
      </c>
      <c r="H38" s="625" t="s">
        <v>83</v>
      </c>
      <c r="I38" s="625" t="s">
        <v>83</v>
      </c>
      <c r="J38" s="156" t="s">
        <v>526</v>
      </c>
      <c r="K38" s="156" t="s">
        <v>527</v>
      </c>
      <c r="L38" s="156" t="s">
        <v>97</v>
      </c>
      <c r="M38" s="97">
        <v>6</v>
      </c>
      <c r="N38" s="625" t="s">
        <v>86</v>
      </c>
      <c r="O38" s="625" t="s">
        <v>102</v>
      </c>
      <c r="P38" s="648" t="s">
        <v>239</v>
      </c>
      <c r="Q38" s="648" t="s">
        <v>240</v>
      </c>
      <c r="R38" s="648" t="s">
        <v>90</v>
      </c>
      <c r="S38" s="648" t="s">
        <v>170</v>
      </c>
      <c r="T38" s="608">
        <f>SUM(U38:U39)</f>
        <v>255000</v>
      </c>
      <c r="U38" s="627">
        <f>SUM(V38:AA39)</f>
        <v>255000</v>
      </c>
      <c r="V38" s="627">
        <v>150000</v>
      </c>
      <c r="W38" s="627">
        <v>0</v>
      </c>
      <c r="X38" s="627">
        <v>0</v>
      </c>
      <c r="Y38" s="627">
        <v>105000</v>
      </c>
      <c r="Z38" s="627">
        <v>0</v>
      </c>
      <c r="AA38" s="627">
        <v>0</v>
      </c>
      <c r="AB38" s="627">
        <v>45000</v>
      </c>
      <c r="AC38" s="625" t="s">
        <v>92</v>
      </c>
      <c r="AD38" s="627">
        <f>U38</f>
        <v>255000</v>
      </c>
      <c r="AE38" s="627">
        <v>0</v>
      </c>
      <c r="AF38" s="627">
        <v>0</v>
      </c>
      <c r="AG38" s="633"/>
      <c r="AH38" s="612" t="s">
        <v>521</v>
      </c>
      <c r="AI38" s="612" t="s">
        <v>792</v>
      </c>
      <c r="AJ38" s="614"/>
    </row>
    <row r="39" spans="1:36" ht="56.1" customHeight="1" thickBot="1" x14ac:dyDescent="0.3">
      <c r="A39" s="1"/>
      <c r="B39" s="622"/>
      <c r="C39" s="618"/>
      <c r="D39" s="618"/>
      <c r="E39" s="618"/>
      <c r="F39" s="619"/>
      <c r="G39" s="618"/>
      <c r="H39" s="619"/>
      <c r="I39" s="619"/>
      <c r="J39" s="157" t="s">
        <v>529</v>
      </c>
      <c r="K39" s="157" t="s">
        <v>530</v>
      </c>
      <c r="L39" s="157" t="s">
        <v>531</v>
      </c>
      <c r="M39" s="100">
        <v>6</v>
      </c>
      <c r="N39" s="620"/>
      <c r="O39" s="620"/>
      <c r="P39" s="649"/>
      <c r="Q39" s="649"/>
      <c r="R39" s="649"/>
      <c r="S39" s="649"/>
      <c r="T39" s="609"/>
      <c r="U39" s="620"/>
      <c r="V39" s="628"/>
      <c r="W39" s="628"/>
      <c r="X39" s="628"/>
      <c r="Y39" s="628"/>
      <c r="Z39" s="628"/>
      <c r="AA39" s="628"/>
      <c r="AB39" s="628"/>
      <c r="AC39" s="620"/>
      <c r="AD39" s="628"/>
      <c r="AE39" s="628"/>
      <c r="AF39" s="628"/>
      <c r="AG39" s="637"/>
      <c r="AH39" s="613"/>
      <c r="AI39" s="613"/>
      <c r="AJ39" s="615"/>
    </row>
    <row r="40" spans="1:36" ht="56.45" customHeight="1" x14ac:dyDescent="0.25">
      <c r="A40" s="1"/>
      <c r="B40" s="641" t="s">
        <v>562</v>
      </c>
      <c r="C40" s="625" t="s">
        <v>563</v>
      </c>
      <c r="D40" s="625" t="s">
        <v>524</v>
      </c>
      <c r="E40" s="625" t="s">
        <v>233</v>
      </c>
      <c r="F40" s="625" t="s">
        <v>564</v>
      </c>
      <c r="G40" s="625" t="s">
        <v>235</v>
      </c>
      <c r="H40" s="625" t="s">
        <v>83</v>
      </c>
      <c r="I40" s="625" t="s">
        <v>83</v>
      </c>
      <c r="J40" s="159" t="s">
        <v>526</v>
      </c>
      <c r="K40" s="159" t="s">
        <v>527</v>
      </c>
      <c r="L40" s="159" t="s">
        <v>97</v>
      </c>
      <c r="M40" s="217">
        <v>10</v>
      </c>
      <c r="N40" s="626" t="s">
        <v>86</v>
      </c>
      <c r="O40" s="626" t="s">
        <v>114</v>
      </c>
      <c r="P40" s="626" t="s">
        <v>239</v>
      </c>
      <c r="Q40" s="626" t="s">
        <v>240</v>
      </c>
      <c r="R40" s="626" t="s">
        <v>90</v>
      </c>
      <c r="S40" s="626" t="s">
        <v>170</v>
      </c>
      <c r="T40" s="663">
        <f>U40</f>
        <v>680000</v>
      </c>
      <c r="U40" s="663">
        <f>SUM(V40:AA41)</f>
        <v>680000</v>
      </c>
      <c r="V40" s="663">
        <v>400000</v>
      </c>
      <c r="W40" s="663">
        <v>0</v>
      </c>
      <c r="X40" s="663">
        <v>0</v>
      </c>
      <c r="Y40" s="663">
        <v>280000</v>
      </c>
      <c r="Z40" s="663">
        <v>0</v>
      </c>
      <c r="AA40" s="663">
        <v>0</v>
      </c>
      <c r="AB40" s="663">
        <v>120000</v>
      </c>
      <c r="AC40" s="626" t="s">
        <v>92</v>
      </c>
      <c r="AD40" s="663">
        <f>U40</f>
        <v>680000</v>
      </c>
      <c r="AE40" s="663">
        <v>0</v>
      </c>
      <c r="AF40" s="663">
        <v>0</v>
      </c>
      <c r="AG40" s="664"/>
      <c r="AH40" s="660" t="s">
        <v>553</v>
      </c>
      <c r="AI40" s="660" t="s">
        <v>554</v>
      </c>
      <c r="AJ40" s="672">
        <v>45777</v>
      </c>
    </row>
    <row r="41" spans="1:36" ht="58.5" customHeight="1" thickBot="1" x14ac:dyDescent="0.3">
      <c r="A41" s="1"/>
      <c r="B41" s="644"/>
      <c r="C41" s="620"/>
      <c r="D41" s="620"/>
      <c r="E41" s="620"/>
      <c r="F41" s="620"/>
      <c r="G41" s="620"/>
      <c r="H41" s="620"/>
      <c r="I41" s="620"/>
      <c r="J41" s="157" t="s">
        <v>529</v>
      </c>
      <c r="K41" s="157" t="s">
        <v>530</v>
      </c>
      <c r="L41" s="157" t="s">
        <v>531</v>
      </c>
      <c r="M41" s="100">
        <v>10</v>
      </c>
      <c r="N41" s="620"/>
      <c r="O41" s="620"/>
      <c r="P41" s="620"/>
      <c r="Q41" s="620"/>
      <c r="R41" s="620"/>
      <c r="S41" s="620"/>
      <c r="T41" s="620"/>
      <c r="U41" s="620"/>
      <c r="V41" s="628"/>
      <c r="W41" s="628"/>
      <c r="X41" s="628"/>
      <c r="Y41" s="628"/>
      <c r="Z41" s="628"/>
      <c r="AA41" s="628"/>
      <c r="AB41" s="628"/>
      <c r="AC41" s="620"/>
      <c r="AD41" s="628"/>
      <c r="AE41" s="628"/>
      <c r="AF41" s="628"/>
      <c r="AG41" s="637"/>
      <c r="AH41" s="638"/>
      <c r="AI41" s="638"/>
      <c r="AJ41" s="647"/>
    </row>
    <row r="42" spans="1:36" ht="56.45" customHeight="1" x14ac:dyDescent="0.25">
      <c r="A42" s="1"/>
      <c r="B42" s="621" t="s">
        <v>565</v>
      </c>
      <c r="C42" s="617" t="s">
        <v>566</v>
      </c>
      <c r="D42" s="617" t="s">
        <v>524</v>
      </c>
      <c r="E42" s="617" t="s">
        <v>233</v>
      </c>
      <c r="F42" s="625" t="s">
        <v>795</v>
      </c>
      <c r="G42" s="617" t="s">
        <v>235</v>
      </c>
      <c r="H42" s="625" t="s">
        <v>83</v>
      </c>
      <c r="I42" s="625" t="s">
        <v>83</v>
      </c>
      <c r="J42" s="156" t="s">
        <v>526</v>
      </c>
      <c r="K42" s="156" t="s">
        <v>527</v>
      </c>
      <c r="L42" s="156" t="s">
        <v>97</v>
      </c>
      <c r="M42" s="97">
        <v>10</v>
      </c>
      <c r="N42" s="625" t="s">
        <v>86</v>
      </c>
      <c r="O42" s="625" t="s">
        <v>118</v>
      </c>
      <c r="P42" s="625" t="s">
        <v>239</v>
      </c>
      <c r="Q42" s="625" t="s">
        <v>240</v>
      </c>
      <c r="R42" s="625" t="s">
        <v>90</v>
      </c>
      <c r="S42" s="625" t="s">
        <v>170</v>
      </c>
      <c r="T42" s="608">
        <f>U42</f>
        <v>255000</v>
      </c>
      <c r="U42" s="627">
        <f>SUM(V42:AA43)</f>
        <v>255000</v>
      </c>
      <c r="V42" s="627">
        <v>150000</v>
      </c>
      <c r="W42" s="627">
        <v>0</v>
      </c>
      <c r="X42" s="627">
        <v>0</v>
      </c>
      <c r="Y42" s="627">
        <v>105000</v>
      </c>
      <c r="Z42" s="627">
        <v>0</v>
      </c>
      <c r="AA42" s="627">
        <v>0</v>
      </c>
      <c r="AB42" s="627">
        <v>45000</v>
      </c>
      <c r="AC42" s="625" t="s">
        <v>92</v>
      </c>
      <c r="AD42" s="627">
        <f>U42</f>
        <v>255000</v>
      </c>
      <c r="AE42" s="627">
        <v>0</v>
      </c>
      <c r="AF42" s="627">
        <v>0</v>
      </c>
      <c r="AG42" s="633"/>
      <c r="AH42" s="612" t="s">
        <v>509</v>
      </c>
      <c r="AI42" s="612" t="s">
        <v>712</v>
      </c>
      <c r="AJ42" s="650">
        <v>45670</v>
      </c>
    </row>
    <row r="43" spans="1:36" ht="57.6" customHeight="1" thickBot="1" x14ac:dyDescent="0.3">
      <c r="A43" s="1"/>
      <c r="B43" s="622"/>
      <c r="C43" s="618"/>
      <c r="D43" s="618"/>
      <c r="E43" s="618"/>
      <c r="F43" s="620"/>
      <c r="G43" s="618"/>
      <c r="H43" s="620"/>
      <c r="I43" s="620"/>
      <c r="J43" s="157" t="s">
        <v>529</v>
      </c>
      <c r="K43" s="157" t="s">
        <v>530</v>
      </c>
      <c r="L43" s="157" t="s">
        <v>531</v>
      </c>
      <c r="M43" s="100">
        <v>10</v>
      </c>
      <c r="N43" s="620"/>
      <c r="O43" s="620"/>
      <c r="P43" s="620"/>
      <c r="Q43" s="620"/>
      <c r="R43" s="620"/>
      <c r="S43" s="620"/>
      <c r="T43" s="609"/>
      <c r="U43" s="620"/>
      <c r="V43" s="628"/>
      <c r="W43" s="628"/>
      <c r="X43" s="628"/>
      <c r="Y43" s="628"/>
      <c r="Z43" s="628"/>
      <c r="AA43" s="628"/>
      <c r="AB43" s="628"/>
      <c r="AC43" s="620"/>
      <c r="AD43" s="628"/>
      <c r="AE43" s="628"/>
      <c r="AF43" s="628"/>
      <c r="AG43" s="637"/>
      <c r="AH43" s="613"/>
      <c r="AI43" s="613"/>
      <c r="AJ43" s="651"/>
    </row>
    <row r="44" spans="1:36" ht="58.5" customHeight="1" x14ac:dyDescent="0.25">
      <c r="A44" s="1"/>
      <c r="B44" s="668" t="s">
        <v>567</v>
      </c>
      <c r="C44" s="626" t="s">
        <v>568</v>
      </c>
      <c r="D44" s="626" t="s">
        <v>524</v>
      </c>
      <c r="E44" s="626" t="s">
        <v>233</v>
      </c>
      <c r="F44" s="626" t="s">
        <v>569</v>
      </c>
      <c r="G44" s="626" t="s">
        <v>235</v>
      </c>
      <c r="H44" s="626" t="s">
        <v>83</v>
      </c>
      <c r="I44" s="626" t="s">
        <v>83</v>
      </c>
      <c r="J44" s="159" t="s">
        <v>526</v>
      </c>
      <c r="K44" s="159" t="s">
        <v>527</v>
      </c>
      <c r="L44" s="159" t="s">
        <v>97</v>
      </c>
      <c r="M44" s="217">
        <v>30</v>
      </c>
      <c r="N44" s="626" t="s">
        <v>86</v>
      </c>
      <c r="O44" s="626" t="s">
        <v>123</v>
      </c>
      <c r="P44" s="665" t="s">
        <v>239</v>
      </c>
      <c r="Q44" s="665" t="s">
        <v>240</v>
      </c>
      <c r="R44" s="665" t="s">
        <v>90</v>
      </c>
      <c r="S44" s="665" t="s">
        <v>170</v>
      </c>
      <c r="T44" s="663">
        <f>SUM(U44:U47)</f>
        <v>3400000</v>
      </c>
      <c r="U44" s="663">
        <f>SUM(V44:AA45)</f>
        <v>2380000</v>
      </c>
      <c r="V44" s="663">
        <v>1400000</v>
      </c>
      <c r="W44" s="663">
        <v>0</v>
      </c>
      <c r="X44" s="663">
        <v>0</v>
      </c>
      <c r="Y44" s="663">
        <v>980000</v>
      </c>
      <c r="Z44" s="663">
        <v>0</v>
      </c>
      <c r="AA44" s="663">
        <v>0</v>
      </c>
      <c r="AB44" s="663">
        <v>420000</v>
      </c>
      <c r="AC44" s="626" t="s">
        <v>92</v>
      </c>
      <c r="AD44" s="663">
        <f>U44</f>
        <v>2380000</v>
      </c>
      <c r="AE44" s="663">
        <v>0</v>
      </c>
      <c r="AF44" s="663">
        <v>0</v>
      </c>
      <c r="AG44" s="664"/>
      <c r="AH44" s="660" t="s">
        <v>825</v>
      </c>
      <c r="AI44" s="660" t="s">
        <v>846</v>
      </c>
      <c r="AJ44" s="672">
        <v>45852</v>
      </c>
    </row>
    <row r="45" spans="1:36" ht="60" customHeight="1" x14ac:dyDescent="0.25">
      <c r="A45" s="1"/>
      <c r="B45" s="671"/>
      <c r="C45" s="619"/>
      <c r="D45" s="619"/>
      <c r="E45" s="619"/>
      <c r="F45" s="619"/>
      <c r="G45" s="619"/>
      <c r="H45" s="619"/>
      <c r="I45" s="619"/>
      <c r="J45" s="160" t="s">
        <v>529</v>
      </c>
      <c r="K45" s="160" t="s">
        <v>530</v>
      </c>
      <c r="L45" s="160" t="s">
        <v>531</v>
      </c>
      <c r="M45" s="99">
        <v>30</v>
      </c>
      <c r="N45" s="631"/>
      <c r="O45" s="631"/>
      <c r="P45" s="674"/>
      <c r="Q45" s="674"/>
      <c r="R45" s="674"/>
      <c r="S45" s="674"/>
      <c r="T45" s="619"/>
      <c r="U45" s="619"/>
      <c r="V45" s="645"/>
      <c r="W45" s="645"/>
      <c r="X45" s="645"/>
      <c r="Y45" s="645"/>
      <c r="Z45" s="645"/>
      <c r="AA45" s="645"/>
      <c r="AB45" s="645"/>
      <c r="AC45" s="619"/>
      <c r="AD45" s="645"/>
      <c r="AE45" s="645"/>
      <c r="AF45" s="645"/>
      <c r="AG45" s="652"/>
      <c r="AH45" s="670"/>
      <c r="AI45" s="670"/>
      <c r="AJ45" s="666"/>
    </row>
    <row r="46" spans="1:36" ht="56.45" customHeight="1" x14ac:dyDescent="0.25">
      <c r="A46" s="1"/>
      <c r="B46" s="671"/>
      <c r="C46" s="619"/>
      <c r="D46" s="619"/>
      <c r="E46" s="619"/>
      <c r="F46" s="619" t="s">
        <v>570</v>
      </c>
      <c r="G46" s="619"/>
      <c r="H46" s="619" t="s">
        <v>83</v>
      </c>
      <c r="I46" s="619" t="s">
        <v>83</v>
      </c>
      <c r="J46" s="158" t="s">
        <v>526</v>
      </c>
      <c r="K46" s="158" t="s">
        <v>527</v>
      </c>
      <c r="L46" s="158" t="s">
        <v>97</v>
      </c>
      <c r="M46" s="99">
        <v>24</v>
      </c>
      <c r="N46" s="619" t="s">
        <v>86</v>
      </c>
      <c r="O46" s="619" t="s">
        <v>123</v>
      </c>
      <c r="P46" s="673" t="s">
        <v>239</v>
      </c>
      <c r="Q46" s="673" t="s">
        <v>240</v>
      </c>
      <c r="R46" s="673" t="s">
        <v>90</v>
      </c>
      <c r="S46" s="673" t="s">
        <v>170</v>
      </c>
      <c r="T46" s="619"/>
      <c r="U46" s="645">
        <f>SUM(V46:AA47)</f>
        <v>1020000</v>
      </c>
      <c r="V46" s="645">
        <v>600000</v>
      </c>
      <c r="W46" s="645">
        <v>0</v>
      </c>
      <c r="X46" s="645">
        <v>0</v>
      </c>
      <c r="Y46" s="645">
        <v>420000</v>
      </c>
      <c r="Z46" s="645">
        <v>0</v>
      </c>
      <c r="AA46" s="645">
        <v>0</v>
      </c>
      <c r="AB46" s="645">
        <v>180000</v>
      </c>
      <c r="AC46" s="619" t="s">
        <v>92</v>
      </c>
      <c r="AD46" s="645">
        <f>U46</f>
        <v>1020000</v>
      </c>
      <c r="AE46" s="645">
        <v>0</v>
      </c>
      <c r="AF46" s="645">
        <v>0</v>
      </c>
      <c r="AG46" s="652"/>
      <c r="AH46" s="670"/>
      <c r="AI46" s="670"/>
      <c r="AJ46" s="666"/>
    </row>
    <row r="47" spans="1:36" ht="61.5" customHeight="1" thickBot="1" x14ac:dyDescent="0.3">
      <c r="A47" s="1"/>
      <c r="B47" s="644"/>
      <c r="C47" s="620"/>
      <c r="D47" s="620"/>
      <c r="E47" s="620"/>
      <c r="F47" s="620"/>
      <c r="G47" s="620"/>
      <c r="H47" s="620"/>
      <c r="I47" s="620"/>
      <c r="J47" s="157" t="s">
        <v>529</v>
      </c>
      <c r="K47" s="157" t="s">
        <v>530</v>
      </c>
      <c r="L47" s="157" t="s">
        <v>531</v>
      </c>
      <c r="M47" s="100">
        <v>24</v>
      </c>
      <c r="N47" s="620"/>
      <c r="O47" s="620"/>
      <c r="P47" s="649"/>
      <c r="Q47" s="649"/>
      <c r="R47" s="649"/>
      <c r="S47" s="649"/>
      <c r="T47" s="620"/>
      <c r="U47" s="620"/>
      <c r="V47" s="628"/>
      <c r="W47" s="628"/>
      <c r="X47" s="628"/>
      <c r="Y47" s="628"/>
      <c r="Z47" s="628"/>
      <c r="AA47" s="628"/>
      <c r="AB47" s="628"/>
      <c r="AC47" s="620"/>
      <c r="AD47" s="628"/>
      <c r="AE47" s="628"/>
      <c r="AF47" s="628"/>
      <c r="AG47" s="637"/>
      <c r="AH47" s="638"/>
      <c r="AI47" s="638"/>
      <c r="AJ47" s="647"/>
    </row>
    <row r="48" spans="1:36" ht="56.45" customHeight="1" x14ac:dyDescent="0.25">
      <c r="A48" s="1"/>
      <c r="B48" s="641" t="s">
        <v>571</v>
      </c>
      <c r="C48" s="625" t="s">
        <v>572</v>
      </c>
      <c r="D48" s="625" t="s">
        <v>524</v>
      </c>
      <c r="E48" s="625" t="s">
        <v>233</v>
      </c>
      <c r="F48" s="617" t="s">
        <v>573</v>
      </c>
      <c r="G48" s="625" t="s">
        <v>235</v>
      </c>
      <c r="H48" s="617" t="s">
        <v>83</v>
      </c>
      <c r="I48" s="617" t="s">
        <v>83</v>
      </c>
      <c r="J48" s="156" t="s">
        <v>526</v>
      </c>
      <c r="K48" s="156" t="s">
        <v>527</v>
      </c>
      <c r="L48" s="156" t="s">
        <v>97</v>
      </c>
      <c r="M48" s="97">
        <v>2</v>
      </c>
      <c r="N48" s="617" t="s">
        <v>86</v>
      </c>
      <c r="O48" s="617" t="s">
        <v>121</v>
      </c>
      <c r="P48" s="617" t="s">
        <v>239</v>
      </c>
      <c r="Q48" s="617" t="s">
        <v>240</v>
      </c>
      <c r="R48" s="617" t="s">
        <v>90</v>
      </c>
      <c r="S48" s="617" t="s">
        <v>170</v>
      </c>
      <c r="T48" s="627">
        <f>U48</f>
        <v>255000</v>
      </c>
      <c r="U48" s="608">
        <f>SUM(V48:AA49)</f>
        <v>255000</v>
      </c>
      <c r="V48" s="608">
        <v>150000</v>
      </c>
      <c r="W48" s="608">
        <v>0</v>
      </c>
      <c r="X48" s="608">
        <v>0</v>
      </c>
      <c r="Y48" s="608">
        <v>105000</v>
      </c>
      <c r="Z48" s="608">
        <v>0</v>
      </c>
      <c r="AA48" s="608">
        <v>0</v>
      </c>
      <c r="AB48" s="608">
        <v>45000</v>
      </c>
      <c r="AC48" s="617" t="s">
        <v>92</v>
      </c>
      <c r="AD48" s="608">
        <f>U48</f>
        <v>255000</v>
      </c>
      <c r="AE48" s="608">
        <v>0</v>
      </c>
      <c r="AF48" s="608">
        <v>0</v>
      </c>
      <c r="AG48" s="610"/>
      <c r="AH48" s="635" t="s">
        <v>520</v>
      </c>
      <c r="AI48" s="635" t="s">
        <v>521</v>
      </c>
      <c r="AJ48" s="646">
        <v>45937</v>
      </c>
    </row>
    <row r="49" spans="1:36" ht="34.35" customHeight="1" x14ac:dyDescent="0.25">
      <c r="A49" s="1"/>
      <c r="B49" s="671"/>
      <c r="C49" s="619"/>
      <c r="D49" s="619"/>
      <c r="E49" s="619"/>
      <c r="F49" s="658"/>
      <c r="G49" s="619"/>
      <c r="H49" s="658"/>
      <c r="I49" s="658"/>
      <c r="J49" s="655" t="s">
        <v>529</v>
      </c>
      <c r="K49" s="655" t="s">
        <v>530</v>
      </c>
      <c r="L49" s="655" t="s">
        <v>531</v>
      </c>
      <c r="M49" s="631">
        <v>2</v>
      </c>
      <c r="N49" s="658"/>
      <c r="O49" s="658"/>
      <c r="P49" s="658"/>
      <c r="Q49" s="658"/>
      <c r="R49" s="658"/>
      <c r="S49" s="658"/>
      <c r="T49" s="619"/>
      <c r="U49" s="659"/>
      <c r="V49" s="659"/>
      <c r="W49" s="659"/>
      <c r="X49" s="659"/>
      <c r="Y49" s="659"/>
      <c r="Z49" s="659"/>
      <c r="AA49" s="659"/>
      <c r="AB49" s="659"/>
      <c r="AC49" s="658"/>
      <c r="AD49" s="659"/>
      <c r="AE49" s="659"/>
      <c r="AF49" s="659"/>
      <c r="AG49" s="669"/>
      <c r="AH49" s="670"/>
      <c r="AI49" s="670"/>
      <c r="AJ49" s="666"/>
    </row>
    <row r="50" spans="1:36" ht="39" customHeight="1" thickBot="1" x14ac:dyDescent="0.3">
      <c r="A50" s="1"/>
      <c r="B50" s="644"/>
      <c r="C50" s="620"/>
      <c r="D50" s="620"/>
      <c r="E50" s="620"/>
      <c r="F50" s="618"/>
      <c r="G50" s="620"/>
      <c r="H50" s="618"/>
      <c r="I50" s="618"/>
      <c r="J50" s="667"/>
      <c r="K50" s="667"/>
      <c r="L50" s="667"/>
      <c r="M50" s="618"/>
      <c r="N50" s="618"/>
      <c r="O50" s="618"/>
      <c r="P50" s="618"/>
      <c r="Q50" s="618"/>
      <c r="R50" s="618"/>
      <c r="S50" s="618"/>
      <c r="T50" s="620"/>
      <c r="U50" s="609"/>
      <c r="V50" s="609"/>
      <c r="W50" s="609"/>
      <c r="X50" s="609"/>
      <c r="Y50" s="609"/>
      <c r="Z50" s="609"/>
      <c r="AA50" s="609"/>
      <c r="AB50" s="609"/>
      <c r="AC50" s="618"/>
      <c r="AD50" s="609"/>
      <c r="AE50" s="609"/>
      <c r="AF50" s="609"/>
      <c r="AG50" s="611"/>
      <c r="AH50" s="638"/>
      <c r="AI50" s="638"/>
      <c r="AJ50" s="647"/>
    </row>
    <row r="51" spans="1:36" ht="57.6" customHeight="1" x14ac:dyDescent="0.25">
      <c r="A51" s="1"/>
      <c r="B51" s="668" t="s">
        <v>575</v>
      </c>
      <c r="C51" s="626" t="s">
        <v>576</v>
      </c>
      <c r="D51" s="626" t="s">
        <v>524</v>
      </c>
      <c r="E51" s="626" t="s">
        <v>233</v>
      </c>
      <c r="F51" s="626" t="s">
        <v>577</v>
      </c>
      <c r="G51" s="626" t="s">
        <v>235</v>
      </c>
      <c r="H51" s="626" t="s">
        <v>578</v>
      </c>
      <c r="I51" s="626" t="s">
        <v>83</v>
      </c>
      <c r="J51" s="217" t="s">
        <v>546</v>
      </c>
      <c r="K51" s="217" t="s">
        <v>547</v>
      </c>
      <c r="L51" s="217" t="s">
        <v>97</v>
      </c>
      <c r="M51" s="217">
        <v>60</v>
      </c>
      <c r="N51" s="626" t="s">
        <v>86</v>
      </c>
      <c r="O51" s="626" t="s">
        <v>118</v>
      </c>
      <c r="P51" s="665" t="s">
        <v>239</v>
      </c>
      <c r="Q51" s="665" t="s">
        <v>240</v>
      </c>
      <c r="R51" s="665" t="s">
        <v>90</v>
      </c>
      <c r="S51" s="665" t="s">
        <v>170</v>
      </c>
      <c r="T51" s="663">
        <f>U51</f>
        <v>1530000</v>
      </c>
      <c r="U51" s="663">
        <f>SUM(V51:AA52)</f>
        <v>1530000</v>
      </c>
      <c r="V51" s="663">
        <v>900000</v>
      </c>
      <c r="W51" s="663">
        <v>0</v>
      </c>
      <c r="X51" s="663">
        <v>0</v>
      </c>
      <c r="Y51" s="663">
        <v>630000</v>
      </c>
      <c r="Z51" s="663">
        <v>0</v>
      </c>
      <c r="AA51" s="663">
        <v>0</v>
      </c>
      <c r="AB51" s="663">
        <v>270000</v>
      </c>
      <c r="AC51" s="626" t="s">
        <v>92</v>
      </c>
      <c r="AD51" s="663">
        <f>U51</f>
        <v>1530000</v>
      </c>
      <c r="AE51" s="663">
        <v>0</v>
      </c>
      <c r="AF51" s="663">
        <v>0</v>
      </c>
      <c r="AG51" s="664"/>
      <c r="AH51" s="660" t="s">
        <v>601</v>
      </c>
      <c r="AI51" s="660" t="s">
        <v>713</v>
      </c>
      <c r="AJ51" s="661"/>
    </row>
    <row r="52" spans="1:36" ht="59.1" customHeight="1" thickBot="1" x14ac:dyDescent="0.3">
      <c r="A52" s="1"/>
      <c r="B52" s="644"/>
      <c r="C52" s="620"/>
      <c r="D52" s="620"/>
      <c r="E52" s="620"/>
      <c r="F52" s="620"/>
      <c r="G52" s="620"/>
      <c r="H52" s="620"/>
      <c r="I52" s="620"/>
      <c r="J52" s="100" t="s">
        <v>548</v>
      </c>
      <c r="K52" s="100" t="s">
        <v>549</v>
      </c>
      <c r="L52" s="100" t="s">
        <v>531</v>
      </c>
      <c r="M52" s="100">
        <v>800</v>
      </c>
      <c r="N52" s="620"/>
      <c r="O52" s="620"/>
      <c r="P52" s="649"/>
      <c r="Q52" s="649"/>
      <c r="R52" s="649"/>
      <c r="S52" s="649"/>
      <c r="T52" s="620"/>
      <c r="U52" s="620"/>
      <c r="V52" s="628"/>
      <c r="W52" s="628"/>
      <c r="X52" s="628"/>
      <c r="Y52" s="628"/>
      <c r="Z52" s="628"/>
      <c r="AA52" s="628"/>
      <c r="AB52" s="628"/>
      <c r="AC52" s="620"/>
      <c r="AD52" s="628"/>
      <c r="AE52" s="628"/>
      <c r="AF52" s="628"/>
      <c r="AG52" s="637"/>
      <c r="AH52" s="638"/>
      <c r="AI52" s="638"/>
      <c r="AJ52" s="640"/>
    </row>
    <row r="53" spans="1:36" ht="52.5" customHeight="1" x14ac:dyDescent="0.25">
      <c r="A53" s="1"/>
      <c r="B53" s="621" t="s">
        <v>579</v>
      </c>
      <c r="C53" s="617" t="s">
        <v>714</v>
      </c>
      <c r="D53" s="617" t="s">
        <v>524</v>
      </c>
      <c r="E53" s="617" t="s">
        <v>233</v>
      </c>
      <c r="F53" s="625" t="s">
        <v>581</v>
      </c>
      <c r="G53" s="625" t="s">
        <v>235</v>
      </c>
      <c r="H53" s="625" t="s">
        <v>83</v>
      </c>
      <c r="I53" s="625" t="s">
        <v>83</v>
      </c>
      <c r="J53" s="159" t="s">
        <v>526</v>
      </c>
      <c r="K53" s="159" t="s">
        <v>527</v>
      </c>
      <c r="L53" s="159" t="s">
        <v>97</v>
      </c>
      <c r="M53" s="97">
        <v>48</v>
      </c>
      <c r="N53" s="617" t="s">
        <v>86</v>
      </c>
      <c r="O53" s="617" t="s">
        <v>111</v>
      </c>
      <c r="P53" s="617" t="s">
        <v>239</v>
      </c>
      <c r="Q53" s="617" t="s">
        <v>240</v>
      </c>
      <c r="R53" s="617" t="s">
        <v>90</v>
      </c>
      <c r="S53" s="617" t="s">
        <v>170</v>
      </c>
      <c r="T53" s="608">
        <f>SUM(U53:U58)</f>
        <v>4744900.5999999996</v>
      </c>
      <c r="U53" s="627">
        <f>SUM(V53:AA56)</f>
        <v>4013900.6</v>
      </c>
      <c r="V53" s="627">
        <v>2361118</v>
      </c>
      <c r="W53" s="627">
        <v>0</v>
      </c>
      <c r="X53" s="627">
        <v>0</v>
      </c>
      <c r="Y53" s="627">
        <v>1652782.6</v>
      </c>
      <c r="Z53" s="627">
        <v>0</v>
      </c>
      <c r="AA53" s="627">
        <v>0</v>
      </c>
      <c r="AB53" s="627">
        <v>708335.4</v>
      </c>
      <c r="AC53" s="625" t="s">
        <v>92</v>
      </c>
      <c r="AD53" s="627">
        <f>U53</f>
        <v>4013900.6</v>
      </c>
      <c r="AE53" s="627">
        <v>0</v>
      </c>
      <c r="AF53" s="627">
        <v>0</v>
      </c>
      <c r="AG53" s="633"/>
      <c r="AH53" s="612" t="s">
        <v>520</v>
      </c>
      <c r="AI53" s="612" t="s">
        <v>521</v>
      </c>
      <c r="AJ53" s="650">
        <v>45937</v>
      </c>
    </row>
    <row r="54" spans="1:36" ht="52.5" customHeight="1" x14ac:dyDescent="0.25">
      <c r="A54" s="1"/>
      <c r="B54" s="662"/>
      <c r="C54" s="658"/>
      <c r="D54" s="658"/>
      <c r="E54" s="658"/>
      <c r="F54" s="619"/>
      <c r="G54" s="619"/>
      <c r="H54" s="619"/>
      <c r="I54" s="619"/>
      <c r="J54" s="655" t="s">
        <v>529</v>
      </c>
      <c r="K54" s="655" t="s">
        <v>530</v>
      </c>
      <c r="L54" s="655" t="s">
        <v>531</v>
      </c>
      <c r="M54" s="631">
        <v>48</v>
      </c>
      <c r="N54" s="658"/>
      <c r="O54" s="658"/>
      <c r="P54" s="658"/>
      <c r="Q54" s="658"/>
      <c r="R54" s="658"/>
      <c r="S54" s="658"/>
      <c r="T54" s="659"/>
      <c r="U54" s="619"/>
      <c r="V54" s="645"/>
      <c r="W54" s="645"/>
      <c r="X54" s="645"/>
      <c r="Y54" s="645"/>
      <c r="Z54" s="645"/>
      <c r="AA54" s="645"/>
      <c r="AB54" s="645"/>
      <c r="AC54" s="619"/>
      <c r="AD54" s="619"/>
      <c r="AE54" s="645"/>
      <c r="AF54" s="645"/>
      <c r="AG54" s="652"/>
      <c r="AH54" s="653"/>
      <c r="AI54" s="653"/>
      <c r="AJ54" s="654"/>
    </row>
    <row r="55" spans="1:36" ht="56.45" hidden="1" customHeight="1" x14ac:dyDescent="0.25">
      <c r="A55" s="1"/>
      <c r="B55" s="662"/>
      <c r="C55" s="658"/>
      <c r="D55" s="658"/>
      <c r="E55" s="658"/>
      <c r="F55" s="619"/>
      <c r="G55" s="619"/>
      <c r="H55" s="619"/>
      <c r="I55" s="619"/>
      <c r="J55" s="656"/>
      <c r="K55" s="656"/>
      <c r="L55" s="656"/>
      <c r="M55" s="658"/>
      <c r="N55" s="658"/>
      <c r="O55" s="658"/>
      <c r="P55" s="658"/>
      <c r="Q55" s="658"/>
      <c r="R55" s="658"/>
      <c r="S55" s="658"/>
      <c r="T55" s="659"/>
      <c r="U55" s="619"/>
      <c r="V55" s="645"/>
      <c r="W55" s="645"/>
      <c r="X55" s="645"/>
      <c r="Y55" s="645"/>
      <c r="Z55" s="645"/>
      <c r="AA55" s="645"/>
      <c r="AB55" s="645"/>
      <c r="AC55" s="619"/>
      <c r="AD55" s="619"/>
      <c r="AE55" s="645"/>
      <c r="AF55" s="645"/>
      <c r="AG55" s="652"/>
      <c r="AH55" s="653"/>
      <c r="AI55" s="653"/>
      <c r="AJ55" s="654"/>
    </row>
    <row r="56" spans="1:36" ht="10.5" customHeight="1" x14ac:dyDescent="0.25">
      <c r="A56" s="1"/>
      <c r="B56" s="662"/>
      <c r="C56" s="658"/>
      <c r="D56" s="658"/>
      <c r="E56" s="658"/>
      <c r="F56" s="619"/>
      <c r="G56" s="619"/>
      <c r="H56" s="619"/>
      <c r="I56" s="619"/>
      <c r="J56" s="657"/>
      <c r="K56" s="657"/>
      <c r="L56" s="657"/>
      <c r="M56" s="626"/>
      <c r="N56" s="626"/>
      <c r="O56" s="626"/>
      <c r="P56" s="626"/>
      <c r="Q56" s="626"/>
      <c r="R56" s="626"/>
      <c r="S56" s="626"/>
      <c r="T56" s="659"/>
      <c r="U56" s="619"/>
      <c r="V56" s="645"/>
      <c r="W56" s="645"/>
      <c r="X56" s="645"/>
      <c r="Y56" s="645"/>
      <c r="Z56" s="645"/>
      <c r="AA56" s="645"/>
      <c r="AB56" s="645"/>
      <c r="AC56" s="619"/>
      <c r="AD56" s="619"/>
      <c r="AE56" s="645"/>
      <c r="AF56" s="645"/>
      <c r="AG56" s="652"/>
      <c r="AH56" s="653"/>
      <c r="AI56" s="653"/>
      <c r="AJ56" s="654"/>
    </row>
    <row r="57" spans="1:36" ht="59.1" customHeight="1" x14ac:dyDescent="0.25">
      <c r="A57" s="1"/>
      <c r="B57" s="662"/>
      <c r="C57" s="658"/>
      <c r="D57" s="658"/>
      <c r="E57" s="658"/>
      <c r="F57" s="631" t="s">
        <v>581</v>
      </c>
      <c r="G57" s="631" t="s">
        <v>585</v>
      </c>
      <c r="H57" s="631" t="s">
        <v>83</v>
      </c>
      <c r="I57" s="631" t="s">
        <v>83</v>
      </c>
      <c r="J57" s="99" t="s">
        <v>586</v>
      </c>
      <c r="K57" s="99" t="s">
        <v>587</v>
      </c>
      <c r="L57" s="99" t="s">
        <v>531</v>
      </c>
      <c r="M57" s="217">
        <v>20</v>
      </c>
      <c r="N57" s="631" t="s">
        <v>86</v>
      </c>
      <c r="O57" s="631" t="s">
        <v>111</v>
      </c>
      <c r="P57" s="631" t="s">
        <v>239</v>
      </c>
      <c r="Q57" s="631" t="s">
        <v>240</v>
      </c>
      <c r="R57" s="631" t="s">
        <v>90</v>
      </c>
      <c r="S57" s="631" t="s">
        <v>170</v>
      </c>
      <c r="T57" s="659"/>
      <c r="U57" s="632">
        <f>SUM(V57:AA58)</f>
        <v>731000</v>
      </c>
      <c r="V57" s="632">
        <v>430000</v>
      </c>
      <c r="W57" s="632">
        <v>0</v>
      </c>
      <c r="X57" s="632">
        <v>0</v>
      </c>
      <c r="Y57" s="632">
        <v>301000</v>
      </c>
      <c r="Z57" s="632">
        <v>0</v>
      </c>
      <c r="AA57" s="632">
        <v>0</v>
      </c>
      <c r="AB57" s="632">
        <v>129000</v>
      </c>
      <c r="AC57" s="631" t="s">
        <v>92</v>
      </c>
      <c r="AD57" s="632">
        <f>U57</f>
        <v>731000</v>
      </c>
      <c r="AE57" s="632">
        <v>0</v>
      </c>
      <c r="AF57" s="632">
        <v>0</v>
      </c>
      <c r="AG57" s="634"/>
      <c r="AH57" s="653"/>
      <c r="AI57" s="653"/>
      <c r="AJ57" s="654"/>
    </row>
    <row r="58" spans="1:36" ht="66.599999999999994" customHeight="1" thickBot="1" x14ac:dyDescent="0.3">
      <c r="A58" s="1"/>
      <c r="B58" s="622"/>
      <c r="C58" s="618"/>
      <c r="D58" s="618"/>
      <c r="E58" s="618"/>
      <c r="F58" s="618"/>
      <c r="G58" s="618"/>
      <c r="H58" s="618"/>
      <c r="I58" s="618"/>
      <c r="J58" s="100" t="s">
        <v>588</v>
      </c>
      <c r="K58" s="100" t="s">
        <v>589</v>
      </c>
      <c r="L58" s="100" t="s">
        <v>243</v>
      </c>
      <c r="M58" s="217">
        <v>20</v>
      </c>
      <c r="N58" s="618"/>
      <c r="O58" s="618"/>
      <c r="P58" s="618"/>
      <c r="Q58" s="618"/>
      <c r="R58" s="618"/>
      <c r="S58" s="618"/>
      <c r="T58" s="609"/>
      <c r="U58" s="618"/>
      <c r="V58" s="609"/>
      <c r="W58" s="609"/>
      <c r="X58" s="609"/>
      <c r="Y58" s="609"/>
      <c r="Z58" s="609"/>
      <c r="AA58" s="609"/>
      <c r="AB58" s="609"/>
      <c r="AC58" s="618"/>
      <c r="AD58" s="609"/>
      <c r="AE58" s="609"/>
      <c r="AF58" s="609"/>
      <c r="AG58" s="611"/>
      <c r="AH58" s="613"/>
      <c r="AI58" s="613"/>
      <c r="AJ58" s="651"/>
    </row>
    <row r="59" spans="1:36" ht="52.5" customHeight="1" x14ac:dyDescent="0.25">
      <c r="A59" s="1"/>
      <c r="B59" s="641" t="s">
        <v>582</v>
      </c>
      <c r="C59" s="625" t="s">
        <v>583</v>
      </c>
      <c r="D59" s="625" t="s">
        <v>524</v>
      </c>
      <c r="E59" s="625" t="s">
        <v>233</v>
      </c>
      <c r="F59" s="625" t="s">
        <v>584</v>
      </c>
      <c r="G59" s="625" t="s">
        <v>585</v>
      </c>
      <c r="H59" s="625" t="s">
        <v>83</v>
      </c>
      <c r="I59" s="625" t="s">
        <v>83</v>
      </c>
      <c r="J59" s="99" t="s">
        <v>586</v>
      </c>
      <c r="K59" s="99" t="s">
        <v>587</v>
      </c>
      <c r="L59" s="99" t="s">
        <v>531</v>
      </c>
      <c r="M59" s="97">
        <v>80</v>
      </c>
      <c r="N59" s="625" t="s">
        <v>86</v>
      </c>
      <c r="O59" s="625" t="s">
        <v>114</v>
      </c>
      <c r="P59" s="625" t="s">
        <v>239</v>
      </c>
      <c r="Q59" s="625" t="s">
        <v>240</v>
      </c>
      <c r="R59" s="625" t="s">
        <v>90</v>
      </c>
      <c r="S59" s="625" t="s">
        <v>170</v>
      </c>
      <c r="T59" s="627">
        <f>U59</f>
        <v>841500</v>
      </c>
      <c r="U59" s="627">
        <f>SUM(V59:AA60)</f>
        <v>841500</v>
      </c>
      <c r="V59" s="627">
        <v>495000</v>
      </c>
      <c r="W59" s="627">
        <v>0</v>
      </c>
      <c r="X59" s="627">
        <v>0</v>
      </c>
      <c r="Y59" s="627">
        <v>346500</v>
      </c>
      <c r="Z59" s="627">
        <v>0</v>
      </c>
      <c r="AA59" s="627">
        <v>0</v>
      </c>
      <c r="AB59" s="627">
        <v>148500</v>
      </c>
      <c r="AC59" s="625" t="s">
        <v>92</v>
      </c>
      <c r="AD59" s="627">
        <f>U59</f>
        <v>841500</v>
      </c>
      <c r="AE59" s="627">
        <v>0</v>
      </c>
      <c r="AF59" s="627">
        <v>0</v>
      </c>
      <c r="AG59" s="633"/>
      <c r="AH59" s="635" t="s">
        <v>713</v>
      </c>
      <c r="AI59" s="635" t="s">
        <v>847</v>
      </c>
      <c r="AJ59" s="639"/>
    </row>
    <row r="60" spans="1:36" ht="52.5" customHeight="1" thickBot="1" x14ac:dyDescent="0.3">
      <c r="A60" s="1"/>
      <c r="B60" s="644"/>
      <c r="C60" s="620"/>
      <c r="D60" s="620"/>
      <c r="E60" s="620"/>
      <c r="F60" s="620"/>
      <c r="G60" s="620"/>
      <c r="H60" s="620"/>
      <c r="I60" s="620"/>
      <c r="J60" s="100" t="s">
        <v>588</v>
      </c>
      <c r="K60" s="100" t="s">
        <v>589</v>
      </c>
      <c r="L60" s="100" t="s">
        <v>243</v>
      </c>
      <c r="M60" s="100">
        <v>80</v>
      </c>
      <c r="N60" s="620"/>
      <c r="O60" s="620"/>
      <c r="P60" s="620"/>
      <c r="Q60" s="620"/>
      <c r="R60" s="620"/>
      <c r="S60" s="620"/>
      <c r="T60" s="620"/>
      <c r="U60" s="620"/>
      <c r="V60" s="628"/>
      <c r="W60" s="628"/>
      <c r="X60" s="628"/>
      <c r="Y60" s="628"/>
      <c r="Z60" s="628"/>
      <c r="AA60" s="628"/>
      <c r="AB60" s="628"/>
      <c r="AC60" s="620"/>
      <c r="AD60" s="628"/>
      <c r="AE60" s="628"/>
      <c r="AF60" s="628"/>
      <c r="AG60" s="637"/>
      <c r="AH60" s="638"/>
      <c r="AI60" s="638"/>
      <c r="AJ60" s="640"/>
    </row>
    <row r="61" spans="1:36" ht="52.5" customHeight="1" thickBot="1" x14ac:dyDescent="0.3">
      <c r="A61" s="1"/>
      <c r="B61" s="641" t="s">
        <v>590</v>
      </c>
      <c r="C61" s="625" t="s">
        <v>591</v>
      </c>
      <c r="D61" s="625" t="s">
        <v>524</v>
      </c>
      <c r="E61" s="625" t="s">
        <v>233</v>
      </c>
      <c r="F61" s="625" t="s">
        <v>592</v>
      </c>
      <c r="G61" s="625" t="s">
        <v>585</v>
      </c>
      <c r="H61" s="625" t="s">
        <v>83</v>
      </c>
      <c r="I61" s="625" t="s">
        <v>83</v>
      </c>
      <c r="J61" s="99" t="s">
        <v>586</v>
      </c>
      <c r="K61" s="99" t="s">
        <v>587</v>
      </c>
      <c r="L61" s="99" t="s">
        <v>531</v>
      </c>
      <c r="M61" s="97">
        <v>40</v>
      </c>
      <c r="N61" s="629" t="s">
        <v>86</v>
      </c>
      <c r="O61" s="629" t="s">
        <v>105</v>
      </c>
      <c r="P61" s="630" t="s">
        <v>239</v>
      </c>
      <c r="Q61" s="630" t="s">
        <v>240</v>
      </c>
      <c r="R61" s="630" t="s">
        <v>90</v>
      </c>
      <c r="S61" s="630" t="s">
        <v>170</v>
      </c>
      <c r="T61" s="627">
        <f>U61</f>
        <v>1317500</v>
      </c>
      <c r="U61" s="627">
        <f>SUM(V61:AA62)</f>
        <v>1317500</v>
      </c>
      <c r="V61" s="627">
        <v>775000</v>
      </c>
      <c r="W61" s="627">
        <v>0</v>
      </c>
      <c r="X61" s="627">
        <v>0</v>
      </c>
      <c r="Y61" s="627">
        <v>542500</v>
      </c>
      <c r="Z61" s="627">
        <v>0</v>
      </c>
      <c r="AA61" s="627">
        <v>0</v>
      </c>
      <c r="AB61" s="627">
        <v>232500</v>
      </c>
      <c r="AC61" s="625" t="s">
        <v>92</v>
      </c>
      <c r="AD61" s="627">
        <f>U61</f>
        <v>1317500</v>
      </c>
      <c r="AE61" s="627">
        <v>0</v>
      </c>
      <c r="AF61" s="627">
        <v>0</v>
      </c>
      <c r="AG61" s="633"/>
      <c r="AH61" s="635" t="s">
        <v>509</v>
      </c>
      <c r="AI61" s="635" t="s">
        <v>349</v>
      </c>
      <c r="AJ61" s="646">
        <v>45680</v>
      </c>
    </row>
    <row r="62" spans="1:36" ht="52.5" customHeight="1" thickBot="1" x14ac:dyDescent="0.3">
      <c r="A62" s="1"/>
      <c r="B62" s="644"/>
      <c r="C62" s="620"/>
      <c r="D62" s="620"/>
      <c r="E62" s="620"/>
      <c r="F62" s="620"/>
      <c r="G62" s="620"/>
      <c r="H62" s="620"/>
      <c r="I62" s="620"/>
      <c r="J62" s="100" t="s">
        <v>588</v>
      </c>
      <c r="K62" s="100" t="s">
        <v>589</v>
      </c>
      <c r="L62" s="100" t="s">
        <v>243</v>
      </c>
      <c r="M62" s="100">
        <v>40</v>
      </c>
      <c r="N62" s="629"/>
      <c r="O62" s="629"/>
      <c r="P62" s="630"/>
      <c r="Q62" s="630"/>
      <c r="R62" s="630"/>
      <c r="S62" s="630"/>
      <c r="T62" s="620"/>
      <c r="U62" s="620"/>
      <c r="V62" s="628"/>
      <c r="W62" s="628"/>
      <c r="X62" s="628"/>
      <c r="Y62" s="628"/>
      <c r="Z62" s="628"/>
      <c r="AA62" s="628"/>
      <c r="AB62" s="628"/>
      <c r="AC62" s="620"/>
      <c r="AD62" s="628"/>
      <c r="AE62" s="628"/>
      <c r="AF62" s="628"/>
      <c r="AG62" s="637"/>
      <c r="AH62" s="638"/>
      <c r="AI62" s="638"/>
      <c r="AJ62" s="647"/>
    </row>
    <row r="63" spans="1:36" ht="52.5" customHeight="1" x14ac:dyDescent="0.25">
      <c r="A63" s="1"/>
      <c r="B63" s="641" t="s">
        <v>593</v>
      </c>
      <c r="C63" s="625" t="s">
        <v>594</v>
      </c>
      <c r="D63" s="625" t="s">
        <v>524</v>
      </c>
      <c r="E63" s="625" t="s">
        <v>233</v>
      </c>
      <c r="F63" s="625" t="s">
        <v>595</v>
      </c>
      <c r="G63" s="625" t="s">
        <v>585</v>
      </c>
      <c r="H63" s="625" t="s">
        <v>83</v>
      </c>
      <c r="I63" s="625" t="s">
        <v>83</v>
      </c>
      <c r="J63" s="99" t="s">
        <v>586</v>
      </c>
      <c r="K63" s="99" t="s">
        <v>587</v>
      </c>
      <c r="L63" s="99" t="s">
        <v>531</v>
      </c>
      <c r="M63" s="97">
        <v>40</v>
      </c>
      <c r="N63" s="625" t="s">
        <v>86</v>
      </c>
      <c r="O63" s="625" t="s">
        <v>123</v>
      </c>
      <c r="P63" s="648" t="s">
        <v>239</v>
      </c>
      <c r="Q63" s="648" t="s">
        <v>240</v>
      </c>
      <c r="R63" s="648" t="s">
        <v>90</v>
      </c>
      <c r="S63" s="648" t="s">
        <v>170</v>
      </c>
      <c r="T63" s="627">
        <f>U63</f>
        <v>1870000</v>
      </c>
      <c r="U63" s="627">
        <f>SUM(V63:AA64)</f>
        <v>1870000</v>
      </c>
      <c r="V63" s="627">
        <v>1100000</v>
      </c>
      <c r="W63" s="627">
        <v>0</v>
      </c>
      <c r="X63" s="627">
        <v>0</v>
      </c>
      <c r="Y63" s="627">
        <v>770000</v>
      </c>
      <c r="Z63" s="627">
        <v>0</v>
      </c>
      <c r="AA63" s="627">
        <v>0</v>
      </c>
      <c r="AB63" s="627">
        <v>330000</v>
      </c>
      <c r="AC63" s="625" t="s">
        <v>92</v>
      </c>
      <c r="AD63" s="627">
        <f>U63</f>
        <v>1870000</v>
      </c>
      <c r="AE63" s="627">
        <v>0</v>
      </c>
      <c r="AF63" s="627">
        <v>0</v>
      </c>
      <c r="AG63" s="633"/>
      <c r="AH63" s="635">
        <v>45839</v>
      </c>
      <c r="AI63" s="635">
        <v>45901</v>
      </c>
      <c r="AJ63" s="646">
        <v>45852</v>
      </c>
    </row>
    <row r="64" spans="1:36" ht="52.5" customHeight="1" thickBot="1" x14ac:dyDescent="0.3">
      <c r="A64" s="1"/>
      <c r="B64" s="644"/>
      <c r="C64" s="620"/>
      <c r="D64" s="620"/>
      <c r="E64" s="620"/>
      <c r="F64" s="620"/>
      <c r="G64" s="620"/>
      <c r="H64" s="620"/>
      <c r="I64" s="620"/>
      <c r="J64" s="100" t="s">
        <v>588</v>
      </c>
      <c r="K64" s="100" t="s">
        <v>589</v>
      </c>
      <c r="L64" s="100" t="s">
        <v>243</v>
      </c>
      <c r="M64" s="100">
        <v>40</v>
      </c>
      <c r="N64" s="620"/>
      <c r="O64" s="620"/>
      <c r="P64" s="649"/>
      <c r="Q64" s="649"/>
      <c r="R64" s="649"/>
      <c r="S64" s="649"/>
      <c r="T64" s="620"/>
      <c r="U64" s="620"/>
      <c r="V64" s="628"/>
      <c r="W64" s="628"/>
      <c r="X64" s="628"/>
      <c r="Y64" s="628"/>
      <c r="Z64" s="628"/>
      <c r="AA64" s="628"/>
      <c r="AB64" s="628"/>
      <c r="AC64" s="620"/>
      <c r="AD64" s="628"/>
      <c r="AE64" s="628"/>
      <c r="AF64" s="628"/>
      <c r="AG64" s="637"/>
      <c r="AH64" s="638"/>
      <c r="AI64" s="638"/>
      <c r="AJ64" s="647"/>
    </row>
    <row r="65" spans="1:36" ht="63.95" customHeight="1" x14ac:dyDescent="0.25">
      <c r="A65" s="1"/>
      <c r="B65" s="621" t="s">
        <v>596</v>
      </c>
      <c r="C65" s="617" t="s">
        <v>580</v>
      </c>
      <c r="D65" s="625" t="s">
        <v>524</v>
      </c>
      <c r="E65" s="625" t="s">
        <v>233</v>
      </c>
      <c r="F65" s="619" t="s">
        <v>715</v>
      </c>
      <c r="G65" s="619" t="s">
        <v>235</v>
      </c>
      <c r="H65" s="619" t="s">
        <v>83</v>
      </c>
      <c r="I65" s="619" t="s">
        <v>83</v>
      </c>
      <c r="J65" s="99" t="s">
        <v>546</v>
      </c>
      <c r="K65" s="99" t="s">
        <v>547</v>
      </c>
      <c r="L65" s="99" t="s">
        <v>97</v>
      </c>
      <c r="M65" s="99">
        <v>55</v>
      </c>
      <c r="N65" s="631" t="s">
        <v>86</v>
      </c>
      <c r="O65" s="631" t="s">
        <v>111</v>
      </c>
      <c r="P65" s="631" t="s">
        <v>239</v>
      </c>
      <c r="Q65" s="631" t="s">
        <v>240</v>
      </c>
      <c r="R65" s="631" t="s">
        <v>90</v>
      </c>
      <c r="S65" s="631" t="s">
        <v>170</v>
      </c>
      <c r="T65" s="608">
        <f>U65</f>
        <v>2890301.75</v>
      </c>
      <c r="U65" s="645">
        <f>SUM(V65:AA66)</f>
        <v>2890301.75</v>
      </c>
      <c r="V65" s="645">
        <v>1700177.5</v>
      </c>
      <c r="W65" s="645">
        <v>0</v>
      </c>
      <c r="X65" s="645">
        <v>0</v>
      </c>
      <c r="Y65" s="645">
        <v>1190124.25</v>
      </c>
      <c r="Z65" s="645">
        <v>0</v>
      </c>
      <c r="AA65" s="645">
        <v>0</v>
      </c>
      <c r="AB65" s="645">
        <v>510053.25</v>
      </c>
      <c r="AC65" s="619" t="s">
        <v>92</v>
      </c>
      <c r="AD65" s="645">
        <f>U65</f>
        <v>2890301.75</v>
      </c>
      <c r="AE65" s="645">
        <v>0</v>
      </c>
      <c r="AF65" s="645">
        <v>0</v>
      </c>
      <c r="AG65" s="610"/>
      <c r="AH65" s="612" t="s">
        <v>520</v>
      </c>
      <c r="AI65" s="612" t="s">
        <v>521</v>
      </c>
      <c r="AJ65" s="650">
        <v>45937</v>
      </c>
    </row>
    <row r="66" spans="1:36" ht="59.1" customHeight="1" thickBot="1" x14ac:dyDescent="0.3">
      <c r="A66" s="1"/>
      <c r="B66" s="622"/>
      <c r="C66" s="618"/>
      <c r="D66" s="620"/>
      <c r="E66" s="620"/>
      <c r="F66" s="620"/>
      <c r="G66" s="620"/>
      <c r="H66" s="620"/>
      <c r="I66" s="620"/>
      <c r="J66" s="100" t="s">
        <v>548</v>
      </c>
      <c r="K66" s="100" t="s">
        <v>549</v>
      </c>
      <c r="L66" s="100" t="s">
        <v>531</v>
      </c>
      <c r="M66" s="100">
        <v>70</v>
      </c>
      <c r="N66" s="618"/>
      <c r="O66" s="618"/>
      <c r="P66" s="618"/>
      <c r="Q66" s="618"/>
      <c r="R66" s="618"/>
      <c r="S66" s="618"/>
      <c r="T66" s="618"/>
      <c r="U66" s="620"/>
      <c r="V66" s="628"/>
      <c r="W66" s="628"/>
      <c r="X66" s="628"/>
      <c r="Y66" s="628"/>
      <c r="Z66" s="628"/>
      <c r="AA66" s="628"/>
      <c r="AB66" s="628"/>
      <c r="AC66" s="620"/>
      <c r="AD66" s="628"/>
      <c r="AE66" s="628"/>
      <c r="AF66" s="628"/>
      <c r="AG66" s="611"/>
      <c r="AH66" s="613"/>
      <c r="AI66" s="613"/>
      <c r="AJ66" s="651"/>
    </row>
    <row r="67" spans="1:36" ht="52.5" customHeight="1" x14ac:dyDescent="0.25">
      <c r="A67" s="1"/>
      <c r="B67" s="641" t="s">
        <v>597</v>
      </c>
      <c r="C67" s="625" t="s">
        <v>598</v>
      </c>
      <c r="D67" s="625" t="s">
        <v>524</v>
      </c>
      <c r="E67" s="625" t="s">
        <v>233</v>
      </c>
      <c r="F67" s="625" t="s">
        <v>599</v>
      </c>
      <c r="G67" s="625" t="s">
        <v>585</v>
      </c>
      <c r="H67" s="625" t="s">
        <v>83</v>
      </c>
      <c r="I67" s="625" t="s">
        <v>83</v>
      </c>
      <c r="J67" s="99" t="s">
        <v>586</v>
      </c>
      <c r="K67" s="99" t="s">
        <v>587</v>
      </c>
      <c r="L67" s="99" t="s">
        <v>531</v>
      </c>
      <c r="M67" s="97">
        <v>24</v>
      </c>
      <c r="N67" s="625" t="s">
        <v>86</v>
      </c>
      <c r="O67" s="625" t="s">
        <v>118</v>
      </c>
      <c r="P67" s="625" t="s">
        <v>239</v>
      </c>
      <c r="Q67" s="625" t="s">
        <v>240</v>
      </c>
      <c r="R67" s="625" t="s">
        <v>90</v>
      </c>
      <c r="S67" s="625" t="s">
        <v>170</v>
      </c>
      <c r="T67" s="627">
        <f>U67</f>
        <v>1445000</v>
      </c>
      <c r="U67" s="627">
        <f>SUM(V67:AA68)</f>
        <v>1445000</v>
      </c>
      <c r="V67" s="627">
        <v>850000</v>
      </c>
      <c r="W67" s="627">
        <v>0</v>
      </c>
      <c r="X67" s="627">
        <v>0</v>
      </c>
      <c r="Y67" s="627">
        <v>595000</v>
      </c>
      <c r="Z67" s="627">
        <v>0</v>
      </c>
      <c r="AA67" s="627">
        <v>0</v>
      </c>
      <c r="AB67" s="627">
        <v>255000</v>
      </c>
      <c r="AC67" s="625" t="s">
        <v>92</v>
      </c>
      <c r="AD67" s="627">
        <f>U67</f>
        <v>1445000</v>
      </c>
      <c r="AE67" s="627">
        <v>0</v>
      </c>
      <c r="AF67" s="627">
        <v>0</v>
      </c>
      <c r="AG67" s="633"/>
      <c r="AH67" s="635" t="s">
        <v>600</v>
      </c>
      <c r="AI67" s="635" t="s">
        <v>601</v>
      </c>
      <c r="AJ67" s="639"/>
    </row>
    <row r="68" spans="1:36" ht="52.5" customHeight="1" thickBot="1" x14ac:dyDescent="0.3">
      <c r="A68" s="1"/>
      <c r="B68" s="644"/>
      <c r="C68" s="620"/>
      <c r="D68" s="620"/>
      <c r="E68" s="620"/>
      <c r="F68" s="620"/>
      <c r="G68" s="620"/>
      <c r="H68" s="620"/>
      <c r="I68" s="620"/>
      <c r="J68" s="100" t="s">
        <v>588</v>
      </c>
      <c r="K68" s="100" t="s">
        <v>589</v>
      </c>
      <c r="L68" s="100" t="s">
        <v>243</v>
      </c>
      <c r="M68" s="100">
        <v>24</v>
      </c>
      <c r="N68" s="631"/>
      <c r="O68" s="631"/>
      <c r="P68" s="631"/>
      <c r="Q68" s="631"/>
      <c r="R68" s="631"/>
      <c r="S68" s="631"/>
      <c r="T68" s="628"/>
      <c r="U68" s="620"/>
      <c r="V68" s="628"/>
      <c r="W68" s="628"/>
      <c r="X68" s="628"/>
      <c r="Y68" s="628"/>
      <c r="Z68" s="628"/>
      <c r="AA68" s="628"/>
      <c r="AB68" s="628"/>
      <c r="AC68" s="620"/>
      <c r="AD68" s="628"/>
      <c r="AE68" s="628"/>
      <c r="AF68" s="628"/>
      <c r="AG68" s="637"/>
      <c r="AH68" s="638"/>
      <c r="AI68" s="638"/>
      <c r="AJ68" s="640"/>
    </row>
    <row r="69" spans="1:36" ht="56.45" customHeight="1" x14ac:dyDescent="0.25">
      <c r="A69" s="1"/>
      <c r="B69" s="641" t="s">
        <v>861</v>
      </c>
      <c r="C69" s="625" t="s">
        <v>862</v>
      </c>
      <c r="D69" s="625" t="s">
        <v>524</v>
      </c>
      <c r="E69" s="625" t="s">
        <v>233</v>
      </c>
      <c r="F69" s="625" t="s">
        <v>863</v>
      </c>
      <c r="G69" s="625" t="s">
        <v>235</v>
      </c>
      <c r="H69" s="625" t="s">
        <v>83</v>
      </c>
      <c r="I69" s="625" t="s">
        <v>83</v>
      </c>
      <c r="J69" s="99" t="s">
        <v>546</v>
      </c>
      <c r="K69" s="99" t="s">
        <v>547</v>
      </c>
      <c r="L69" s="99" t="s">
        <v>97</v>
      </c>
      <c r="M69" s="97">
        <v>56</v>
      </c>
      <c r="N69" s="625" t="s">
        <v>86</v>
      </c>
      <c r="O69" s="625" t="s">
        <v>118</v>
      </c>
      <c r="P69" s="625" t="s">
        <v>239</v>
      </c>
      <c r="Q69" s="625" t="s">
        <v>240</v>
      </c>
      <c r="R69" s="625" t="s">
        <v>90</v>
      </c>
      <c r="S69" s="625" t="s">
        <v>170</v>
      </c>
      <c r="T69" s="627">
        <f>U69</f>
        <v>1530000</v>
      </c>
      <c r="U69" s="627">
        <f>SUM(V69:AA70)</f>
        <v>1530000</v>
      </c>
      <c r="V69" s="627">
        <v>900000</v>
      </c>
      <c r="W69" s="627">
        <v>0</v>
      </c>
      <c r="X69" s="627">
        <v>0</v>
      </c>
      <c r="Y69" s="627">
        <v>630000</v>
      </c>
      <c r="Z69" s="627">
        <v>0</v>
      </c>
      <c r="AA69" s="627">
        <v>0</v>
      </c>
      <c r="AB69" s="627">
        <v>270000</v>
      </c>
      <c r="AC69" s="625" t="s">
        <v>92</v>
      </c>
      <c r="AD69" s="627">
        <f>U69</f>
        <v>1530000</v>
      </c>
      <c r="AE69" s="627">
        <v>0</v>
      </c>
      <c r="AF69" s="627">
        <v>0</v>
      </c>
      <c r="AG69" s="633"/>
      <c r="AH69" s="635" t="s">
        <v>601</v>
      </c>
      <c r="AI69" s="635" t="s">
        <v>713</v>
      </c>
      <c r="AJ69" s="639"/>
    </row>
    <row r="70" spans="1:36" ht="58.7" customHeight="1" thickBot="1" x14ac:dyDescent="0.3">
      <c r="A70" s="1"/>
      <c r="B70" s="642"/>
      <c r="C70" s="631"/>
      <c r="D70" s="631"/>
      <c r="E70" s="631"/>
      <c r="F70" s="631"/>
      <c r="G70" s="631"/>
      <c r="H70" s="631"/>
      <c r="I70" s="631"/>
      <c r="J70" s="100" t="s">
        <v>548</v>
      </c>
      <c r="K70" s="100" t="s">
        <v>549</v>
      </c>
      <c r="L70" s="100" t="s">
        <v>531</v>
      </c>
      <c r="M70" s="230">
        <v>400</v>
      </c>
      <c r="N70" s="631"/>
      <c r="O70" s="631"/>
      <c r="P70" s="631"/>
      <c r="Q70" s="631"/>
      <c r="R70" s="631"/>
      <c r="S70" s="631"/>
      <c r="T70" s="632"/>
      <c r="U70" s="631"/>
      <c r="V70" s="632"/>
      <c r="W70" s="632"/>
      <c r="X70" s="632"/>
      <c r="Y70" s="632"/>
      <c r="Z70" s="632"/>
      <c r="AA70" s="632"/>
      <c r="AB70" s="632"/>
      <c r="AC70" s="631"/>
      <c r="AD70" s="632"/>
      <c r="AE70" s="632"/>
      <c r="AF70" s="632"/>
      <c r="AG70" s="634"/>
      <c r="AH70" s="636"/>
      <c r="AI70" s="636"/>
      <c r="AJ70" s="643"/>
    </row>
    <row r="71" spans="1:36" ht="62.45" customHeight="1" thickBot="1" x14ac:dyDescent="0.3">
      <c r="A71" s="1"/>
      <c r="B71" s="621" t="s">
        <v>796</v>
      </c>
      <c r="C71" s="617" t="s">
        <v>797</v>
      </c>
      <c r="D71" s="617" t="s">
        <v>524</v>
      </c>
      <c r="E71" s="617" t="s">
        <v>233</v>
      </c>
      <c r="F71" s="617" t="s">
        <v>535</v>
      </c>
      <c r="G71" s="617" t="s">
        <v>235</v>
      </c>
      <c r="H71" s="617" t="s">
        <v>83</v>
      </c>
      <c r="I71" s="617" t="s">
        <v>83</v>
      </c>
      <c r="J71" s="97" t="s">
        <v>526</v>
      </c>
      <c r="K71" s="156" t="s">
        <v>527</v>
      </c>
      <c r="L71" s="156" t="s">
        <v>97</v>
      </c>
      <c r="M71" s="97">
        <v>11</v>
      </c>
      <c r="N71" s="629" t="s">
        <v>86</v>
      </c>
      <c r="O71" s="629" t="s">
        <v>105</v>
      </c>
      <c r="P71" s="630" t="s">
        <v>239</v>
      </c>
      <c r="Q71" s="630" t="s">
        <v>240</v>
      </c>
      <c r="R71" s="630" t="s">
        <v>90</v>
      </c>
      <c r="S71" s="630" t="s">
        <v>170</v>
      </c>
      <c r="T71" s="627">
        <f>U71</f>
        <v>557215.80000000005</v>
      </c>
      <c r="U71" s="627">
        <f>SUM(V71:AA72)</f>
        <v>557215.80000000005</v>
      </c>
      <c r="V71" s="608">
        <v>327774</v>
      </c>
      <c r="W71" s="608">
        <v>0</v>
      </c>
      <c r="X71" s="608">
        <v>0</v>
      </c>
      <c r="Y71" s="608">
        <v>229441.8</v>
      </c>
      <c r="Z71" s="608">
        <v>0</v>
      </c>
      <c r="AA71" s="608">
        <v>0</v>
      </c>
      <c r="AB71" s="608">
        <v>98332.2</v>
      </c>
      <c r="AC71" s="617" t="s">
        <v>92</v>
      </c>
      <c r="AD71" s="627">
        <f>U71</f>
        <v>557215.80000000005</v>
      </c>
      <c r="AE71" s="608">
        <v>0</v>
      </c>
      <c r="AF71" s="608">
        <v>0</v>
      </c>
      <c r="AG71" s="610"/>
      <c r="AH71" s="612" t="s">
        <v>794</v>
      </c>
      <c r="AI71" s="612">
        <v>45992</v>
      </c>
      <c r="AJ71" s="614"/>
    </row>
    <row r="72" spans="1:36" ht="69.95" customHeight="1" thickBot="1" x14ac:dyDescent="0.3">
      <c r="A72" s="1"/>
      <c r="B72" s="622"/>
      <c r="C72" s="618"/>
      <c r="D72" s="618"/>
      <c r="E72" s="618"/>
      <c r="F72" s="618"/>
      <c r="G72" s="618"/>
      <c r="H72" s="618"/>
      <c r="I72" s="618"/>
      <c r="J72" s="100" t="s">
        <v>529</v>
      </c>
      <c r="K72" s="157" t="s">
        <v>530</v>
      </c>
      <c r="L72" s="157" t="s">
        <v>531</v>
      </c>
      <c r="M72" s="100">
        <v>11</v>
      </c>
      <c r="N72" s="629"/>
      <c r="O72" s="629"/>
      <c r="P72" s="630"/>
      <c r="Q72" s="630"/>
      <c r="R72" s="630"/>
      <c r="S72" s="630"/>
      <c r="T72" s="628"/>
      <c r="U72" s="620"/>
      <c r="V72" s="609"/>
      <c r="W72" s="609"/>
      <c r="X72" s="609"/>
      <c r="Y72" s="609"/>
      <c r="Z72" s="609"/>
      <c r="AA72" s="609"/>
      <c r="AB72" s="609"/>
      <c r="AC72" s="618"/>
      <c r="AD72" s="628"/>
      <c r="AE72" s="609"/>
      <c r="AF72" s="609"/>
      <c r="AG72" s="611"/>
      <c r="AH72" s="613"/>
      <c r="AI72" s="613"/>
      <c r="AJ72" s="615"/>
    </row>
    <row r="73" spans="1:36" ht="69.95" customHeight="1" x14ac:dyDescent="0.25">
      <c r="A73" s="1"/>
      <c r="B73" s="621" t="s">
        <v>798</v>
      </c>
      <c r="C73" s="617" t="s">
        <v>799</v>
      </c>
      <c r="D73" s="617" t="s">
        <v>524</v>
      </c>
      <c r="E73" s="617" t="s">
        <v>233</v>
      </c>
      <c r="F73" s="617" t="s">
        <v>864</v>
      </c>
      <c r="G73" s="617" t="s">
        <v>235</v>
      </c>
      <c r="H73" s="617" t="s">
        <v>83</v>
      </c>
      <c r="I73" s="617" t="s">
        <v>83</v>
      </c>
      <c r="J73" s="97" t="s">
        <v>526</v>
      </c>
      <c r="K73" s="156" t="s">
        <v>527</v>
      </c>
      <c r="L73" s="156" t="s">
        <v>97</v>
      </c>
      <c r="M73" s="97">
        <v>10</v>
      </c>
      <c r="N73" s="619" t="s">
        <v>86</v>
      </c>
      <c r="O73" s="619" t="s">
        <v>118</v>
      </c>
      <c r="P73" s="619" t="s">
        <v>239</v>
      </c>
      <c r="Q73" s="619" t="s">
        <v>240</v>
      </c>
      <c r="R73" s="619" t="s">
        <v>90</v>
      </c>
      <c r="S73" s="619" t="s">
        <v>170</v>
      </c>
      <c r="T73" s="608">
        <f>U73</f>
        <v>510000</v>
      </c>
      <c r="U73" s="608">
        <f>SUM(V73:AA74)</f>
        <v>510000</v>
      </c>
      <c r="V73" s="608">
        <v>300000</v>
      </c>
      <c r="W73" s="608">
        <v>0</v>
      </c>
      <c r="X73" s="608">
        <v>0</v>
      </c>
      <c r="Y73" s="608">
        <v>210000</v>
      </c>
      <c r="Z73" s="608">
        <v>0</v>
      </c>
      <c r="AA73" s="608">
        <v>0</v>
      </c>
      <c r="AB73" s="608">
        <v>90000</v>
      </c>
      <c r="AC73" s="617" t="s">
        <v>92</v>
      </c>
      <c r="AD73" s="608">
        <f>U73</f>
        <v>510000</v>
      </c>
      <c r="AE73" s="608">
        <v>0</v>
      </c>
      <c r="AF73" s="608">
        <v>0</v>
      </c>
      <c r="AG73" s="610"/>
      <c r="AH73" s="612">
        <v>45931</v>
      </c>
      <c r="AI73" s="612">
        <v>45992</v>
      </c>
      <c r="AJ73" s="614"/>
    </row>
    <row r="74" spans="1:36" ht="69.95" customHeight="1" thickBot="1" x14ac:dyDescent="0.3">
      <c r="A74" s="1"/>
      <c r="B74" s="622"/>
      <c r="C74" s="618"/>
      <c r="D74" s="618"/>
      <c r="E74" s="618"/>
      <c r="F74" s="618"/>
      <c r="G74" s="618"/>
      <c r="H74" s="618"/>
      <c r="I74" s="618"/>
      <c r="J74" s="100" t="s">
        <v>529</v>
      </c>
      <c r="K74" s="157" t="s">
        <v>530</v>
      </c>
      <c r="L74" s="157" t="s">
        <v>531</v>
      </c>
      <c r="M74" s="100">
        <v>10</v>
      </c>
      <c r="N74" s="620"/>
      <c r="O74" s="620"/>
      <c r="P74" s="620"/>
      <c r="Q74" s="620"/>
      <c r="R74" s="620"/>
      <c r="S74" s="620"/>
      <c r="T74" s="609"/>
      <c r="U74" s="618"/>
      <c r="V74" s="609"/>
      <c r="W74" s="609"/>
      <c r="X74" s="609"/>
      <c r="Y74" s="609"/>
      <c r="Z74" s="609"/>
      <c r="AA74" s="609"/>
      <c r="AB74" s="609"/>
      <c r="AC74" s="618"/>
      <c r="AD74" s="609"/>
      <c r="AE74" s="609"/>
      <c r="AF74" s="609"/>
      <c r="AG74" s="611"/>
      <c r="AH74" s="613"/>
      <c r="AI74" s="613"/>
      <c r="AJ74" s="615"/>
    </row>
    <row r="75" spans="1:36" ht="69.95" customHeight="1" x14ac:dyDescent="0.25">
      <c r="A75" s="1"/>
      <c r="B75" s="621" t="s">
        <v>800</v>
      </c>
      <c r="C75" s="617" t="s">
        <v>801</v>
      </c>
      <c r="D75" s="617" t="s">
        <v>524</v>
      </c>
      <c r="E75" s="617" t="s">
        <v>233</v>
      </c>
      <c r="F75" s="617" t="s">
        <v>802</v>
      </c>
      <c r="G75" s="617" t="s">
        <v>235</v>
      </c>
      <c r="H75" s="617" t="s">
        <v>83</v>
      </c>
      <c r="I75" s="617" t="s">
        <v>83</v>
      </c>
      <c r="J75" s="97" t="s">
        <v>526</v>
      </c>
      <c r="K75" s="156" t="s">
        <v>527</v>
      </c>
      <c r="L75" s="156" t="s">
        <v>97</v>
      </c>
      <c r="M75" s="97">
        <v>10</v>
      </c>
      <c r="N75" s="619" t="s">
        <v>86</v>
      </c>
      <c r="O75" s="619" t="s">
        <v>118</v>
      </c>
      <c r="P75" s="619" t="s">
        <v>239</v>
      </c>
      <c r="Q75" s="619" t="s">
        <v>240</v>
      </c>
      <c r="R75" s="619" t="s">
        <v>90</v>
      </c>
      <c r="S75" s="619" t="s">
        <v>170</v>
      </c>
      <c r="T75" s="608">
        <f>U75</f>
        <v>510000</v>
      </c>
      <c r="U75" s="608">
        <f>SUM(V75:AA76)</f>
        <v>510000</v>
      </c>
      <c r="V75" s="608">
        <v>300000</v>
      </c>
      <c r="W75" s="608">
        <v>0</v>
      </c>
      <c r="X75" s="608">
        <v>0</v>
      </c>
      <c r="Y75" s="608">
        <v>210000</v>
      </c>
      <c r="Z75" s="608">
        <v>0</v>
      </c>
      <c r="AA75" s="608">
        <v>0</v>
      </c>
      <c r="AB75" s="608">
        <v>90000</v>
      </c>
      <c r="AC75" s="617" t="s">
        <v>92</v>
      </c>
      <c r="AD75" s="608">
        <f>U75</f>
        <v>510000</v>
      </c>
      <c r="AE75" s="608">
        <v>0</v>
      </c>
      <c r="AF75" s="608">
        <v>0</v>
      </c>
      <c r="AG75" s="610"/>
      <c r="AH75" s="612">
        <v>45962</v>
      </c>
      <c r="AI75" s="612">
        <v>45992</v>
      </c>
      <c r="AJ75" s="614"/>
    </row>
    <row r="76" spans="1:36" ht="69.95" customHeight="1" thickBot="1" x14ac:dyDescent="0.3">
      <c r="A76" s="1"/>
      <c r="B76" s="622"/>
      <c r="C76" s="618"/>
      <c r="D76" s="618"/>
      <c r="E76" s="618"/>
      <c r="F76" s="618"/>
      <c r="G76" s="618"/>
      <c r="H76" s="618"/>
      <c r="I76" s="618"/>
      <c r="J76" s="100" t="s">
        <v>529</v>
      </c>
      <c r="K76" s="157" t="s">
        <v>530</v>
      </c>
      <c r="L76" s="157" t="s">
        <v>531</v>
      </c>
      <c r="M76" s="100">
        <v>10</v>
      </c>
      <c r="N76" s="620"/>
      <c r="O76" s="620"/>
      <c r="P76" s="620"/>
      <c r="Q76" s="620"/>
      <c r="R76" s="620"/>
      <c r="S76" s="620"/>
      <c r="T76" s="609"/>
      <c r="U76" s="618"/>
      <c r="V76" s="609"/>
      <c r="W76" s="609"/>
      <c r="X76" s="609"/>
      <c r="Y76" s="609"/>
      <c r="Z76" s="609"/>
      <c r="AA76" s="609"/>
      <c r="AB76" s="609"/>
      <c r="AC76" s="618"/>
      <c r="AD76" s="609"/>
      <c r="AE76" s="609"/>
      <c r="AF76" s="609"/>
      <c r="AG76" s="611"/>
      <c r="AH76" s="613"/>
      <c r="AI76" s="613"/>
      <c r="AJ76" s="615"/>
    </row>
    <row r="77" spans="1:36" ht="69.95" customHeight="1" x14ac:dyDescent="0.25">
      <c r="A77" s="1"/>
      <c r="B77" s="621" t="s">
        <v>803</v>
      </c>
      <c r="C77" s="617" t="s">
        <v>804</v>
      </c>
      <c r="D77" s="617" t="s">
        <v>524</v>
      </c>
      <c r="E77" s="617" t="s">
        <v>233</v>
      </c>
      <c r="F77" s="617" t="s">
        <v>561</v>
      </c>
      <c r="G77" s="617" t="s">
        <v>235</v>
      </c>
      <c r="H77" s="617" t="s">
        <v>83</v>
      </c>
      <c r="I77" s="617" t="s">
        <v>83</v>
      </c>
      <c r="J77" s="97" t="s">
        <v>526</v>
      </c>
      <c r="K77" s="156" t="s">
        <v>527</v>
      </c>
      <c r="L77" s="156" t="s">
        <v>97</v>
      </c>
      <c r="M77" s="97">
        <v>10</v>
      </c>
      <c r="N77" s="626" t="s">
        <v>86</v>
      </c>
      <c r="O77" s="626" t="s">
        <v>102</v>
      </c>
      <c r="P77" s="626" t="s">
        <v>239</v>
      </c>
      <c r="Q77" s="626" t="s">
        <v>240</v>
      </c>
      <c r="R77" s="626" t="s">
        <v>90</v>
      </c>
      <c r="S77" s="626" t="s">
        <v>170</v>
      </c>
      <c r="T77" s="608">
        <f>U77</f>
        <v>680000</v>
      </c>
      <c r="U77" s="608">
        <f>SUM(V77:AA78)</f>
        <v>680000</v>
      </c>
      <c r="V77" s="608">
        <v>400000</v>
      </c>
      <c r="W77" s="608">
        <v>0</v>
      </c>
      <c r="X77" s="608">
        <v>0</v>
      </c>
      <c r="Y77" s="608">
        <v>280000</v>
      </c>
      <c r="Z77" s="608">
        <v>0</v>
      </c>
      <c r="AA77" s="608">
        <v>0</v>
      </c>
      <c r="AB77" s="608">
        <v>120000</v>
      </c>
      <c r="AC77" s="617" t="s">
        <v>92</v>
      </c>
      <c r="AD77" s="608">
        <f>U77</f>
        <v>680000</v>
      </c>
      <c r="AE77" s="608">
        <v>0</v>
      </c>
      <c r="AF77" s="608">
        <v>0</v>
      </c>
      <c r="AG77" s="610"/>
      <c r="AH77" s="612" t="s">
        <v>601</v>
      </c>
      <c r="AI77" s="612" t="s">
        <v>713</v>
      </c>
      <c r="AJ77" s="614"/>
    </row>
    <row r="78" spans="1:36" ht="69.95" customHeight="1" thickBot="1" x14ac:dyDescent="0.3">
      <c r="A78" s="1"/>
      <c r="B78" s="622"/>
      <c r="C78" s="618"/>
      <c r="D78" s="618"/>
      <c r="E78" s="618"/>
      <c r="F78" s="618"/>
      <c r="G78" s="618"/>
      <c r="H78" s="618"/>
      <c r="I78" s="618"/>
      <c r="J78" s="100" t="s">
        <v>529</v>
      </c>
      <c r="K78" s="157" t="s">
        <v>530</v>
      </c>
      <c r="L78" s="157" t="s">
        <v>531</v>
      </c>
      <c r="M78" s="100">
        <v>10</v>
      </c>
      <c r="N78" s="620"/>
      <c r="O78" s="620"/>
      <c r="P78" s="620"/>
      <c r="Q78" s="620"/>
      <c r="R78" s="620"/>
      <c r="S78" s="620"/>
      <c r="T78" s="609"/>
      <c r="U78" s="618"/>
      <c r="V78" s="609"/>
      <c r="W78" s="609"/>
      <c r="X78" s="609"/>
      <c r="Y78" s="609"/>
      <c r="Z78" s="609"/>
      <c r="AA78" s="609"/>
      <c r="AB78" s="609"/>
      <c r="AC78" s="618"/>
      <c r="AD78" s="609"/>
      <c r="AE78" s="609"/>
      <c r="AF78" s="609"/>
      <c r="AG78" s="611"/>
      <c r="AH78" s="613"/>
      <c r="AI78" s="613"/>
      <c r="AJ78" s="615"/>
    </row>
    <row r="79" spans="1:36" ht="69.95" customHeight="1" x14ac:dyDescent="0.25">
      <c r="A79" s="1"/>
      <c r="B79" s="621" t="s">
        <v>848</v>
      </c>
      <c r="C79" s="617" t="s">
        <v>849</v>
      </c>
      <c r="D79" s="617" t="s">
        <v>524</v>
      </c>
      <c r="E79" s="617" t="s">
        <v>233</v>
      </c>
      <c r="F79" s="617" t="s">
        <v>542</v>
      </c>
      <c r="G79" s="617" t="s">
        <v>235</v>
      </c>
      <c r="H79" s="617" t="s">
        <v>83</v>
      </c>
      <c r="I79" s="617" t="s">
        <v>83</v>
      </c>
      <c r="J79" s="97" t="s">
        <v>526</v>
      </c>
      <c r="K79" s="156" t="s">
        <v>527</v>
      </c>
      <c r="L79" s="156" t="s">
        <v>97</v>
      </c>
      <c r="M79" s="97">
        <v>50</v>
      </c>
      <c r="N79" s="625" t="s">
        <v>86</v>
      </c>
      <c r="O79" s="625" t="s">
        <v>114</v>
      </c>
      <c r="P79" s="625" t="s">
        <v>239</v>
      </c>
      <c r="Q79" s="625" t="s">
        <v>240</v>
      </c>
      <c r="R79" s="625" t="s">
        <v>90</v>
      </c>
      <c r="S79" s="625" t="s">
        <v>170</v>
      </c>
      <c r="T79" s="608">
        <f>U79</f>
        <v>340000</v>
      </c>
      <c r="U79" s="608">
        <f>SUM(V79:AA80)</f>
        <v>340000</v>
      </c>
      <c r="V79" s="608">
        <v>200000</v>
      </c>
      <c r="W79" s="608">
        <v>0</v>
      </c>
      <c r="X79" s="608">
        <v>0</v>
      </c>
      <c r="Y79" s="608">
        <v>140000</v>
      </c>
      <c r="Z79" s="608">
        <v>0</v>
      </c>
      <c r="AA79" s="608">
        <v>0</v>
      </c>
      <c r="AB79" s="608">
        <v>60000</v>
      </c>
      <c r="AC79" s="617" t="s">
        <v>92</v>
      </c>
      <c r="AD79" s="608">
        <f>U79</f>
        <v>340000</v>
      </c>
      <c r="AE79" s="608">
        <v>0</v>
      </c>
      <c r="AF79" s="608">
        <v>0</v>
      </c>
      <c r="AG79" s="610"/>
      <c r="AH79" s="612" t="s">
        <v>713</v>
      </c>
      <c r="AI79" s="612" t="s">
        <v>847</v>
      </c>
      <c r="AJ79" s="614"/>
    </row>
    <row r="80" spans="1:36" ht="69.95" customHeight="1" thickBot="1" x14ac:dyDescent="0.3">
      <c r="A80" s="1"/>
      <c r="B80" s="622"/>
      <c r="C80" s="618"/>
      <c r="D80" s="618"/>
      <c r="E80" s="618"/>
      <c r="F80" s="618"/>
      <c r="G80" s="618"/>
      <c r="H80" s="618"/>
      <c r="I80" s="618"/>
      <c r="J80" s="100" t="s">
        <v>529</v>
      </c>
      <c r="K80" s="157" t="s">
        <v>530</v>
      </c>
      <c r="L80" s="157" t="s">
        <v>531</v>
      </c>
      <c r="M80" s="100">
        <v>50</v>
      </c>
      <c r="N80" s="620"/>
      <c r="O80" s="620"/>
      <c r="P80" s="620"/>
      <c r="Q80" s="620"/>
      <c r="R80" s="620"/>
      <c r="S80" s="620"/>
      <c r="T80" s="609"/>
      <c r="U80" s="618"/>
      <c r="V80" s="609"/>
      <c r="W80" s="609"/>
      <c r="X80" s="609"/>
      <c r="Y80" s="609"/>
      <c r="Z80" s="609"/>
      <c r="AA80" s="609"/>
      <c r="AB80" s="609"/>
      <c r="AC80" s="618"/>
      <c r="AD80" s="609"/>
      <c r="AE80" s="609"/>
      <c r="AF80" s="609"/>
      <c r="AG80" s="611"/>
      <c r="AH80" s="613"/>
      <c r="AI80" s="613"/>
      <c r="AJ80" s="615"/>
    </row>
    <row r="81" spans="1:36" ht="69.95" customHeight="1" x14ac:dyDescent="0.25">
      <c r="A81" s="1"/>
      <c r="B81" s="621" t="s">
        <v>865</v>
      </c>
      <c r="C81" s="617" t="s">
        <v>866</v>
      </c>
      <c r="D81" s="617" t="s">
        <v>524</v>
      </c>
      <c r="E81" s="617" t="s">
        <v>233</v>
      </c>
      <c r="F81" s="617" t="s">
        <v>574</v>
      </c>
      <c r="G81" s="617" t="s">
        <v>235</v>
      </c>
      <c r="H81" s="617" t="s">
        <v>83</v>
      </c>
      <c r="I81" s="617" t="s">
        <v>83</v>
      </c>
      <c r="J81" s="97" t="s">
        <v>526</v>
      </c>
      <c r="K81" s="156" t="s">
        <v>527</v>
      </c>
      <c r="L81" s="156" t="s">
        <v>97</v>
      </c>
      <c r="M81" s="97">
        <v>8</v>
      </c>
      <c r="N81" s="623" t="s">
        <v>86</v>
      </c>
      <c r="O81" s="623" t="s">
        <v>121</v>
      </c>
      <c r="P81" s="623" t="s">
        <v>239</v>
      </c>
      <c r="Q81" s="623" t="s">
        <v>240</v>
      </c>
      <c r="R81" s="623" t="s">
        <v>90</v>
      </c>
      <c r="S81" s="623" t="s">
        <v>170</v>
      </c>
      <c r="T81" s="608">
        <f>U81</f>
        <v>765000</v>
      </c>
      <c r="U81" s="608">
        <f>SUM(V81:AA82)</f>
        <v>765000</v>
      </c>
      <c r="V81" s="608">
        <v>450000</v>
      </c>
      <c r="W81" s="608">
        <v>0</v>
      </c>
      <c r="X81" s="608">
        <v>0</v>
      </c>
      <c r="Y81" s="608">
        <v>315000</v>
      </c>
      <c r="Z81" s="608">
        <v>0</v>
      </c>
      <c r="AA81" s="608">
        <v>0</v>
      </c>
      <c r="AB81" s="608">
        <v>135000</v>
      </c>
      <c r="AC81" s="617" t="s">
        <v>92</v>
      </c>
      <c r="AD81" s="608">
        <f>U81</f>
        <v>765000</v>
      </c>
      <c r="AE81" s="608">
        <v>0</v>
      </c>
      <c r="AF81" s="608">
        <v>0</v>
      </c>
      <c r="AG81" s="610"/>
      <c r="AH81" s="612" t="s">
        <v>847</v>
      </c>
      <c r="AI81" s="612" t="s">
        <v>867</v>
      </c>
      <c r="AJ81" s="614"/>
    </row>
    <row r="82" spans="1:36" ht="69.95" customHeight="1" thickBot="1" x14ac:dyDescent="0.3">
      <c r="A82" s="1"/>
      <c r="B82" s="622"/>
      <c r="C82" s="618"/>
      <c r="D82" s="618"/>
      <c r="E82" s="618"/>
      <c r="F82" s="618"/>
      <c r="G82" s="618"/>
      <c r="H82" s="618"/>
      <c r="I82" s="618"/>
      <c r="J82" s="100" t="s">
        <v>529</v>
      </c>
      <c r="K82" s="157" t="s">
        <v>530</v>
      </c>
      <c r="L82" s="157" t="s">
        <v>531</v>
      </c>
      <c r="M82" s="100">
        <v>8</v>
      </c>
      <c r="N82" s="624"/>
      <c r="O82" s="624"/>
      <c r="P82" s="624"/>
      <c r="Q82" s="624"/>
      <c r="R82" s="624"/>
      <c r="S82" s="624"/>
      <c r="T82" s="609"/>
      <c r="U82" s="618"/>
      <c r="V82" s="609"/>
      <c r="W82" s="609"/>
      <c r="X82" s="609"/>
      <c r="Y82" s="609"/>
      <c r="Z82" s="609"/>
      <c r="AA82" s="609"/>
      <c r="AB82" s="609"/>
      <c r="AC82" s="618"/>
      <c r="AD82" s="609"/>
      <c r="AE82" s="609"/>
      <c r="AF82" s="609"/>
      <c r="AG82" s="611"/>
      <c r="AH82" s="613"/>
      <c r="AI82" s="613"/>
      <c r="AJ82" s="615"/>
    </row>
    <row r="83" spans="1:36" ht="69.95" customHeight="1" x14ac:dyDescent="0.25">
      <c r="A83" s="1"/>
      <c r="B83" s="621" t="s">
        <v>868</v>
      </c>
      <c r="C83" s="617" t="s">
        <v>869</v>
      </c>
      <c r="D83" s="617" t="s">
        <v>524</v>
      </c>
      <c r="E83" s="617" t="s">
        <v>233</v>
      </c>
      <c r="F83" s="617" t="s">
        <v>870</v>
      </c>
      <c r="G83" s="617" t="s">
        <v>235</v>
      </c>
      <c r="H83" s="617" t="s">
        <v>83</v>
      </c>
      <c r="I83" s="617" t="s">
        <v>83</v>
      </c>
      <c r="J83" s="97" t="s">
        <v>526</v>
      </c>
      <c r="K83" s="156" t="s">
        <v>527</v>
      </c>
      <c r="L83" s="156" t="s">
        <v>97</v>
      </c>
      <c r="M83" s="97">
        <v>20</v>
      </c>
      <c r="N83" s="619" t="s">
        <v>86</v>
      </c>
      <c r="O83" s="619" t="s">
        <v>118</v>
      </c>
      <c r="P83" s="619" t="s">
        <v>239</v>
      </c>
      <c r="Q83" s="619" t="s">
        <v>240</v>
      </c>
      <c r="R83" s="619" t="s">
        <v>90</v>
      </c>
      <c r="S83" s="619" t="s">
        <v>170</v>
      </c>
      <c r="T83" s="608">
        <f>U83</f>
        <v>510000</v>
      </c>
      <c r="U83" s="608">
        <f>SUM(V83:AA84)</f>
        <v>510000</v>
      </c>
      <c r="V83" s="608">
        <v>300000</v>
      </c>
      <c r="W83" s="608">
        <v>0</v>
      </c>
      <c r="X83" s="608">
        <v>0</v>
      </c>
      <c r="Y83" s="608">
        <v>210000</v>
      </c>
      <c r="Z83" s="608">
        <v>0</v>
      </c>
      <c r="AA83" s="608">
        <v>0</v>
      </c>
      <c r="AB83" s="608">
        <v>90000</v>
      </c>
      <c r="AC83" s="617" t="s">
        <v>92</v>
      </c>
      <c r="AD83" s="608">
        <f>U83</f>
        <v>510000</v>
      </c>
      <c r="AE83" s="608">
        <v>0</v>
      </c>
      <c r="AF83" s="608">
        <v>0</v>
      </c>
      <c r="AG83" s="610"/>
      <c r="AH83" s="612" t="s">
        <v>601</v>
      </c>
      <c r="AI83" s="612" t="s">
        <v>713</v>
      </c>
      <c r="AJ83" s="614"/>
    </row>
    <row r="84" spans="1:36" ht="69.95" customHeight="1" thickBot="1" x14ac:dyDescent="0.3">
      <c r="A84" s="1"/>
      <c r="B84" s="622"/>
      <c r="C84" s="618"/>
      <c r="D84" s="618"/>
      <c r="E84" s="618"/>
      <c r="F84" s="618"/>
      <c r="G84" s="618"/>
      <c r="H84" s="618"/>
      <c r="I84" s="618"/>
      <c r="J84" s="100" t="s">
        <v>529</v>
      </c>
      <c r="K84" s="157" t="s">
        <v>530</v>
      </c>
      <c r="L84" s="157" t="s">
        <v>531</v>
      </c>
      <c r="M84" s="100">
        <v>20</v>
      </c>
      <c r="N84" s="620"/>
      <c r="O84" s="620"/>
      <c r="P84" s="620"/>
      <c r="Q84" s="620"/>
      <c r="R84" s="620"/>
      <c r="S84" s="620"/>
      <c r="T84" s="609"/>
      <c r="U84" s="618"/>
      <c r="V84" s="609"/>
      <c r="W84" s="609"/>
      <c r="X84" s="609"/>
      <c r="Y84" s="609"/>
      <c r="Z84" s="609"/>
      <c r="AA84" s="609"/>
      <c r="AB84" s="609"/>
      <c r="AC84" s="618"/>
      <c r="AD84" s="609"/>
      <c r="AE84" s="609"/>
      <c r="AF84" s="609"/>
      <c r="AG84" s="611"/>
      <c r="AH84" s="613"/>
      <c r="AI84" s="613"/>
      <c r="AJ84" s="615"/>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616" t="s">
        <v>805</v>
      </c>
      <c r="C90" s="616"/>
      <c r="D90" s="616"/>
      <c r="E90" s="616"/>
      <c r="F90" s="616"/>
      <c r="G90" s="616"/>
      <c r="H90" s="616"/>
      <c r="I90" s="616"/>
      <c r="J90" s="616"/>
      <c r="K90" s="616"/>
      <c r="L90" s="616"/>
      <c r="M90" s="616"/>
      <c r="N90" s="616"/>
      <c r="O90" s="616"/>
    </row>
    <row r="91" spans="1:36" x14ac:dyDescent="0.25">
      <c r="B91" s="606" t="s">
        <v>850</v>
      </c>
      <c r="C91" s="607"/>
      <c r="D91" s="607"/>
      <c r="E91" s="607"/>
      <c r="F91" s="607"/>
      <c r="G91" s="607"/>
      <c r="H91" s="607"/>
      <c r="I91" s="607"/>
      <c r="J91" s="607"/>
      <c r="K91" s="607"/>
      <c r="L91" s="607"/>
      <c r="M91" s="607"/>
      <c r="N91" s="607"/>
      <c r="O91" s="607"/>
    </row>
    <row r="92" spans="1:36" x14ac:dyDescent="0.25">
      <c r="B92" s="606" t="s">
        <v>871</v>
      </c>
      <c r="C92" s="607"/>
      <c r="D92" s="607"/>
      <c r="E92" s="607"/>
      <c r="F92" s="607"/>
      <c r="G92" s="607"/>
      <c r="H92" s="607"/>
      <c r="I92" s="607"/>
      <c r="J92" s="607"/>
      <c r="K92" s="607"/>
      <c r="L92" s="607"/>
      <c r="M92" s="607"/>
      <c r="N92" s="607"/>
      <c r="O92" s="607"/>
      <c r="P92" s="607"/>
      <c r="Q92" s="607"/>
    </row>
  </sheetData>
  <autoFilter ref="A5:AK70" xr:uid="{00000000-0009-0000-0000-000004000000}"/>
  <mergeCells count="1173">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AI77:AI78"/>
    <mergeCell ref="AJ77:AJ78"/>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R79:R80"/>
    <mergeCell ref="S79:S80"/>
    <mergeCell ref="AI81:AI82"/>
    <mergeCell ref="AJ81:AJ82"/>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 ref="G83:G8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720" t="s">
        <v>0</v>
      </c>
      <c r="C3" s="717" t="s">
        <v>1</v>
      </c>
      <c r="D3" s="717" t="s">
        <v>28</v>
      </c>
      <c r="E3" s="717" t="s">
        <v>29</v>
      </c>
      <c r="F3" s="717" t="s">
        <v>30</v>
      </c>
      <c r="G3" s="717" t="s">
        <v>3</v>
      </c>
      <c r="H3" s="717" t="s">
        <v>4</v>
      </c>
      <c r="I3" s="717" t="s">
        <v>5</v>
      </c>
      <c r="J3" s="722" t="s">
        <v>6</v>
      </c>
      <c r="K3" s="722"/>
      <c r="L3" s="722"/>
      <c r="M3" s="722"/>
      <c r="N3" s="723" t="s">
        <v>47</v>
      </c>
      <c r="O3" s="717" t="s">
        <v>31</v>
      </c>
      <c r="P3" s="717" t="s">
        <v>42</v>
      </c>
      <c r="Q3" s="717" t="s">
        <v>32</v>
      </c>
      <c r="R3" s="717" t="s">
        <v>37</v>
      </c>
      <c r="S3" s="717" t="s">
        <v>33</v>
      </c>
      <c r="T3" s="717" t="s">
        <v>55</v>
      </c>
      <c r="U3" s="717" t="s">
        <v>57</v>
      </c>
      <c r="V3" s="722" t="s">
        <v>59</v>
      </c>
      <c r="W3" s="722"/>
      <c r="X3" s="722"/>
      <c r="Y3" s="722"/>
      <c r="Z3" s="722"/>
      <c r="AA3" s="722"/>
      <c r="AB3" s="717" t="s">
        <v>69</v>
      </c>
      <c r="AC3" s="723" t="s">
        <v>75</v>
      </c>
      <c r="AD3" s="738" t="s">
        <v>610</v>
      </c>
      <c r="AE3" s="739"/>
      <c r="AF3" s="740"/>
      <c r="AG3" s="723" t="s">
        <v>27</v>
      </c>
      <c r="AH3" s="723" t="s">
        <v>36</v>
      </c>
      <c r="AI3" s="717" t="s">
        <v>34</v>
      </c>
      <c r="AJ3" s="730" t="s">
        <v>35</v>
      </c>
    </row>
    <row r="4" spans="1:36" ht="169.35" customHeight="1" x14ac:dyDescent="0.25">
      <c r="A4" s="1"/>
      <c r="B4" s="721"/>
      <c r="C4" s="596"/>
      <c r="D4" s="596"/>
      <c r="E4" s="596"/>
      <c r="F4" s="596"/>
      <c r="G4" s="596"/>
      <c r="H4" s="596"/>
      <c r="I4" s="596"/>
      <c r="J4" s="184" t="s">
        <v>7</v>
      </c>
      <c r="K4" s="184" t="s">
        <v>8</v>
      </c>
      <c r="L4" s="184" t="s">
        <v>9</v>
      </c>
      <c r="M4" s="184" t="s">
        <v>10</v>
      </c>
      <c r="N4" s="724"/>
      <c r="O4" s="596"/>
      <c r="P4" s="596"/>
      <c r="Q4" s="596"/>
      <c r="R4" s="596"/>
      <c r="S4" s="596"/>
      <c r="T4" s="596"/>
      <c r="U4" s="596"/>
      <c r="V4" s="184" t="s">
        <v>611</v>
      </c>
      <c r="W4" s="184" t="s">
        <v>62</v>
      </c>
      <c r="X4" s="184" t="s">
        <v>15</v>
      </c>
      <c r="Y4" s="184" t="s">
        <v>63</v>
      </c>
      <c r="Z4" s="184" t="s">
        <v>60</v>
      </c>
      <c r="AA4" s="184" t="s">
        <v>25</v>
      </c>
      <c r="AB4" s="596"/>
      <c r="AC4" s="724"/>
      <c r="AD4" s="184" t="s">
        <v>16</v>
      </c>
      <c r="AE4" s="184" t="s">
        <v>17</v>
      </c>
      <c r="AF4" s="184" t="s">
        <v>26</v>
      </c>
      <c r="AG4" s="724"/>
      <c r="AH4" s="724"/>
      <c r="AI4" s="596"/>
      <c r="AJ4" s="731"/>
    </row>
    <row r="5" spans="1:36" ht="15.75" thickBot="1" x14ac:dyDescent="0.3">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25">
      <c r="A6" s="1"/>
      <c r="B6" s="186" t="s">
        <v>49</v>
      </c>
      <c r="C6" s="187" t="s">
        <v>18</v>
      </c>
      <c r="D6" s="161" t="s">
        <v>50</v>
      </c>
      <c r="E6" s="161" t="s">
        <v>51</v>
      </c>
      <c r="F6" s="187" t="s">
        <v>2</v>
      </c>
      <c r="G6" s="187" t="s">
        <v>612</v>
      </c>
      <c r="H6" s="161" t="s">
        <v>19</v>
      </c>
      <c r="I6" s="161" t="s">
        <v>613</v>
      </c>
      <c r="J6" s="161" t="s">
        <v>12</v>
      </c>
      <c r="K6" s="161" t="s">
        <v>11</v>
      </c>
      <c r="L6" s="161" t="s">
        <v>13</v>
      </c>
      <c r="M6" s="161" t="s">
        <v>14</v>
      </c>
      <c r="N6" s="161" t="s">
        <v>48</v>
      </c>
      <c r="O6" s="161" t="s">
        <v>54</v>
      </c>
      <c r="P6" s="161" t="s">
        <v>43</v>
      </c>
      <c r="Q6" s="161" t="s">
        <v>44</v>
      </c>
      <c r="R6" s="161" t="s">
        <v>45</v>
      </c>
      <c r="S6" s="161" t="s">
        <v>46</v>
      </c>
      <c r="T6" s="161" t="s">
        <v>614</v>
      </c>
      <c r="U6" s="161" t="s">
        <v>58</v>
      </c>
      <c r="V6" s="161" t="s">
        <v>64</v>
      </c>
      <c r="W6" s="161" t="s">
        <v>65</v>
      </c>
      <c r="X6" s="161" t="s">
        <v>615</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732" t="s">
        <v>130</v>
      </c>
      <c r="C7" s="735" t="s">
        <v>165</v>
      </c>
      <c r="D7" s="735" t="s">
        <v>131</v>
      </c>
      <c r="E7" s="541" t="s">
        <v>132</v>
      </c>
      <c r="F7" s="541" t="s">
        <v>308</v>
      </c>
      <c r="G7" s="735" t="s">
        <v>133</v>
      </c>
      <c r="H7" s="718" t="s">
        <v>134</v>
      </c>
      <c r="I7" s="718" t="s">
        <v>134</v>
      </c>
      <c r="J7" s="190" t="s">
        <v>771</v>
      </c>
      <c r="K7" s="191" t="s">
        <v>135</v>
      </c>
      <c r="L7" s="189" t="s">
        <v>142</v>
      </c>
      <c r="M7" s="189" t="s">
        <v>150</v>
      </c>
      <c r="N7" s="541" t="s">
        <v>147</v>
      </c>
      <c r="O7" s="541" t="s">
        <v>309</v>
      </c>
      <c r="P7" s="541" t="s">
        <v>162</v>
      </c>
      <c r="Q7" s="541" t="s">
        <v>89</v>
      </c>
      <c r="R7" s="541" t="s">
        <v>90</v>
      </c>
      <c r="S7" s="541" t="s">
        <v>91</v>
      </c>
      <c r="T7" s="729">
        <f>U7+U11</f>
        <v>0</v>
      </c>
      <c r="U7" s="729">
        <v>0</v>
      </c>
      <c r="V7" s="754">
        <v>0</v>
      </c>
      <c r="W7" s="729">
        <v>0</v>
      </c>
      <c r="X7" s="754">
        <v>0</v>
      </c>
      <c r="Y7" s="729">
        <v>0</v>
      </c>
      <c r="Z7" s="757">
        <v>0</v>
      </c>
      <c r="AA7" s="759">
        <v>0</v>
      </c>
      <c r="AB7" s="757">
        <v>0</v>
      </c>
      <c r="AC7" s="541" t="s">
        <v>148</v>
      </c>
      <c r="AD7" s="725">
        <f>T7</f>
        <v>0</v>
      </c>
      <c r="AE7" s="541"/>
      <c r="AF7" s="744"/>
      <c r="AG7" s="746"/>
      <c r="AH7" s="748" t="s">
        <v>125</v>
      </c>
      <c r="AI7" s="748" t="s">
        <v>126</v>
      </c>
      <c r="AJ7" s="741" t="s">
        <v>502</v>
      </c>
    </row>
    <row r="8" spans="1:36" s="104" customFormat="1" ht="25.5" x14ac:dyDescent="0.25">
      <c r="A8" s="9"/>
      <c r="B8" s="733"/>
      <c r="C8" s="736"/>
      <c r="D8" s="736"/>
      <c r="E8" s="542"/>
      <c r="F8" s="542"/>
      <c r="G8" s="736"/>
      <c r="H8" s="719"/>
      <c r="I8" s="719"/>
      <c r="J8" s="194" t="s">
        <v>137</v>
      </c>
      <c r="K8" s="195" t="s">
        <v>136</v>
      </c>
      <c r="L8" s="193" t="s">
        <v>115</v>
      </c>
      <c r="M8" s="193" t="s">
        <v>310</v>
      </c>
      <c r="N8" s="542"/>
      <c r="O8" s="542"/>
      <c r="P8" s="542"/>
      <c r="Q8" s="542"/>
      <c r="R8" s="542"/>
      <c r="S8" s="542"/>
      <c r="T8" s="725"/>
      <c r="U8" s="725"/>
      <c r="V8" s="727"/>
      <c r="W8" s="725"/>
      <c r="X8" s="727"/>
      <c r="Y8" s="725"/>
      <c r="Z8" s="758"/>
      <c r="AA8" s="760"/>
      <c r="AB8" s="758"/>
      <c r="AC8" s="542"/>
      <c r="AD8" s="542"/>
      <c r="AE8" s="542"/>
      <c r="AF8" s="745"/>
      <c r="AG8" s="747"/>
      <c r="AH8" s="749"/>
      <c r="AI8" s="749"/>
      <c r="AJ8" s="742"/>
    </row>
    <row r="9" spans="1:36" s="104" customFormat="1" ht="38.25" x14ac:dyDescent="0.25">
      <c r="A9" s="9"/>
      <c r="B9" s="733"/>
      <c r="C9" s="736"/>
      <c r="D9" s="736"/>
      <c r="E9" s="542"/>
      <c r="F9" s="542"/>
      <c r="G9" s="736"/>
      <c r="H9" s="719"/>
      <c r="I9" s="719"/>
      <c r="J9" s="194" t="s">
        <v>139</v>
      </c>
      <c r="K9" s="194" t="s">
        <v>138</v>
      </c>
      <c r="L9" s="193" t="s">
        <v>143</v>
      </c>
      <c r="M9" s="193" t="s">
        <v>150</v>
      </c>
      <c r="N9" s="542"/>
      <c r="O9" s="542"/>
      <c r="P9" s="542"/>
      <c r="Q9" s="542"/>
      <c r="R9" s="542"/>
      <c r="S9" s="542"/>
      <c r="T9" s="725"/>
      <c r="U9" s="725"/>
      <c r="V9" s="727"/>
      <c r="W9" s="725"/>
      <c r="X9" s="727"/>
      <c r="Y9" s="725"/>
      <c r="Z9" s="758"/>
      <c r="AA9" s="760"/>
      <c r="AB9" s="758"/>
      <c r="AC9" s="542"/>
      <c r="AD9" s="542"/>
      <c r="AE9" s="542"/>
      <c r="AF9" s="745"/>
      <c r="AG9" s="747"/>
      <c r="AH9" s="749"/>
      <c r="AI9" s="749"/>
      <c r="AJ9" s="742"/>
    </row>
    <row r="10" spans="1:36" s="104" customFormat="1" ht="63.95" customHeight="1" thickBot="1" x14ac:dyDescent="0.3">
      <c r="A10" s="9"/>
      <c r="B10" s="733"/>
      <c r="C10" s="736"/>
      <c r="D10" s="736"/>
      <c r="E10" s="542"/>
      <c r="F10" s="542"/>
      <c r="G10" s="736"/>
      <c r="H10" s="719"/>
      <c r="I10" s="719"/>
      <c r="J10" s="194" t="s">
        <v>141</v>
      </c>
      <c r="K10" s="194" t="s">
        <v>140</v>
      </c>
      <c r="L10" s="196" t="s">
        <v>144</v>
      </c>
      <c r="M10" s="193" t="s">
        <v>151</v>
      </c>
      <c r="N10" s="542"/>
      <c r="O10" s="542"/>
      <c r="P10" s="542"/>
      <c r="Q10" s="542"/>
      <c r="R10" s="542"/>
      <c r="S10" s="542"/>
      <c r="T10" s="725"/>
      <c r="U10" s="725"/>
      <c r="V10" s="727"/>
      <c r="W10" s="725"/>
      <c r="X10" s="727"/>
      <c r="Y10" s="725"/>
      <c r="Z10" s="758"/>
      <c r="AA10" s="760"/>
      <c r="AB10" s="758"/>
      <c r="AC10" s="542"/>
      <c r="AD10" s="543"/>
      <c r="AE10" s="542"/>
      <c r="AF10" s="745"/>
      <c r="AG10" s="747"/>
      <c r="AH10" s="749"/>
      <c r="AI10" s="749"/>
      <c r="AJ10" s="742"/>
    </row>
    <row r="11" spans="1:36" s="104" customFormat="1" ht="48.6" customHeight="1" x14ac:dyDescent="0.25">
      <c r="B11" s="733"/>
      <c r="C11" s="736"/>
      <c r="D11" s="736"/>
      <c r="E11" s="542"/>
      <c r="F11" s="542" t="s">
        <v>311</v>
      </c>
      <c r="G11" s="736"/>
      <c r="H11" s="719" t="s">
        <v>134</v>
      </c>
      <c r="I11" s="719" t="s">
        <v>134</v>
      </c>
      <c r="J11" s="190" t="s">
        <v>771</v>
      </c>
      <c r="K11" s="194" t="s">
        <v>135</v>
      </c>
      <c r="L11" s="193" t="s">
        <v>142</v>
      </c>
      <c r="M11" s="192" t="s">
        <v>160</v>
      </c>
      <c r="N11" s="542" t="s">
        <v>147</v>
      </c>
      <c r="O11" s="542" t="s">
        <v>159</v>
      </c>
      <c r="P11" s="542" t="s">
        <v>162</v>
      </c>
      <c r="Q11" s="542" t="s">
        <v>89</v>
      </c>
      <c r="R11" s="542" t="s">
        <v>90</v>
      </c>
      <c r="S11" s="542" t="s">
        <v>91</v>
      </c>
      <c r="T11" s="725"/>
      <c r="U11" s="725">
        <v>0</v>
      </c>
      <c r="V11" s="727">
        <v>0</v>
      </c>
      <c r="W11" s="725">
        <v>0</v>
      </c>
      <c r="X11" s="727">
        <v>0</v>
      </c>
      <c r="Y11" s="725">
        <v>0</v>
      </c>
      <c r="Z11" s="758">
        <v>0</v>
      </c>
      <c r="AA11" s="760">
        <v>0</v>
      </c>
      <c r="AB11" s="758">
        <v>0</v>
      </c>
      <c r="AC11" s="542" t="s">
        <v>148</v>
      </c>
      <c r="AD11" s="725">
        <f t="shared" ref="AD11" si="0">T11</f>
        <v>0</v>
      </c>
      <c r="AE11" s="542"/>
      <c r="AF11" s="745"/>
      <c r="AG11" s="747"/>
      <c r="AH11" s="749"/>
      <c r="AI11" s="749"/>
      <c r="AJ11" s="742"/>
    </row>
    <row r="12" spans="1:36" s="104" customFormat="1" ht="43.5" customHeight="1" x14ac:dyDescent="0.25">
      <c r="B12" s="733"/>
      <c r="C12" s="736"/>
      <c r="D12" s="736"/>
      <c r="E12" s="542"/>
      <c r="F12" s="542"/>
      <c r="G12" s="736"/>
      <c r="H12" s="719"/>
      <c r="I12" s="719"/>
      <c r="J12" s="194" t="s">
        <v>137</v>
      </c>
      <c r="K12" s="195" t="s">
        <v>136</v>
      </c>
      <c r="L12" s="193" t="s">
        <v>115</v>
      </c>
      <c r="M12" s="193" t="s">
        <v>312</v>
      </c>
      <c r="N12" s="542"/>
      <c r="O12" s="542"/>
      <c r="P12" s="542"/>
      <c r="Q12" s="542"/>
      <c r="R12" s="542"/>
      <c r="S12" s="542"/>
      <c r="T12" s="725"/>
      <c r="U12" s="725"/>
      <c r="V12" s="727"/>
      <c r="W12" s="725"/>
      <c r="X12" s="727"/>
      <c r="Y12" s="725"/>
      <c r="Z12" s="758"/>
      <c r="AA12" s="760"/>
      <c r="AB12" s="758"/>
      <c r="AC12" s="542"/>
      <c r="AD12" s="542"/>
      <c r="AE12" s="542"/>
      <c r="AF12" s="745"/>
      <c r="AG12" s="747"/>
      <c r="AH12" s="749"/>
      <c r="AI12" s="749"/>
      <c r="AJ12" s="742"/>
    </row>
    <row r="13" spans="1:36" s="104" customFormat="1" ht="47.1" customHeight="1" x14ac:dyDescent="0.25">
      <c r="B13" s="733"/>
      <c r="C13" s="736"/>
      <c r="D13" s="736"/>
      <c r="E13" s="542"/>
      <c r="F13" s="542"/>
      <c r="G13" s="736"/>
      <c r="H13" s="719"/>
      <c r="I13" s="719"/>
      <c r="J13" s="194" t="s">
        <v>139</v>
      </c>
      <c r="K13" s="194" t="s">
        <v>138</v>
      </c>
      <c r="L13" s="193" t="s">
        <v>143</v>
      </c>
      <c r="M13" s="193" t="s">
        <v>160</v>
      </c>
      <c r="N13" s="542"/>
      <c r="O13" s="542"/>
      <c r="P13" s="542"/>
      <c r="Q13" s="542"/>
      <c r="R13" s="542"/>
      <c r="S13" s="542"/>
      <c r="T13" s="725"/>
      <c r="U13" s="725"/>
      <c r="V13" s="727"/>
      <c r="W13" s="725"/>
      <c r="X13" s="727"/>
      <c r="Y13" s="725"/>
      <c r="Z13" s="758"/>
      <c r="AA13" s="760"/>
      <c r="AB13" s="758"/>
      <c r="AC13" s="542"/>
      <c r="AD13" s="542"/>
      <c r="AE13" s="542"/>
      <c r="AF13" s="745"/>
      <c r="AG13" s="747"/>
      <c r="AH13" s="749"/>
      <c r="AI13" s="749"/>
      <c r="AJ13" s="742"/>
    </row>
    <row r="14" spans="1:36" s="104" customFormat="1" ht="56.1" customHeight="1" thickBot="1" x14ac:dyDescent="0.3">
      <c r="B14" s="734"/>
      <c r="C14" s="737"/>
      <c r="D14" s="737"/>
      <c r="E14" s="543"/>
      <c r="F14" s="543"/>
      <c r="G14" s="737"/>
      <c r="H14" s="751"/>
      <c r="I14" s="751"/>
      <c r="J14" s="199" t="s">
        <v>141</v>
      </c>
      <c r="K14" s="199" t="s">
        <v>140</v>
      </c>
      <c r="L14" s="200" t="s">
        <v>144</v>
      </c>
      <c r="M14" s="197" t="s">
        <v>161</v>
      </c>
      <c r="N14" s="543"/>
      <c r="O14" s="543"/>
      <c r="P14" s="543"/>
      <c r="Q14" s="543"/>
      <c r="R14" s="543"/>
      <c r="S14" s="543"/>
      <c r="T14" s="726"/>
      <c r="U14" s="726"/>
      <c r="V14" s="728"/>
      <c r="W14" s="726"/>
      <c r="X14" s="728"/>
      <c r="Y14" s="726"/>
      <c r="Z14" s="761"/>
      <c r="AA14" s="762"/>
      <c r="AB14" s="761"/>
      <c r="AC14" s="543"/>
      <c r="AD14" s="543"/>
      <c r="AE14" s="543"/>
      <c r="AF14" s="752"/>
      <c r="AG14" s="753"/>
      <c r="AH14" s="750"/>
      <c r="AI14" s="750"/>
      <c r="AJ14" s="743"/>
    </row>
    <row r="15" spans="1:36" s="104" customFormat="1" ht="44.1" customHeight="1" x14ac:dyDescent="0.25">
      <c r="A15" s="9"/>
      <c r="B15" s="763" t="s">
        <v>149</v>
      </c>
      <c r="C15" s="765" t="s">
        <v>166</v>
      </c>
      <c r="D15" s="765" t="s">
        <v>131</v>
      </c>
      <c r="E15" s="551" t="s">
        <v>132</v>
      </c>
      <c r="F15" s="523" t="s">
        <v>313</v>
      </c>
      <c r="G15" s="765" t="s">
        <v>133</v>
      </c>
      <c r="H15" s="755" t="s">
        <v>134</v>
      </c>
      <c r="I15" s="755" t="s">
        <v>134</v>
      </c>
      <c r="J15" s="190" t="s">
        <v>771</v>
      </c>
      <c r="K15" s="201" t="s">
        <v>135</v>
      </c>
      <c r="L15" s="202" t="s">
        <v>142</v>
      </c>
      <c r="M15" s="203" t="s">
        <v>150</v>
      </c>
      <c r="N15" s="552" t="s">
        <v>147</v>
      </c>
      <c r="O15" s="552" t="s">
        <v>114</v>
      </c>
      <c r="P15" s="523" t="s">
        <v>162</v>
      </c>
      <c r="Q15" s="523" t="s">
        <v>89</v>
      </c>
      <c r="R15" s="523" t="s">
        <v>90</v>
      </c>
      <c r="S15" s="523" t="s">
        <v>91</v>
      </c>
      <c r="T15" s="768">
        <f>U15+U19</f>
        <v>459000</v>
      </c>
      <c r="U15" s="770">
        <f>V15+Y15</f>
        <v>119000</v>
      </c>
      <c r="V15" s="771">
        <v>70000</v>
      </c>
      <c r="W15" s="770">
        <v>0</v>
      </c>
      <c r="X15" s="771">
        <v>0</v>
      </c>
      <c r="Y15" s="770">
        <v>49000</v>
      </c>
      <c r="Z15" s="767">
        <v>0</v>
      </c>
      <c r="AA15" s="783">
        <v>0</v>
      </c>
      <c r="AB15" s="767">
        <v>21000</v>
      </c>
      <c r="AC15" s="552" t="s">
        <v>148</v>
      </c>
      <c r="AD15" s="725">
        <f>U15</f>
        <v>119000</v>
      </c>
      <c r="AE15" s="552"/>
      <c r="AF15" s="779"/>
      <c r="AG15" s="552"/>
      <c r="AH15" s="780" t="s">
        <v>173</v>
      </c>
      <c r="AI15" s="780" t="s">
        <v>174</v>
      </c>
      <c r="AJ15" s="776">
        <v>45488</v>
      </c>
    </row>
    <row r="16" spans="1:36" s="104" customFormat="1" ht="45.95" customHeight="1" x14ac:dyDescent="0.25">
      <c r="A16" s="9"/>
      <c r="B16" s="764"/>
      <c r="C16" s="766"/>
      <c r="D16" s="766"/>
      <c r="E16" s="523"/>
      <c r="F16" s="523"/>
      <c r="G16" s="766"/>
      <c r="H16" s="755"/>
      <c r="I16" s="755"/>
      <c r="J16" s="194" t="s">
        <v>137</v>
      </c>
      <c r="K16" s="195" t="s">
        <v>136</v>
      </c>
      <c r="L16" s="193" t="s">
        <v>115</v>
      </c>
      <c r="M16" s="192" t="s">
        <v>314</v>
      </c>
      <c r="N16" s="542"/>
      <c r="O16" s="542"/>
      <c r="P16" s="523"/>
      <c r="Q16" s="523"/>
      <c r="R16" s="523"/>
      <c r="S16" s="523"/>
      <c r="T16" s="769"/>
      <c r="U16" s="725"/>
      <c r="V16" s="727"/>
      <c r="W16" s="725"/>
      <c r="X16" s="727"/>
      <c r="Y16" s="725"/>
      <c r="Z16" s="758"/>
      <c r="AA16" s="760"/>
      <c r="AB16" s="758"/>
      <c r="AC16" s="542"/>
      <c r="AD16" s="542"/>
      <c r="AE16" s="542"/>
      <c r="AF16" s="745"/>
      <c r="AG16" s="542"/>
      <c r="AH16" s="781"/>
      <c r="AI16" s="781"/>
      <c r="AJ16" s="777"/>
    </row>
    <row r="17" spans="1:36" s="104" customFormat="1" ht="47.1" customHeight="1" x14ac:dyDescent="0.25">
      <c r="A17" s="9"/>
      <c r="B17" s="764"/>
      <c r="C17" s="766"/>
      <c r="D17" s="766"/>
      <c r="E17" s="523"/>
      <c r="F17" s="523"/>
      <c r="G17" s="766"/>
      <c r="H17" s="755"/>
      <c r="I17" s="755"/>
      <c r="J17" s="194" t="s">
        <v>139</v>
      </c>
      <c r="K17" s="194" t="s">
        <v>138</v>
      </c>
      <c r="L17" s="193" t="s">
        <v>143</v>
      </c>
      <c r="M17" s="192" t="s">
        <v>150</v>
      </c>
      <c r="N17" s="542"/>
      <c r="O17" s="542"/>
      <c r="P17" s="523"/>
      <c r="Q17" s="523"/>
      <c r="R17" s="523"/>
      <c r="S17" s="523"/>
      <c r="T17" s="769"/>
      <c r="U17" s="725"/>
      <c r="V17" s="727"/>
      <c r="W17" s="725"/>
      <c r="X17" s="727"/>
      <c r="Y17" s="725"/>
      <c r="Z17" s="758"/>
      <c r="AA17" s="760"/>
      <c r="AB17" s="758"/>
      <c r="AC17" s="542"/>
      <c r="AD17" s="542"/>
      <c r="AE17" s="542"/>
      <c r="AF17" s="745"/>
      <c r="AG17" s="542"/>
      <c r="AH17" s="781"/>
      <c r="AI17" s="781"/>
      <c r="AJ17" s="777"/>
    </row>
    <row r="18" spans="1:36" s="104" customFormat="1" ht="59.45" customHeight="1" thickBot="1" x14ac:dyDescent="0.3">
      <c r="A18" s="9"/>
      <c r="B18" s="764"/>
      <c r="C18" s="766"/>
      <c r="D18" s="766"/>
      <c r="E18" s="523"/>
      <c r="F18" s="552"/>
      <c r="G18" s="766"/>
      <c r="H18" s="756"/>
      <c r="I18" s="756"/>
      <c r="J18" s="194" t="s">
        <v>141</v>
      </c>
      <c r="K18" s="194" t="s">
        <v>140</v>
      </c>
      <c r="L18" s="196" t="s">
        <v>144</v>
      </c>
      <c r="M18" s="192" t="s">
        <v>151</v>
      </c>
      <c r="N18" s="542"/>
      <c r="O18" s="542"/>
      <c r="P18" s="552"/>
      <c r="Q18" s="552"/>
      <c r="R18" s="552"/>
      <c r="S18" s="552"/>
      <c r="T18" s="769"/>
      <c r="U18" s="725"/>
      <c r="V18" s="727"/>
      <c r="W18" s="725"/>
      <c r="X18" s="727"/>
      <c r="Y18" s="725"/>
      <c r="Z18" s="758"/>
      <c r="AA18" s="760"/>
      <c r="AB18" s="758"/>
      <c r="AC18" s="542"/>
      <c r="AD18" s="543"/>
      <c r="AE18" s="542"/>
      <c r="AF18" s="745"/>
      <c r="AG18" s="542"/>
      <c r="AH18" s="781"/>
      <c r="AI18" s="781"/>
      <c r="AJ18" s="777"/>
    </row>
    <row r="19" spans="1:36" s="104" customFormat="1" ht="51.95" customHeight="1" x14ac:dyDescent="0.25">
      <c r="A19" s="9"/>
      <c r="B19" s="764"/>
      <c r="C19" s="766"/>
      <c r="D19" s="766"/>
      <c r="E19" s="523"/>
      <c r="F19" s="522" t="s">
        <v>315</v>
      </c>
      <c r="G19" s="766"/>
      <c r="H19" s="778" t="s">
        <v>134</v>
      </c>
      <c r="I19" s="778" t="s">
        <v>134</v>
      </c>
      <c r="J19" s="190" t="s">
        <v>771</v>
      </c>
      <c r="K19" s="194" t="s">
        <v>135</v>
      </c>
      <c r="L19" s="193" t="s">
        <v>142</v>
      </c>
      <c r="M19" s="192" t="s">
        <v>150</v>
      </c>
      <c r="N19" s="542" t="s">
        <v>147</v>
      </c>
      <c r="O19" s="542" t="s">
        <v>503</v>
      </c>
      <c r="P19" s="522" t="s">
        <v>162</v>
      </c>
      <c r="Q19" s="522" t="s">
        <v>89</v>
      </c>
      <c r="R19" s="522" t="s">
        <v>90</v>
      </c>
      <c r="S19" s="522" t="s">
        <v>91</v>
      </c>
      <c r="T19" s="769"/>
      <c r="U19" s="770">
        <f t="shared" ref="U19" si="1">V19+Y19</f>
        <v>340000</v>
      </c>
      <c r="V19" s="727">
        <v>200000</v>
      </c>
      <c r="W19" s="725">
        <v>0</v>
      </c>
      <c r="X19" s="727">
        <v>0</v>
      </c>
      <c r="Y19" s="725">
        <v>140000</v>
      </c>
      <c r="Z19" s="758">
        <v>0</v>
      </c>
      <c r="AA19" s="760">
        <v>0</v>
      </c>
      <c r="AB19" s="758">
        <v>60000</v>
      </c>
      <c r="AC19" s="542" t="s">
        <v>148</v>
      </c>
      <c r="AD19" s="725">
        <f>U19</f>
        <v>340000</v>
      </c>
      <c r="AE19" s="542"/>
      <c r="AF19" s="745"/>
      <c r="AG19" s="542"/>
      <c r="AH19" s="781"/>
      <c r="AI19" s="781"/>
      <c r="AJ19" s="777"/>
    </row>
    <row r="20" spans="1:36" s="104" customFormat="1" ht="41.1" customHeight="1" x14ac:dyDescent="0.25">
      <c r="A20" s="14"/>
      <c r="B20" s="764"/>
      <c r="C20" s="766"/>
      <c r="D20" s="766"/>
      <c r="E20" s="523"/>
      <c r="F20" s="523"/>
      <c r="G20" s="766"/>
      <c r="H20" s="755"/>
      <c r="I20" s="755"/>
      <c r="J20" s="194" t="s">
        <v>137</v>
      </c>
      <c r="K20" s="195" t="s">
        <v>136</v>
      </c>
      <c r="L20" s="193" t="s">
        <v>115</v>
      </c>
      <c r="M20" s="192" t="s">
        <v>504</v>
      </c>
      <c r="N20" s="542"/>
      <c r="O20" s="542"/>
      <c r="P20" s="523"/>
      <c r="Q20" s="523"/>
      <c r="R20" s="523"/>
      <c r="S20" s="523"/>
      <c r="T20" s="769"/>
      <c r="U20" s="725"/>
      <c r="V20" s="727"/>
      <c r="W20" s="725"/>
      <c r="X20" s="727"/>
      <c r="Y20" s="725"/>
      <c r="Z20" s="758"/>
      <c r="AA20" s="760"/>
      <c r="AB20" s="758"/>
      <c r="AC20" s="542"/>
      <c r="AD20" s="542"/>
      <c r="AE20" s="542"/>
      <c r="AF20" s="745"/>
      <c r="AG20" s="542"/>
      <c r="AH20" s="781"/>
      <c r="AI20" s="781"/>
      <c r="AJ20" s="777"/>
    </row>
    <row r="21" spans="1:36" s="104" customFormat="1" ht="45.95" customHeight="1" x14ac:dyDescent="0.25">
      <c r="A21" s="9"/>
      <c r="B21" s="764"/>
      <c r="C21" s="766"/>
      <c r="D21" s="766"/>
      <c r="E21" s="523"/>
      <c r="F21" s="523"/>
      <c r="G21" s="766"/>
      <c r="H21" s="755"/>
      <c r="I21" s="755"/>
      <c r="J21" s="194" t="s">
        <v>139</v>
      </c>
      <c r="K21" s="194" t="s">
        <v>138</v>
      </c>
      <c r="L21" s="193" t="s">
        <v>143</v>
      </c>
      <c r="M21" s="192" t="s">
        <v>150</v>
      </c>
      <c r="N21" s="542"/>
      <c r="O21" s="542"/>
      <c r="P21" s="523"/>
      <c r="Q21" s="523"/>
      <c r="R21" s="523"/>
      <c r="S21" s="523"/>
      <c r="T21" s="769"/>
      <c r="U21" s="725"/>
      <c r="V21" s="727"/>
      <c r="W21" s="725"/>
      <c r="X21" s="727"/>
      <c r="Y21" s="725"/>
      <c r="Z21" s="758"/>
      <c r="AA21" s="760"/>
      <c r="AB21" s="758"/>
      <c r="AC21" s="542"/>
      <c r="AD21" s="542"/>
      <c r="AE21" s="542"/>
      <c r="AF21" s="745"/>
      <c r="AG21" s="542"/>
      <c r="AH21" s="781"/>
      <c r="AI21" s="781"/>
      <c r="AJ21" s="777"/>
    </row>
    <row r="22" spans="1:36" s="104" customFormat="1" ht="51.75" thickBot="1" x14ac:dyDescent="0.3">
      <c r="A22" s="9"/>
      <c r="B22" s="764"/>
      <c r="C22" s="766"/>
      <c r="D22" s="766"/>
      <c r="E22" s="523"/>
      <c r="F22" s="523"/>
      <c r="G22" s="766"/>
      <c r="H22" s="755"/>
      <c r="I22" s="755"/>
      <c r="J22" s="205" t="s">
        <v>141</v>
      </c>
      <c r="K22" s="205" t="s">
        <v>140</v>
      </c>
      <c r="L22" s="206" t="s">
        <v>144</v>
      </c>
      <c r="M22" s="207" t="s">
        <v>153</v>
      </c>
      <c r="N22" s="522"/>
      <c r="O22" s="522"/>
      <c r="P22" s="523"/>
      <c r="Q22" s="523"/>
      <c r="R22" s="523"/>
      <c r="S22" s="523"/>
      <c r="T22" s="769"/>
      <c r="U22" s="772"/>
      <c r="V22" s="773"/>
      <c r="W22" s="772"/>
      <c r="X22" s="773"/>
      <c r="Y22" s="772"/>
      <c r="Z22" s="774"/>
      <c r="AA22" s="775"/>
      <c r="AB22" s="774"/>
      <c r="AC22" s="522"/>
      <c r="AD22" s="543"/>
      <c r="AE22" s="522"/>
      <c r="AF22" s="782"/>
      <c r="AG22" s="522"/>
      <c r="AH22" s="781"/>
      <c r="AI22" s="781"/>
      <c r="AJ22" s="777"/>
    </row>
    <row r="23" spans="1:36" s="104" customFormat="1" ht="44.1" customHeight="1" x14ac:dyDescent="0.25">
      <c r="A23" s="9"/>
      <c r="B23" s="732" t="s">
        <v>152</v>
      </c>
      <c r="C23" s="735" t="s">
        <v>167</v>
      </c>
      <c r="D23" s="735" t="s">
        <v>131</v>
      </c>
      <c r="E23" s="718" t="s">
        <v>132</v>
      </c>
      <c r="F23" s="735" t="s">
        <v>316</v>
      </c>
      <c r="G23" s="735" t="s">
        <v>133</v>
      </c>
      <c r="H23" s="718" t="s">
        <v>134</v>
      </c>
      <c r="I23" s="718" t="s">
        <v>134</v>
      </c>
      <c r="J23" s="190" t="s">
        <v>771</v>
      </c>
      <c r="K23" s="191" t="s">
        <v>135</v>
      </c>
      <c r="L23" s="189" t="s">
        <v>142</v>
      </c>
      <c r="M23" s="281" t="s">
        <v>836</v>
      </c>
      <c r="N23" s="541" t="s">
        <v>147</v>
      </c>
      <c r="O23" s="735" t="s">
        <v>121</v>
      </c>
      <c r="P23" s="541" t="s">
        <v>162</v>
      </c>
      <c r="Q23" s="541" t="s">
        <v>89</v>
      </c>
      <c r="R23" s="541" t="s">
        <v>90</v>
      </c>
      <c r="S23" s="541" t="s">
        <v>91</v>
      </c>
      <c r="T23" s="754">
        <f>U23+U27</f>
        <v>850000</v>
      </c>
      <c r="U23" s="729">
        <f>V23+Y23</f>
        <v>340000</v>
      </c>
      <c r="V23" s="754">
        <v>200000</v>
      </c>
      <c r="W23" s="729">
        <v>0</v>
      </c>
      <c r="X23" s="754">
        <v>0</v>
      </c>
      <c r="Y23" s="729">
        <v>140000</v>
      </c>
      <c r="Z23" s="757">
        <v>0</v>
      </c>
      <c r="AA23" s="759">
        <v>0</v>
      </c>
      <c r="AB23" s="757">
        <v>60000</v>
      </c>
      <c r="AC23" s="541" t="s">
        <v>148</v>
      </c>
      <c r="AD23" s="725">
        <f>U23</f>
        <v>340000</v>
      </c>
      <c r="AE23" s="541"/>
      <c r="AF23" s="744"/>
      <c r="AG23" s="541"/>
      <c r="AH23" s="748" t="s">
        <v>291</v>
      </c>
      <c r="AI23" s="748" t="s">
        <v>317</v>
      </c>
      <c r="AJ23" s="741">
        <v>45761</v>
      </c>
    </row>
    <row r="24" spans="1:36" s="104" customFormat="1" ht="43.5" customHeight="1" x14ac:dyDescent="0.25">
      <c r="A24" s="9"/>
      <c r="B24" s="733"/>
      <c r="C24" s="736"/>
      <c r="D24" s="736"/>
      <c r="E24" s="719"/>
      <c r="F24" s="542"/>
      <c r="G24" s="736"/>
      <c r="H24" s="719"/>
      <c r="I24" s="719"/>
      <c r="J24" s="194" t="s">
        <v>137</v>
      </c>
      <c r="K24" s="195" t="s">
        <v>136</v>
      </c>
      <c r="L24" s="193" t="s">
        <v>115</v>
      </c>
      <c r="M24" s="282" t="s">
        <v>837</v>
      </c>
      <c r="N24" s="542"/>
      <c r="O24" s="542"/>
      <c r="P24" s="542"/>
      <c r="Q24" s="542"/>
      <c r="R24" s="542"/>
      <c r="S24" s="542"/>
      <c r="T24" s="727"/>
      <c r="U24" s="725"/>
      <c r="V24" s="727"/>
      <c r="W24" s="725"/>
      <c r="X24" s="727"/>
      <c r="Y24" s="725"/>
      <c r="Z24" s="758"/>
      <c r="AA24" s="760"/>
      <c r="AB24" s="758"/>
      <c r="AC24" s="542"/>
      <c r="AD24" s="542"/>
      <c r="AE24" s="542"/>
      <c r="AF24" s="745"/>
      <c r="AG24" s="542"/>
      <c r="AH24" s="749"/>
      <c r="AI24" s="749"/>
      <c r="AJ24" s="742"/>
    </row>
    <row r="25" spans="1:36" s="104" customFormat="1" ht="48.6" customHeight="1" x14ac:dyDescent="0.25">
      <c r="B25" s="733"/>
      <c r="C25" s="736"/>
      <c r="D25" s="736"/>
      <c r="E25" s="719"/>
      <c r="F25" s="542"/>
      <c r="G25" s="736"/>
      <c r="H25" s="719"/>
      <c r="I25" s="719"/>
      <c r="J25" s="194" t="s">
        <v>139</v>
      </c>
      <c r="K25" s="194" t="s">
        <v>138</v>
      </c>
      <c r="L25" s="193" t="s">
        <v>143</v>
      </c>
      <c r="M25" s="283" t="s">
        <v>838</v>
      </c>
      <c r="N25" s="542"/>
      <c r="O25" s="542"/>
      <c r="P25" s="542"/>
      <c r="Q25" s="542"/>
      <c r="R25" s="542"/>
      <c r="S25" s="542"/>
      <c r="T25" s="727"/>
      <c r="U25" s="725"/>
      <c r="V25" s="727"/>
      <c r="W25" s="725"/>
      <c r="X25" s="727"/>
      <c r="Y25" s="725"/>
      <c r="Z25" s="758"/>
      <c r="AA25" s="760"/>
      <c r="AB25" s="758"/>
      <c r="AC25" s="542"/>
      <c r="AD25" s="542"/>
      <c r="AE25" s="542"/>
      <c r="AF25" s="745"/>
      <c r="AG25" s="542"/>
      <c r="AH25" s="749"/>
      <c r="AI25" s="749"/>
      <c r="AJ25" s="742"/>
    </row>
    <row r="26" spans="1:36" s="104" customFormat="1" ht="51.75" thickBot="1" x14ac:dyDescent="0.3">
      <c r="B26" s="733"/>
      <c r="C26" s="736"/>
      <c r="D26" s="736"/>
      <c r="E26" s="719"/>
      <c r="F26" s="542"/>
      <c r="G26" s="736"/>
      <c r="H26" s="719"/>
      <c r="I26" s="719"/>
      <c r="J26" s="194" t="s">
        <v>141</v>
      </c>
      <c r="K26" s="194" t="s">
        <v>140</v>
      </c>
      <c r="L26" s="196" t="s">
        <v>144</v>
      </c>
      <c r="M26" s="283" t="s">
        <v>839</v>
      </c>
      <c r="N26" s="542"/>
      <c r="O26" s="542"/>
      <c r="P26" s="542"/>
      <c r="Q26" s="542"/>
      <c r="R26" s="542"/>
      <c r="S26" s="542"/>
      <c r="T26" s="727"/>
      <c r="U26" s="725"/>
      <c r="V26" s="727"/>
      <c r="W26" s="725"/>
      <c r="X26" s="727"/>
      <c r="Y26" s="725"/>
      <c r="Z26" s="758"/>
      <c r="AA26" s="760"/>
      <c r="AB26" s="758"/>
      <c r="AC26" s="542"/>
      <c r="AD26" s="543"/>
      <c r="AE26" s="542"/>
      <c r="AF26" s="745"/>
      <c r="AG26" s="542"/>
      <c r="AH26" s="749"/>
      <c r="AI26" s="749"/>
      <c r="AJ26" s="742"/>
    </row>
    <row r="27" spans="1:36" s="104" customFormat="1" ht="54.6" customHeight="1" x14ac:dyDescent="0.25">
      <c r="A27" s="9"/>
      <c r="B27" s="733"/>
      <c r="C27" s="736"/>
      <c r="D27" s="736"/>
      <c r="E27" s="719"/>
      <c r="F27" s="736" t="s">
        <v>318</v>
      </c>
      <c r="G27" s="736"/>
      <c r="H27" s="719" t="s">
        <v>134</v>
      </c>
      <c r="I27" s="719" t="s">
        <v>134</v>
      </c>
      <c r="J27" s="190" t="s">
        <v>771</v>
      </c>
      <c r="K27" s="194" t="s">
        <v>135</v>
      </c>
      <c r="L27" s="193" t="s">
        <v>142</v>
      </c>
      <c r="M27" s="192" t="s">
        <v>156</v>
      </c>
      <c r="N27" s="542" t="s">
        <v>147</v>
      </c>
      <c r="O27" s="542" t="s">
        <v>155</v>
      </c>
      <c r="P27" s="542" t="s">
        <v>162</v>
      </c>
      <c r="Q27" s="542" t="s">
        <v>89</v>
      </c>
      <c r="R27" s="542" t="s">
        <v>90</v>
      </c>
      <c r="S27" s="542" t="s">
        <v>91</v>
      </c>
      <c r="T27" s="727"/>
      <c r="U27" s="725">
        <f>V27+Y27</f>
        <v>510000</v>
      </c>
      <c r="V27" s="727">
        <v>300000</v>
      </c>
      <c r="W27" s="725">
        <v>0</v>
      </c>
      <c r="X27" s="727">
        <v>0</v>
      </c>
      <c r="Y27" s="725">
        <v>210000</v>
      </c>
      <c r="Z27" s="758">
        <v>0</v>
      </c>
      <c r="AA27" s="760">
        <v>0</v>
      </c>
      <c r="AB27" s="758">
        <v>60000</v>
      </c>
      <c r="AC27" s="542" t="s">
        <v>148</v>
      </c>
      <c r="AD27" s="725">
        <f>U27</f>
        <v>510000</v>
      </c>
      <c r="AE27" s="542"/>
      <c r="AF27" s="745"/>
      <c r="AG27" s="542"/>
      <c r="AH27" s="749"/>
      <c r="AI27" s="749"/>
      <c r="AJ27" s="742"/>
    </row>
    <row r="28" spans="1:36" s="104" customFormat="1" ht="43.5" customHeight="1" x14ac:dyDescent="0.25">
      <c r="A28" s="9"/>
      <c r="B28" s="733"/>
      <c r="C28" s="736"/>
      <c r="D28" s="736"/>
      <c r="E28" s="719"/>
      <c r="F28" s="542"/>
      <c r="G28" s="736"/>
      <c r="H28" s="719"/>
      <c r="I28" s="719"/>
      <c r="J28" s="194" t="s">
        <v>168</v>
      </c>
      <c r="K28" s="195" t="s">
        <v>136</v>
      </c>
      <c r="L28" s="193" t="s">
        <v>115</v>
      </c>
      <c r="M28" s="192" t="s">
        <v>157</v>
      </c>
      <c r="N28" s="542"/>
      <c r="O28" s="542"/>
      <c r="P28" s="542"/>
      <c r="Q28" s="542"/>
      <c r="R28" s="542"/>
      <c r="S28" s="542"/>
      <c r="T28" s="727"/>
      <c r="U28" s="725"/>
      <c r="V28" s="727"/>
      <c r="W28" s="725"/>
      <c r="X28" s="727"/>
      <c r="Y28" s="725"/>
      <c r="Z28" s="758"/>
      <c r="AA28" s="760"/>
      <c r="AB28" s="758"/>
      <c r="AC28" s="542"/>
      <c r="AD28" s="542"/>
      <c r="AE28" s="542"/>
      <c r="AF28" s="745"/>
      <c r="AG28" s="542"/>
      <c r="AH28" s="749"/>
      <c r="AI28" s="749"/>
      <c r="AJ28" s="742"/>
    </row>
    <row r="29" spans="1:36" s="104" customFormat="1" ht="53.1" customHeight="1" x14ac:dyDescent="0.25">
      <c r="A29" s="9"/>
      <c r="B29" s="733"/>
      <c r="C29" s="736"/>
      <c r="D29" s="736"/>
      <c r="E29" s="719"/>
      <c r="F29" s="542"/>
      <c r="G29" s="736"/>
      <c r="H29" s="719"/>
      <c r="I29" s="719"/>
      <c r="J29" s="194" t="s">
        <v>139</v>
      </c>
      <c r="K29" s="194" t="s">
        <v>138</v>
      </c>
      <c r="L29" s="193" t="s">
        <v>143</v>
      </c>
      <c r="M29" s="193" t="s">
        <v>156</v>
      </c>
      <c r="N29" s="542"/>
      <c r="O29" s="542"/>
      <c r="P29" s="542"/>
      <c r="Q29" s="542"/>
      <c r="R29" s="542"/>
      <c r="S29" s="542"/>
      <c r="T29" s="727"/>
      <c r="U29" s="725"/>
      <c r="V29" s="727"/>
      <c r="W29" s="725"/>
      <c r="X29" s="727"/>
      <c r="Y29" s="725"/>
      <c r="Z29" s="758"/>
      <c r="AA29" s="760"/>
      <c r="AB29" s="758"/>
      <c r="AC29" s="542"/>
      <c r="AD29" s="542"/>
      <c r="AE29" s="542"/>
      <c r="AF29" s="745"/>
      <c r="AG29" s="542"/>
      <c r="AH29" s="749"/>
      <c r="AI29" s="749"/>
      <c r="AJ29" s="742"/>
    </row>
    <row r="30" spans="1:36" s="104" customFormat="1" ht="61.5" customHeight="1" thickBot="1" x14ac:dyDescent="0.3">
      <c r="A30" s="9"/>
      <c r="B30" s="784"/>
      <c r="C30" s="785"/>
      <c r="D30" s="785"/>
      <c r="E30" s="778"/>
      <c r="F30" s="522"/>
      <c r="G30" s="785"/>
      <c r="H30" s="778"/>
      <c r="I30" s="778"/>
      <c r="J30" s="205" t="s">
        <v>141</v>
      </c>
      <c r="K30" s="205" t="s">
        <v>140</v>
      </c>
      <c r="L30" s="206" t="s">
        <v>144</v>
      </c>
      <c r="M30" s="204" t="s">
        <v>158</v>
      </c>
      <c r="N30" s="522"/>
      <c r="O30" s="522"/>
      <c r="P30" s="522"/>
      <c r="Q30" s="522"/>
      <c r="R30" s="522"/>
      <c r="S30" s="522"/>
      <c r="T30" s="773"/>
      <c r="U30" s="772"/>
      <c r="V30" s="773"/>
      <c r="W30" s="772"/>
      <c r="X30" s="773"/>
      <c r="Y30" s="772"/>
      <c r="Z30" s="774"/>
      <c r="AA30" s="775"/>
      <c r="AB30" s="774"/>
      <c r="AC30" s="522"/>
      <c r="AD30" s="543"/>
      <c r="AE30" s="522"/>
      <c r="AF30" s="782"/>
      <c r="AG30" s="522"/>
      <c r="AH30" s="787"/>
      <c r="AI30" s="787"/>
      <c r="AJ30" s="786"/>
    </row>
    <row r="31" spans="1:36" s="104" customFormat="1" ht="47.1" customHeight="1" x14ac:dyDescent="0.25">
      <c r="A31" s="9"/>
      <c r="B31" s="788" t="s">
        <v>505</v>
      </c>
      <c r="C31" s="765" t="s">
        <v>320</v>
      </c>
      <c r="D31" s="765" t="s">
        <v>131</v>
      </c>
      <c r="E31" s="551" t="s">
        <v>132</v>
      </c>
      <c r="F31" s="541" t="s">
        <v>308</v>
      </c>
      <c r="G31" s="765" t="s">
        <v>133</v>
      </c>
      <c r="H31" s="718" t="s">
        <v>134</v>
      </c>
      <c r="I31" s="718" t="s">
        <v>134</v>
      </c>
      <c r="J31" s="190" t="s">
        <v>771</v>
      </c>
      <c r="K31" s="191" t="s">
        <v>135</v>
      </c>
      <c r="L31" s="189" t="s">
        <v>142</v>
      </c>
      <c r="M31" s="189" t="s">
        <v>150</v>
      </c>
      <c r="N31" s="541" t="s">
        <v>147</v>
      </c>
      <c r="O31" s="541" t="s">
        <v>309</v>
      </c>
      <c r="P31" s="541" t="s">
        <v>162</v>
      </c>
      <c r="Q31" s="541" t="s">
        <v>89</v>
      </c>
      <c r="R31" s="541" t="s">
        <v>90</v>
      </c>
      <c r="S31" s="541" t="s">
        <v>91</v>
      </c>
      <c r="T31" s="792">
        <f>U31</f>
        <v>272000</v>
      </c>
      <c r="U31" s="729">
        <f>V31+Y31</f>
        <v>272000</v>
      </c>
      <c r="V31" s="754">
        <v>160000</v>
      </c>
      <c r="W31" s="729">
        <v>0</v>
      </c>
      <c r="X31" s="754">
        <v>0</v>
      </c>
      <c r="Y31" s="729">
        <v>112000</v>
      </c>
      <c r="Z31" s="757">
        <v>0</v>
      </c>
      <c r="AA31" s="759">
        <v>0</v>
      </c>
      <c r="AB31" s="757">
        <v>48000</v>
      </c>
      <c r="AC31" s="541" t="s">
        <v>148</v>
      </c>
      <c r="AD31" s="725">
        <f>U31</f>
        <v>272000</v>
      </c>
      <c r="AE31" s="541"/>
      <c r="AF31" s="744"/>
      <c r="AG31" s="541"/>
      <c r="AH31" s="797" t="s">
        <v>820</v>
      </c>
      <c r="AI31" s="797" t="s">
        <v>821</v>
      </c>
      <c r="AJ31" s="794">
        <v>45614</v>
      </c>
    </row>
    <row r="32" spans="1:36" s="104" customFormat="1" ht="25.5" x14ac:dyDescent="0.25">
      <c r="A32" s="9"/>
      <c r="B32" s="789"/>
      <c r="C32" s="766"/>
      <c r="D32" s="766"/>
      <c r="E32" s="523"/>
      <c r="F32" s="542"/>
      <c r="G32" s="766"/>
      <c r="H32" s="719"/>
      <c r="I32" s="719"/>
      <c r="J32" s="194" t="s">
        <v>137</v>
      </c>
      <c r="K32" s="195" t="s">
        <v>136</v>
      </c>
      <c r="L32" s="193" t="s">
        <v>115</v>
      </c>
      <c r="M32" s="193" t="s">
        <v>616</v>
      </c>
      <c r="N32" s="542"/>
      <c r="O32" s="542"/>
      <c r="P32" s="542"/>
      <c r="Q32" s="542"/>
      <c r="R32" s="542"/>
      <c r="S32" s="542"/>
      <c r="T32" s="793"/>
      <c r="U32" s="725"/>
      <c r="V32" s="727"/>
      <c r="W32" s="725"/>
      <c r="X32" s="727"/>
      <c r="Y32" s="725"/>
      <c r="Z32" s="758"/>
      <c r="AA32" s="760"/>
      <c r="AB32" s="758"/>
      <c r="AC32" s="542"/>
      <c r="AD32" s="542"/>
      <c r="AE32" s="542"/>
      <c r="AF32" s="745"/>
      <c r="AG32" s="542"/>
      <c r="AH32" s="781"/>
      <c r="AI32" s="781"/>
      <c r="AJ32" s="795"/>
    </row>
    <row r="33" spans="1:36" s="104" customFormat="1" ht="38.25" x14ac:dyDescent="0.25">
      <c r="A33" s="9"/>
      <c r="B33" s="789"/>
      <c r="C33" s="766"/>
      <c r="D33" s="766"/>
      <c r="E33" s="523"/>
      <c r="F33" s="542"/>
      <c r="G33" s="766"/>
      <c r="H33" s="719"/>
      <c r="I33" s="719"/>
      <c r="J33" s="194" t="s">
        <v>139</v>
      </c>
      <c r="K33" s="194" t="s">
        <v>138</v>
      </c>
      <c r="L33" s="193" t="s">
        <v>143</v>
      </c>
      <c r="M33" s="193" t="s">
        <v>150</v>
      </c>
      <c r="N33" s="542"/>
      <c r="O33" s="542"/>
      <c r="P33" s="542"/>
      <c r="Q33" s="542"/>
      <c r="R33" s="542"/>
      <c r="S33" s="542"/>
      <c r="T33" s="793"/>
      <c r="U33" s="725"/>
      <c r="V33" s="727"/>
      <c r="W33" s="725"/>
      <c r="X33" s="727"/>
      <c r="Y33" s="725"/>
      <c r="Z33" s="758"/>
      <c r="AA33" s="760"/>
      <c r="AB33" s="758"/>
      <c r="AC33" s="542"/>
      <c r="AD33" s="542"/>
      <c r="AE33" s="542"/>
      <c r="AF33" s="745"/>
      <c r="AG33" s="542"/>
      <c r="AH33" s="781"/>
      <c r="AI33" s="781"/>
      <c r="AJ33" s="795"/>
    </row>
    <row r="34" spans="1:36" s="104" customFormat="1" ht="63.95" customHeight="1" thickBot="1" x14ac:dyDescent="0.3">
      <c r="A34" s="9"/>
      <c r="B34" s="790"/>
      <c r="C34" s="791"/>
      <c r="D34" s="791"/>
      <c r="E34" s="552"/>
      <c r="F34" s="542"/>
      <c r="G34" s="791"/>
      <c r="H34" s="719"/>
      <c r="I34" s="719"/>
      <c r="J34" s="194" t="s">
        <v>141</v>
      </c>
      <c r="K34" s="194" t="s">
        <v>140</v>
      </c>
      <c r="L34" s="196" t="s">
        <v>144</v>
      </c>
      <c r="M34" s="193" t="s">
        <v>151</v>
      </c>
      <c r="N34" s="542"/>
      <c r="O34" s="542"/>
      <c r="P34" s="542"/>
      <c r="Q34" s="542"/>
      <c r="R34" s="542"/>
      <c r="S34" s="542"/>
      <c r="T34" s="770"/>
      <c r="U34" s="725"/>
      <c r="V34" s="727"/>
      <c r="W34" s="725"/>
      <c r="X34" s="727"/>
      <c r="Y34" s="725"/>
      <c r="Z34" s="758"/>
      <c r="AA34" s="760"/>
      <c r="AB34" s="758"/>
      <c r="AC34" s="542"/>
      <c r="AD34" s="543"/>
      <c r="AE34" s="542"/>
      <c r="AF34" s="745"/>
      <c r="AG34" s="542"/>
      <c r="AH34" s="798"/>
      <c r="AI34" s="798"/>
      <c r="AJ34" s="796"/>
    </row>
    <row r="35" spans="1:36" s="104" customFormat="1" ht="48.6" customHeight="1" x14ac:dyDescent="0.25">
      <c r="B35" s="788" t="s">
        <v>506</v>
      </c>
      <c r="C35" s="765" t="s">
        <v>507</v>
      </c>
      <c r="D35" s="765" t="s">
        <v>131</v>
      </c>
      <c r="E35" s="551" t="s">
        <v>132</v>
      </c>
      <c r="F35" s="542" t="s">
        <v>311</v>
      </c>
      <c r="G35" s="765" t="s">
        <v>133</v>
      </c>
      <c r="H35" s="719" t="s">
        <v>134</v>
      </c>
      <c r="I35" s="719" t="s">
        <v>134</v>
      </c>
      <c r="J35" s="190" t="s">
        <v>771</v>
      </c>
      <c r="K35" s="194" t="s">
        <v>135</v>
      </c>
      <c r="L35" s="193" t="s">
        <v>142</v>
      </c>
      <c r="M35" s="192" t="s">
        <v>156</v>
      </c>
      <c r="N35" s="542" t="s">
        <v>147</v>
      </c>
      <c r="O35" s="542" t="s">
        <v>159</v>
      </c>
      <c r="P35" s="542" t="s">
        <v>162</v>
      </c>
      <c r="Q35" s="542" t="s">
        <v>89</v>
      </c>
      <c r="R35" s="542" t="s">
        <v>90</v>
      </c>
      <c r="S35" s="542" t="s">
        <v>91</v>
      </c>
      <c r="T35" s="792">
        <f>U35</f>
        <v>1194783.3700000001</v>
      </c>
      <c r="U35" s="725">
        <f>V35+Y35</f>
        <v>1194783.3700000001</v>
      </c>
      <c r="V35" s="727">
        <v>796522.25</v>
      </c>
      <c r="W35" s="725">
        <v>0</v>
      </c>
      <c r="X35" s="727">
        <v>0</v>
      </c>
      <c r="Y35" s="725">
        <v>398261.12</v>
      </c>
      <c r="Z35" s="758">
        <v>0</v>
      </c>
      <c r="AA35" s="760">
        <v>0</v>
      </c>
      <c r="AB35" s="758">
        <v>398261.13</v>
      </c>
      <c r="AC35" s="542" t="s">
        <v>148</v>
      </c>
      <c r="AD35" s="725">
        <f>U35</f>
        <v>1194783.3700000001</v>
      </c>
      <c r="AE35" s="542"/>
      <c r="AF35" s="745"/>
      <c r="AG35" s="542"/>
      <c r="AH35" s="799" t="s">
        <v>821</v>
      </c>
      <c r="AI35" s="799" t="s">
        <v>822</v>
      </c>
      <c r="AJ35" s="786">
        <v>45670</v>
      </c>
    </row>
    <row r="36" spans="1:36" s="104" customFormat="1" ht="43.5" customHeight="1" x14ac:dyDescent="0.25">
      <c r="B36" s="789"/>
      <c r="C36" s="766"/>
      <c r="D36" s="766"/>
      <c r="E36" s="523"/>
      <c r="F36" s="542"/>
      <c r="G36" s="766"/>
      <c r="H36" s="719"/>
      <c r="I36" s="719"/>
      <c r="J36" s="194" t="s">
        <v>137</v>
      </c>
      <c r="K36" s="195" t="s">
        <v>136</v>
      </c>
      <c r="L36" s="193" t="s">
        <v>115</v>
      </c>
      <c r="M36" s="193" t="s">
        <v>823</v>
      </c>
      <c r="N36" s="542"/>
      <c r="O36" s="542"/>
      <c r="P36" s="542"/>
      <c r="Q36" s="542"/>
      <c r="R36" s="542"/>
      <c r="S36" s="542"/>
      <c r="T36" s="793"/>
      <c r="U36" s="725"/>
      <c r="V36" s="727"/>
      <c r="W36" s="725"/>
      <c r="X36" s="727"/>
      <c r="Y36" s="725"/>
      <c r="Z36" s="758"/>
      <c r="AA36" s="760"/>
      <c r="AB36" s="758"/>
      <c r="AC36" s="542"/>
      <c r="AD36" s="542"/>
      <c r="AE36" s="542"/>
      <c r="AF36" s="745"/>
      <c r="AG36" s="542"/>
      <c r="AH36" s="781"/>
      <c r="AI36" s="781"/>
      <c r="AJ36" s="795"/>
    </row>
    <row r="37" spans="1:36" s="104" customFormat="1" ht="47.1" customHeight="1" x14ac:dyDescent="0.25">
      <c r="B37" s="789"/>
      <c r="C37" s="766"/>
      <c r="D37" s="766"/>
      <c r="E37" s="523"/>
      <c r="F37" s="542"/>
      <c r="G37" s="766"/>
      <c r="H37" s="719"/>
      <c r="I37" s="719"/>
      <c r="J37" s="194" t="s">
        <v>139</v>
      </c>
      <c r="K37" s="194" t="s">
        <v>138</v>
      </c>
      <c r="L37" s="193" t="s">
        <v>143</v>
      </c>
      <c r="M37" s="193" t="s">
        <v>156</v>
      </c>
      <c r="N37" s="542"/>
      <c r="O37" s="542"/>
      <c r="P37" s="542"/>
      <c r="Q37" s="542"/>
      <c r="R37" s="542"/>
      <c r="S37" s="542"/>
      <c r="T37" s="793"/>
      <c r="U37" s="725"/>
      <c r="V37" s="727"/>
      <c r="W37" s="725"/>
      <c r="X37" s="727"/>
      <c r="Y37" s="725"/>
      <c r="Z37" s="758"/>
      <c r="AA37" s="760"/>
      <c r="AB37" s="758"/>
      <c r="AC37" s="542"/>
      <c r="AD37" s="542"/>
      <c r="AE37" s="542"/>
      <c r="AF37" s="745"/>
      <c r="AG37" s="542"/>
      <c r="AH37" s="781"/>
      <c r="AI37" s="781"/>
      <c r="AJ37" s="795"/>
    </row>
    <row r="38" spans="1:36" s="104" customFormat="1" ht="56.1" customHeight="1" thickBot="1" x14ac:dyDescent="0.3">
      <c r="B38" s="790"/>
      <c r="C38" s="791"/>
      <c r="D38" s="791"/>
      <c r="E38" s="552"/>
      <c r="F38" s="543"/>
      <c r="G38" s="791"/>
      <c r="H38" s="751"/>
      <c r="I38" s="751"/>
      <c r="J38" s="199" t="s">
        <v>141</v>
      </c>
      <c r="K38" s="199" t="s">
        <v>140</v>
      </c>
      <c r="L38" s="200" t="s">
        <v>144</v>
      </c>
      <c r="M38" s="197" t="s">
        <v>617</v>
      </c>
      <c r="N38" s="543"/>
      <c r="O38" s="543"/>
      <c r="P38" s="543"/>
      <c r="Q38" s="543"/>
      <c r="R38" s="543"/>
      <c r="S38" s="543"/>
      <c r="T38" s="770"/>
      <c r="U38" s="726"/>
      <c r="V38" s="728"/>
      <c r="W38" s="726"/>
      <c r="X38" s="728"/>
      <c r="Y38" s="726"/>
      <c r="Z38" s="761"/>
      <c r="AA38" s="762"/>
      <c r="AB38" s="761"/>
      <c r="AC38" s="543"/>
      <c r="AD38" s="543"/>
      <c r="AE38" s="543"/>
      <c r="AF38" s="752"/>
      <c r="AG38" s="543"/>
      <c r="AH38" s="800"/>
      <c r="AI38" s="800"/>
      <c r="AJ38" s="801"/>
    </row>
    <row r="39" spans="1:36" s="208" customFormat="1" ht="38.25" x14ac:dyDescent="0.25">
      <c r="B39" s="802" t="s">
        <v>618</v>
      </c>
      <c r="C39" s="804" t="s">
        <v>619</v>
      </c>
      <c r="D39" s="804" t="s">
        <v>620</v>
      </c>
      <c r="E39" s="804" t="s">
        <v>621</v>
      </c>
      <c r="F39" s="541" t="s">
        <v>622</v>
      </c>
      <c r="G39" s="541" t="s">
        <v>623</v>
      </c>
      <c r="H39" s="541" t="s">
        <v>83</v>
      </c>
      <c r="I39" s="541" t="s">
        <v>83</v>
      </c>
      <c r="J39" s="190" t="s">
        <v>624</v>
      </c>
      <c r="K39" s="190" t="s">
        <v>625</v>
      </c>
      <c r="L39" s="189" t="s">
        <v>531</v>
      </c>
      <c r="M39" s="188" t="s">
        <v>626</v>
      </c>
      <c r="N39" s="541" t="s">
        <v>147</v>
      </c>
      <c r="O39" s="735" t="s">
        <v>114</v>
      </c>
      <c r="P39" s="541" t="s">
        <v>162</v>
      </c>
      <c r="Q39" s="541" t="s">
        <v>89</v>
      </c>
      <c r="R39" s="541" t="s">
        <v>90</v>
      </c>
      <c r="S39" s="541" t="s">
        <v>170</v>
      </c>
      <c r="T39" s="729">
        <f>U39</f>
        <v>2134649.2000000002</v>
      </c>
      <c r="U39" s="729">
        <f>+V39+Y39</f>
        <v>2134649.2000000002</v>
      </c>
      <c r="V39" s="729">
        <v>1255676</v>
      </c>
      <c r="W39" s="729">
        <v>0</v>
      </c>
      <c r="X39" s="729">
        <v>0</v>
      </c>
      <c r="Y39" s="729">
        <v>878973.2</v>
      </c>
      <c r="Z39" s="729">
        <v>0</v>
      </c>
      <c r="AA39" s="729">
        <v>0</v>
      </c>
      <c r="AB39" s="754">
        <v>376702.8</v>
      </c>
      <c r="AC39" s="729" t="s">
        <v>92</v>
      </c>
      <c r="AD39" s="729">
        <f>U39</f>
        <v>2134649.2000000002</v>
      </c>
      <c r="AE39" s="729"/>
      <c r="AF39" s="729"/>
      <c r="AG39" s="729"/>
      <c r="AH39" s="792" t="s">
        <v>422</v>
      </c>
      <c r="AI39" s="792" t="s">
        <v>466</v>
      </c>
      <c r="AJ39" s="741"/>
    </row>
    <row r="40" spans="1:36" s="208" customFormat="1" ht="58.5" customHeight="1" thickBot="1" x14ac:dyDescent="0.3">
      <c r="B40" s="803"/>
      <c r="C40" s="805"/>
      <c r="D40" s="805"/>
      <c r="E40" s="805"/>
      <c r="F40" s="543"/>
      <c r="G40" s="543"/>
      <c r="H40" s="543"/>
      <c r="I40" s="543"/>
      <c r="J40" s="209" t="s">
        <v>627</v>
      </c>
      <c r="K40" s="209" t="s">
        <v>628</v>
      </c>
      <c r="L40" s="197" t="s">
        <v>243</v>
      </c>
      <c r="M40" s="198" t="s">
        <v>629</v>
      </c>
      <c r="N40" s="543"/>
      <c r="O40" s="737"/>
      <c r="P40" s="543"/>
      <c r="Q40" s="543"/>
      <c r="R40" s="543"/>
      <c r="S40" s="543"/>
      <c r="T40" s="726"/>
      <c r="U40" s="726"/>
      <c r="V40" s="726"/>
      <c r="W40" s="726"/>
      <c r="X40" s="726"/>
      <c r="Y40" s="726"/>
      <c r="Z40" s="726"/>
      <c r="AA40" s="726"/>
      <c r="AB40" s="728"/>
      <c r="AC40" s="726"/>
      <c r="AD40" s="726"/>
      <c r="AE40" s="726"/>
      <c r="AF40" s="726"/>
      <c r="AG40" s="726"/>
      <c r="AH40" s="806"/>
      <c r="AI40" s="806"/>
      <c r="AJ40" s="743"/>
    </row>
    <row r="41" spans="1:36" s="208" customFormat="1" ht="39" thickBot="1" x14ac:dyDescent="0.3">
      <c r="B41" s="802" t="s">
        <v>630</v>
      </c>
      <c r="C41" s="804" t="s">
        <v>619</v>
      </c>
      <c r="D41" s="804" t="s">
        <v>620</v>
      </c>
      <c r="E41" s="804" t="s">
        <v>621</v>
      </c>
      <c r="F41" s="541" t="s">
        <v>631</v>
      </c>
      <c r="G41" s="541" t="s">
        <v>623</v>
      </c>
      <c r="H41" s="541" t="s">
        <v>83</v>
      </c>
      <c r="I41" s="541" t="s">
        <v>83</v>
      </c>
      <c r="J41" s="190" t="s">
        <v>624</v>
      </c>
      <c r="K41" s="190" t="s">
        <v>625</v>
      </c>
      <c r="L41" s="189" t="s">
        <v>531</v>
      </c>
      <c r="M41" s="188" t="s">
        <v>632</v>
      </c>
      <c r="N41" s="541" t="s">
        <v>147</v>
      </c>
      <c r="O41" s="735" t="s">
        <v>121</v>
      </c>
      <c r="P41" s="541" t="s">
        <v>162</v>
      </c>
      <c r="Q41" s="541" t="s">
        <v>89</v>
      </c>
      <c r="R41" s="541" t="s">
        <v>90</v>
      </c>
      <c r="S41" s="541" t="s">
        <v>170</v>
      </c>
      <c r="T41" s="729">
        <f>U41</f>
        <v>340000</v>
      </c>
      <c r="U41" s="729">
        <f>+V41+Y41</f>
        <v>340000</v>
      </c>
      <c r="V41" s="729">
        <v>200000</v>
      </c>
      <c r="W41" s="729">
        <v>0</v>
      </c>
      <c r="X41" s="729">
        <v>0</v>
      </c>
      <c r="Y41" s="729">
        <v>140000</v>
      </c>
      <c r="Z41" s="729">
        <v>0</v>
      </c>
      <c r="AA41" s="729">
        <v>0</v>
      </c>
      <c r="AB41" s="754">
        <v>60000</v>
      </c>
      <c r="AC41" s="729" t="s">
        <v>92</v>
      </c>
      <c r="AD41" s="729">
        <f>U41</f>
        <v>340000</v>
      </c>
      <c r="AE41" s="729"/>
      <c r="AF41" s="729"/>
      <c r="AG41" s="729"/>
      <c r="AH41" s="792" t="s">
        <v>772</v>
      </c>
      <c r="AI41" s="792" t="s">
        <v>773</v>
      </c>
      <c r="AJ41" s="807"/>
    </row>
    <row r="42" spans="1:36" s="208" customFormat="1" ht="58.5" customHeight="1" thickBot="1" x14ac:dyDescent="0.3">
      <c r="B42" s="803"/>
      <c r="C42" s="805"/>
      <c r="D42" s="805"/>
      <c r="E42" s="805"/>
      <c r="F42" s="543"/>
      <c r="G42" s="543"/>
      <c r="H42" s="543"/>
      <c r="I42" s="543"/>
      <c r="J42" s="209" t="s">
        <v>627</v>
      </c>
      <c r="K42" s="209" t="s">
        <v>628</v>
      </c>
      <c r="L42" s="197" t="s">
        <v>243</v>
      </c>
      <c r="M42" s="188" t="s">
        <v>632</v>
      </c>
      <c r="N42" s="543"/>
      <c r="O42" s="737"/>
      <c r="P42" s="543"/>
      <c r="Q42" s="543"/>
      <c r="R42" s="543"/>
      <c r="S42" s="543"/>
      <c r="T42" s="726"/>
      <c r="U42" s="726"/>
      <c r="V42" s="726"/>
      <c r="W42" s="726"/>
      <c r="X42" s="726"/>
      <c r="Y42" s="726"/>
      <c r="Z42" s="726"/>
      <c r="AA42" s="726"/>
      <c r="AB42" s="728"/>
      <c r="AC42" s="726"/>
      <c r="AD42" s="726"/>
      <c r="AE42" s="726"/>
      <c r="AF42" s="726"/>
      <c r="AG42" s="726"/>
      <c r="AH42" s="806"/>
      <c r="AI42" s="806"/>
      <c r="AJ42" s="808"/>
    </row>
    <row r="43" spans="1:36" s="210" customFormat="1" ht="39" thickBot="1" x14ac:dyDescent="0.3">
      <c r="B43" s="809" t="s">
        <v>633</v>
      </c>
      <c r="C43" s="804" t="s">
        <v>619</v>
      </c>
      <c r="D43" s="804" t="s">
        <v>620</v>
      </c>
      <c r="E43" s="804" t="s">
        <v>621</v>
      </c>
      <c r="F43" s="541" t="s">
        <v>634</v>
      </c>
      <c r="G43" s="541" t="s">
        <v>623</v>
      </c>
      <c r="H43" s="541" t="s">
        <v>83</v>
      </c>
      <c r="I43" s="541" t="s">
        <v>83</v>
      </c>
      <c r="J43" s="190" t="s">
        <v>624</v>
      </c>
      <c r="K43" s="190" t="s">
        <v>625</v>
      </c>
      <c r="L43" s="189" t="s">
        <v>531</v>
      </c>
      <c r="M43" s="188" t="s">
        <v>635</v>
      </c>
      <c r="N43" s="541" t="s">
        <v>147</v>
      </c>
      <c r="O43" s="735" t="s">
        <v>118</v>
      </c>
      <c r="P43" s="541" t="s">
        <v>162</v>
      </c>
      <c r="Q43" s="541" t="s">
        <v>89</v>
      </c>
      <c r="R43" s="541" t="s">
        <v>90</v>
      </c>
      <c r="S43" s="541" t="s">
        <v>170</v>
      </c>
      <c r="T43" s="729">
        <f>U43</f>
        <v>164900</v>
      </c>
      <c r="U43" s="729">
        <f>+V43+Y43</f>
        <v>164900</v>
      </c>
      <c r="V43" s="729">
        <v>97000</v>
      </c>
      <c r="W43" s="729">
        <v>0</v>
      </c>
      <c r="X43" s="729">
        <v>0</v>
      </c>
      <c r="Y43" s="729">
        <v>67900</v>
      </c>
      <c r="Z43" s="729">
        <v>0</v>
      </c>
      <c r="AA43" s="729">
        <v>0</v>
      </c>
      <c r="AB43" s="754">
        <v>29100</v>
      </c>
      <c r="AC43" s="729" t="s">
        <v>92</v>
      </c>
      <c r="AD43" s="729">
        <f>U43</f>
        <v>164900</v>
      </c>
      <c r="AE43" s="729"/>
      <c r="AF43" s="729"/>
      <c r="AG43" s="729"/>
      <c r="AH43" s="792" t="s">
        <v>636</v>
      </c>
      <c r="AI43" s="792" t="s">
        <v>637</v>
      </c>
      <c r="AJ43" s="807">
        <v>45761</v>
      </c>
    </row>
    <row r="44" spans="1:36" s="210" customFormat="1" ht="58.5" customHeight="1" thickBot="1" x14ac:dyDescent="0.3">
      <c r="B44" s="810"/>
      <c r="C44" s="805"/>
      <c r="D44" s="805"/>
      <c r="E44" s="805"/>
      <c r="F44" s="543"/>
      <c r="G44" s="543"/>
      <c r="H44" s="543"/>
      <c r="I44" s="543"/>
      <c r="J44" s="209" t="s">
        <v>627</v>
      </c>
      <c r="K44" s="209" t="s">
        <v>628</v>
      </c>
      <c r="L44" s="197" t="s">
        <v>243</v>
      </c>
      <c r="M44" s="188" t="s">
        <v>635</v>
      </c>
      <c r="N44" s="543"/>
      <c r="O44" s="737"/>
      <c r="P44" s="543"/>
      <c r="Q44" s="543"/>
      <c r="R44" s="543"/>
      <c r="S44" s="543"/>
      <c r="T44" s="726"/>
      <c r="U44" s="726"/>
      <c r="V44" s="726"/>
      <c r="W44" s="726"/>
      <c r="X44" s="726"/>
      <c r="Y44" s="726"/>
      <c r="Z44" s="726"/>
      <c r="AA44" s="726"/>
      <c r="AB44" s="728"/>
      <c r="AC44" s="726"/>
      <c r="AD44" s="726"/>
      <c r="AE44" s="726"/>
      <c r="AF44" s="726"/>
      <c r="AG44" s="726"/>
      <c r="AH44" s="806"/>
      <c r="AI44" s="806"/>
      <c r="AJ44" s="808"/>
    </row>
    <row r="45" spans="1:36" s="208" customFormat="1" ht="51.75" thickBot="1" x14ac:dyDescent="0.3">
      <c r="B45" s="809" t="s">
        <v>638</v>
      </c>
      <c r="C45" s="804" t="s">
        <v>619</v>
      </c>
      <c r="D45" s="804" t="s">
        <v>620</v>
      </c>
      <c r="E45" s="804" t="s">
        <v>621</v>
      </c>
      <c r="F45" s="541" t="s">
        <v>639</v>
      </c>
      <c r="G45" s="541" t="s">
        <v>623</v>
      </c>
      <c r="H45" s="541" t="s">
        <v>83</v>
      </c>
      <c r="I45" s="541" t="s">
        <v>83</v>
      </c>
      <c r="J45" s="190" t="s">
        <v>624</v>
      </c>
      <c r="K45" s="190" t="s">
        <v>625</v>
      </c>
      <c r="L45" s="189" t="s">
        <v>531</v>
      </c>
      <c r="M45" s="188" t="s">
        <v>824</v>
      </c>
      <c r="N45" s="541" t="s">
        <v>147</v>
      </c>
      <c r="O45" s="735" t="s">
        <v>102</v>
      </c>
      <c r="P45" s="541" t="s">
        <v>162</v>
      </c>
      <c r="Q45" s="541" t="s">
        <v>89</v>
      </c>
      <c r="R45" s="541" t="s">
        <v>90</v>
      </c>
      <c r="S45" s="541" t="s">
        <v>170</v>
      </c>
      <c r="T45" s="729">
        <f>U45</f>
        <v>884000.85</v>
      </c>
      <c r="U45" s="729">
        <f>+V45+Y45</f>
        <v>884000.85</v>
      </c>
      <c r="V45" s="729">
        <v>520000.5</v>
      </c>
      <c r="W45" s="729">
        <v>0</v>
      </c>
      <c r="X45" s="729">
        <v>0</v>
      </c>
      <c r="Y45" s="729">
        <v>364000.35</v>
      </c>
      <c r="Z45" s="729">
        <v>0</v>
      </c>
      <c r="AA45" s="729">
        <v>0</v>
      </c>
      <c r="AB45" s="754">
        <v>156000.15</v>
      </c>
      <c r="AC45" s="729" t="s">
        <v>92</v>
      </c>
      <c r="AD45" s="729">
        <f>U45</f>
        <v>884000.85</v>
      </c>
      <c r="AE45" s="729"/>
      <c r="AF45" s="729"/>
      <c r="AG45" s="729"/>
      <c r="AH45" s="792" t="s">
        <v>840</v>
      </c>
      <c r="AI45" s="792" t="s">
        <v>491</v>
      </c>
      <c r="AJ45" s="807"/>
    </row>
    <row r="46" spans="1:36" s="208" customFormat="1" ht="58.5" customHeight="1" thickBot="1" x14ac:dyDescent="0.3">
      <c r="B46" s="810"/>
      <c r="C46" s="805"/>
      <c r="D46" s="805"/>
      <c r="E46" s="805"/>
      <c r="F46" s="543"/>
      <c r="G46" s="543"/>
      <c r="H46" s="543"/>
      <c r="I46" s="543"/>
      <c r="J46" s="209" t="s">
        <v>627</v>
      </c>
      <c r="K46" s="209" t="s">
        <v>628</v>
      </c>
      <c r="L46" s="197" t="s">
        <v>243</v>
      </c>
      <c r="M46" s="188" t="s">
        <v>824</v>
      </c>
      <c r="N46" s="543"/>
      <c r="O46" s="737"/>
      <c r="P46" s="543"/>
      <c r="Q46" s="543"/>
      <c r="R46" s="543"/>
      <c r="S46" s="543"/>
      <c r="T46" s="726"/>
      <c r="U46" s="726"/>
      <c r="V46" s="726"/>
      <c r="W46" s="726"/>
      <c r="X46" s="726"/>
      <c r="Y46" s="726"/>
      <c r="Z46" s="726"/>
      <c r="AA46" s="726"/>
      <c r="AB46" s="728"/>
      <c r="AC46" s="726"/>
      <c r="AD46" s="726"/>
      <c r="AE46" s="726"/>
      <c r="AF46" s="726"/>
      <c r="AG46" s="726"/>
      <c r="AH46" s="806"/>
      <c r="AI46" s="806"/>
      <c r="AJ46" s="808"/>
    </row>
    <row r="47" spans="1:36" s="210" customFormat="1" ht="38.25" x14ac:dyDescent="0.25">
      <c r="B47" s="809" t="s">
        <v>640</v>
      </c>
      <c r="C47" s="804" t="s">
        <v>619</v>
      </c>
      <c r="D47" s="804" t="s">
        <v>620</v>
      </c>
      <c r="E47" s="804" t="s">
        <v>621</v>
      </c>
      <c r="F47" s="541" t="s">
        <v>641</v>
      </c>
      <c r="G47" s="541" t="s">
        <v>623</v>
      </c>
      <c r="H47" s="541" t="s">
        <v>83</v>
      </c>
      <c r="I47" s="541" t="s">
        <v>83</v>
      </c>
      <c r="J47" s="190" t="s">
        <v>624</v>
      </c>
      <c r="K47" s="190" t="s">
        <v>625</v>
      </c>
      <c r="L47" s="189" t="s">
        <v>531</v>
      </c>
      <c r="M47" s="188" t="s">
        <v>642</v>
      </c>
      <c r="N47" s="541" t="s">
        <v>147</v>
      </c>
      <c r="O47" s="735" t="s">
        <v>118</v>
      </c>
      <c r="P47" s="541" t="s">
        <v>162</v>
      </c>
      <c r="Q47" s="541" t="s">
        <v>89</v>
      </c>
      <c r="R47" s="541" t="s">
        <v>90</v>
      </c>
      <c r="S47" s="541" t="s">
        <v>170</v>
      </c>
      <c r="T47" s="729">
        <f>U47</f>
        <v>1020000</v>
      </c>
      <c r="U47" s="729">
        <f>+V47+Y47</f>
        <v>1020000</v>
      </c>
      <c r="V47" s="729">
        <v>600000</v>
      </c>
      <c r="W47" s="729">
        <v>0</v>
      </c>
      <c r="X47" s="729">
        <v>0</v>
      </c>
      <c r="Y47" s="729">
        <v>420000</v>
      </c>
      <c r="Z47" s="729">
        <v>0</v>
      </c>
      <c r="AA47" s="729">
        <v>0</v>
      </c>
      <c r="AB47" s="754">
        <v>180000</v>
      </c>
      <c r="AC47" s="729" t="s">
        <v>92</v>
      </c>
      <c r="AD47" s="729">
        <f>U47</f>
        <v>1020000</v>
      </c>
      <c r="AE47" s="729"/>
      <c r="AF47" s="729"/>
      <c r="AG47" s="729"/>
      <c r="AH47" s="792" t="s">
        <v>643</v>
      </c>
      <c r="AI47" s="792" t="s">
        <v>644</v>
      </c>
      <c r="AJ47" s="807"/>
    </row>
    <row r="48" spans="1:36" s="210" customFormat="1" ht="58.5" customHeight="1" thickBot="1" x14ac:dyDescent="0.3">
      <c r="B48" s="810"/>
      <c r="C48" s="805"/>
      <c r="D48" s="805"/>
      <c r="E48" s="805"/>
      <c r="F48" s="543"/>
      <c r="G48" s="543"/>
      <c r="H48" s="543"/>
      <c r="I48" s="543"/>
      <c r="J48" s="209" t="s">
        <v>627</v>
      </c>
      <c r="K48" s="209" t="s">
        <v>628</v>
      </c>
      <c r="L48" s="197" t="s">
        <v>243</v>
      </c>
      <c r="M48" s="198" t="s">
        <v>645</v>
      </c>
      <c r="N48" s="543"/>
      <c r="O48" s="737"/>
      <c r="P48" s="543"/>
      <c r="Q48" s="543"/>
      <c r="R48" s="543"/>
      <c r="S48" s="543"/>
      <c r="T48" s="726"/>
      <c r="U48" s="726"/>
      <c r="V48" s="726"/>
      <c r="W48" s="726"/>
      <c r="X48" s="726"/>
      <c r="Y48" s="726"/>
      <c r="Z48" s="726"/>
      <c r="AA48" s="726"/>
      <c r="AB48" s="728"/>
      <c r="AC48" s="726"/>
      <c r="AD48" s="726"/>
      <c r="AE48" s="726"/>
      <c r="AF48" s="726"/>
      <c r="AG48" s="726"/>
      <c r="AH48" s="806"/>
      <c r="AI48" s="806"/>
      <c r="AJ48" s="808"/>
    </row>
    <row r="49" spans="2:36" s="208" customFormat="1" ht="38.25" x14ac:dyDescent="0.25">
      <c r="B49" s="809" t="s">
        <v>646</v>
      </c>
      <c r="C49" s="804" t="s">
        <v>619</v>
      </c>
      <c r="D49" s="804" t="s">
        <v>620</v>
      </c>
      <c r="E49" s="804" t="s">
        <v>621</v>
      </c>
      <c r="F49" s="541" t="s">
        <v>647</v>
      </c>
      <c r="G49" s="541" t="s">
        <v>623</v>
      </c>
      <c r="H49" s="541" t="s">
        <v>83</v>
      </c>
      <c r="I49" s="541" t="s">
        <v>83</v>
      </c>
      <c r="J49" s="190" t="s">
        <v>624</v>
      </c>
      <c r="K49" s="190" t="s">
        <v>625</v>
      </c>
      <c r="L49" s="189" t="s">
        <v>531</v>
      </c>
      <c r="M49" s="188" t="s">
        <v>648</v>
      </c>
      <c r="N49" s="541" t="s">
        <v>147</v>
      </c>
      <c r="O49" s="735" t="s">
        <v>111</v>
      </c>
      <c r="P49" s="541" t="s">
        <v>162</v>
      </c>
      <c r="Q49" s="541" t="s">
        <v>89</v>
      </c>
      <c r="R49" s="541" t="s">
        <v>90</v>
      </c>
      <c r="S49" s="541" t="s">
        <v>170</v>
      </c>
      <c r="T49" s="729">
        <f>U49</f>
        <v>850000</v>
      </c>
      <c r="U49" s="729">
        <f>+V49+Y49</f>
        <v>850000</v>
      </c>
      <c r="V49" s="729">
        <v>500000</v>
      </c>
      <c r="W49" s="729">
        <v>0</v>
      </c>
      <c r="X49" s="729">
        <v>0</v>
      </c>
      <c r="Y49" s="729">
        <v>350000</v>
      </c>
      <c r="Z49" s="729">
        <v>0</v>
      </c>
      <c r="AA49" s="729">
        <v>0</v>
      </c>
      <c r="AB49" s="754">
        <v>602000</v>
      </c>
      <c r="AC49" s="729" t="s">
        <v>92</v>
      </c>
      <c r="AD49" s="729">
        <f>U49</f>
        <v>850000</v>
      </c>
      <c r="AE49" s="729"/>
      <c r="AF49" s="729"/>
      <c r="AG49" s="729"/>
      <c r="AH49" s="792" t="s">
        <v>649</v>
      </c>
      <c r="AI49" s="792" t="s">
        <v>650</v>
      </c>
      <c r="AJ49" s="807"/>
    </row>
    <row r="50" spans="2:36" s="208" customFormat="1" ht="58.5" customHeight="1" thickBot="1" x14ac:dyDescent="0.3">
      <c r="B50" s="810"/>
      <c r="C50" s="805"/>
      <c r="D50" s="805"/>
      <c r="E50" s="805"/>
      <c r="F50" s="543"/>
      <c r="G50" s="543"/>
      <c r="H50" s="543"/>
      <c r="I50" s="543"/>
      <c r="J50" s="209" t="s">
        <v>627</v>
      </c>
      <c r="K50" s="209" t="s">
        <v>628</v>
      </c>
      <c r="L50" s="197" t="s">
        <v>243</v>
      </c>
      <c r="M50" s="198" t="s">
        <v>648</v>
      </c>
      <c r="N50" s="543"/>
      <c r="O50" s="737"/>
      <c r="P50" s="543"/>
      <c r="Q50" s="543"/>
      <c r="R50" s="543"/>
      <c r="S50" s="543"/>
      <c r="T50" s="726"/>
      <c r="U50" s="726"/>
      <c r="V50" s="726"/>
      <c r="W50" s="726"/>
      <c r="X50" s="726"/>
      <c r="Y50" s="726"/>
      <c r="Z50" s="726"/>
      <c r="AA50" s="726"/>
      <c r="AB50" s="728"/>
      <c r="AC50" s="726"/>
      <c r="AD50" s="726"/>
      <c r="AE50" s="726"/>
      <c r="AF50" s="726"/>
      <c r="AG50" s="726"/>
      <c r="AH50" s="806"/>
      <c r="AI50" s="806"/>
      <c r="AJ50" s="808"/>
    </row>
    <row r="51" spans="2:36" s="210" customFormat="1" ht="38.25" x14ac:dyDescent="0.25">
      <c r="B51" s="809" t="s">
        <v>651</v>
      </c>
      <c r="C51" s="804" t="s">
        <v>619</v>
      </c>
      <c r="D51" s="804" t="s">
        <v>620</v>
      </c>
      <c r="E51" s="804" t="s">
        <v>621</v>
      </c>
      <c r="F51" s="541" t="s">
        <v>652</v>
      </c>
      <c r="G51" s="541" t="s">
        <v>623</v>
      </c>
      <c r="H51" s="541" t="s">
        <v>83</v>
      </c>
      <c r="I51" s="541" t="s">
        <v>83</v>
      </c>
      <c r="J51" s="190" t="s">
        <v>624</v>
      </c>
      <c r="K51" s="190" t="s">
        <v>625</v>
      </c>
      <c r="L51" s="189" t="s">
        <v>531</v>
      </c>
      <c r="M51" s="188" t="s">
        <v>653</v>
      </c>
      <c r="N51" s="541" t="s">
        <v>147</v>
      </c>
      <c r="O51" s="735" t="s">
        <v>118</v>
      </c>
      <c r="P51" s="541" t="s">
        <v>162</v>
      </c>
      <c r="Q51" s="541" t="s">
        <v>89</v>
      </c>
      <c r="R51" s="541" t="s">
        <v>90</v>
      </c>
      <c r="S51" s="541" t="s">
        <v>170</v>
      </c>
      <c r="T51" s="729">
        <f>U51</f>
        <v>1147500</v>
      </c>
      <c r="U51" s="729">
        <f>+V51+Y51</f>
        <v>1147500</v>
      </c>
      <c r="V51" s="729">
        <v>675000</v>
      </c>
      <c r="W51" s="729">
        <v>0</v>
      </c>
      <c r="X51" s="729">
        <v>0</v>
      </c>
      <c r="Y51" s="729">
        <v>472500</v>
      </c>
      <c r="Z51" s="729">
        <v>0</v>
      </c>
      <c r="AA51" s="729">
        <v>0</v>
      </c>
      <c r="AB51" s="754">
        <v>202500</v>
      </c>
      <c r="AC51" s="729" t="s">
        <v>92</v>
      </c>
      <c r="AD51" s="729">
        <f>U51</f>
        <v>1147500</v>
      </c>
      <c r="AE51" s="729"/>
      <c r="AF51" s="729"/>
      <c r="AG51" s="729"/>
      <c r="AH51" s="792" t="s">
        <v>649</v>
      </c>
      <c r="AI51" s="792" t="s">
        <v>650</v>
      </c>
      <c r="AJ51" s="807"/>
    </row>
    <row r="52" spans="2:36" s="210" customFormat="1" ht="58.5" customHeight="1" thickBot="1" x14ac:dyDescent="0.3">
      <c r="B52" s="810"/>
      <c r="C52" s="805"/>
      <c r="D52" s="805"/>
      <c r="E52" s="805"/>
      <c r="F52" s="543"/>
      <c r="G52" s="543"/>
      <c r="H52" s="543"/>
      <c r="I52" s="543"/>
      <c r="J52" s="209" t="s">
        <v>627</v>
      </c>
      <c r="K52" s="209" t="s">
        <v>628</v>
      </c>
      <c r="L52" s="197" t="s">
        <v>243</v>
      </c>
      <c r="M52" s="198" t="s">
        <v>654</v>
      </c>
      <c r="N52" s="543"/>
      <c r="O52" s="737"/>
      <c r="P52" s="543"/>
      <c r="Q52" s="543"/>
      <c r="R52" s="543"/>
      <c r="S52" s="543"/>
      <c r="T52" s="726"/>
      <c r="U52" s="726"/>
      <c r="V52" s="726"/>
      <c r="W52" s="726"/>
      <c r="X52" s="726"/>
      <c r="Y52" s="726"/>
      <c r="Z52" s="726"/>
      <c r="AA52" s="726"/>
      <c r="AB52" s="728"/>
      <c r="AC52" s="726"/>
      <c r="AD52" s="726"/>
      <c r="AE52" s="726"/>
      <c r="AF52" s="726"/>
      <c r="AG52" s="726"/>
      <c r="AH52" s="806"/>
      <c r="AI52" s="806"/>
      <c r="AJ52" s="808"/>
    </row>
    <row r="53" spans="2:36" s="210" customFormat="1" ht="38.25" x14ac:dyDescent="0.25">
      <c r="B53" s="809" t="s">
        <v>655</v>
      </c>
      <c r="C53" s="804" t="s">
        <v>619</v>
      </c>
      <c r="D53" s="804" t="s">
        <v>620</v>
      </c>
      <c r="E53" s="804" t="s">
        <v>621</v>
      </c>
      <c r="F53" s="541" t="s">
        <v>656</v>
      </c>
      <c r="G53" s="541" t="s">
        <v>623</v>
      </c>
      <c r="H53" s="541" t="s">
        <v>83</v>
      </c>
      <c r="I53" s="541" t="s">
        <v>83</v>
      </c>
      <c r="J53" s="190" t="s">
        <v>624</v>
      </c>
      <c r="K53" s="190" t="s">
        <v>625</v>
      </c>
      <c r="L53" s="189" t="s">
        <v>531</v>
      </c>
      <c r="M53" s="188" t="s">
        <v>657</v>
      </c>
      <c r="N53" s="541" t="s">
        <v>147</v>
      </c>
      <c r="O53" s="735" t="s">
        <v>123</v>
      </c>
      <c r="P53" s="541" t="s">
        <v>162</v>
      </c>
      <c r="Q53" s="541" t="s">
        <v>89</v>
      </c>
      <c r="R53" s="541" t="s">
        <v>90</v>
      </c>
      <c r="S53" s="541" t="s">
        <v>170</v>
      </c>
      <c r="T53" s="729">
        <f>U53</f>
        <v>2566818.58</v>
      </c>
      <c r="U53" s="729">
        <f>+V53+Y53</f>
        <v>2566818.58</v>
      </c>
      <c r="V53" s="729">
        <v>1509893.28</v>
      </c>
      <c r="W53" s="729">
        <v>0</v>
      </c>
      <c r="X53" s="729">
        <v>0</v>
      </c>
      <c r="Y53" s="729">
        <v>1056925.3</v>
      </c>
      <c r="Z53" s="729">
        <v>0</v>
      </c>
      <c r="AA53" s="729">
        <v>0</v>
      </c>
      <c r="AB53" s="754">
        <v>452967.99</v>
      </c>
      <c r="AC53" s="729" t="s">
        <v>92</v>
      </c>
      <c r="AD53" s="729">
        <f>U53</f>
        <v>2566818.58</v>
      </c>
      <c r="AE53" s="729"/>
      <c r="AF53" s="729"/>
      <c r="AG53" s="729"/>
      <c r="AH53" s="792" t="s">
        <v>649</v>
      </c>
      <c r="AI53" s="792" t="s">
        <v>650</v>
      </c>
      <c r="AJ53" s="807"/>
    </row>
    <row r="54" spans="2:36" s="210" customFormat="1" ht="58.5" customHeight="1" thickBot="1" x14ac:dyDescent="0.3">
      <c r="B54" s="810"/>
      <c r="C54" s="805"/>
      <c r="D54" s="805"/>
      <c r="E54" s="805"/>
      <c r="F54" s="543"/>
      <c r="G54" s="543"/>
      <c r="H54" s="543"/>
      <c r="I54" s="543"/>
      <c r="J54" s="209" t="s">
        <v>627</v>
      </c>
      <c r="K54" s="209" t="s">
        <v>628</v>
      </c>
      <c r="L54" s="197" t="s">
        <v>243</v>
      </c>
      <c r="M54" s="198" t="s">
        <v>658</v>
      </c>
      <c r="N54" s="543"/>
      <c r="O54" s="737"/>
      <c r="P54" s="543"/>
      <c r="Q54" s="543"/>
      <c r="R54" s="543"/>
      <c r="S54" s="543"/>
      <c r="T54" s="726"/>
      <c r="U54" s="726"/>
      <c r="V54" s="726"/>
      <c r="W54" s="726"/>
      <c r="X54" s="726"/>
      <c r="Y54" s="726"/>
      <c r="Z54" s="726"/>
      <c r="AA54" s="726"/>
      <c r="AB54" s="728"/>
      <c r="AC54" s="726"/>
      <c r="AD54" s="726"/>
      <c r="AE54" s="726"/>
      <c r="AF54" s="726"/>
      <c r="AG54" s="726"/>
      <c r="AH54" s="806"/>
      <c r="AI54" s="806"/>
      <c r="AJ54" s="808"/>
    </row>
    <row r="55" spans="2:36" s="208" customFormat="1" ht="38.25" x14ac:dyDescent="0.25">
      <c r="B55" s="809" t="s">
        <v>659</v>
      </c>
      <c r="C55" s="804" t="s">
        <v>619</v>
      </c>
      <c r="D55" s="804" t="s">
        <v>620</v>
      </c>
      <c r="E55" s="804" t="s">
        <v>621</v>
      </c>
      <c r="F55" s="541" t="s">
        <v>660</v>
      </c>
      <c r="G55" s="541" t="s">
        <v>623</v>
      </c>
      <c r="H55" s="541" t="s">
        <v>83</v>
      </c>
      <c r="I55" s="541" t="s">
        <v>83</v>
      </c>
      <c r="J55" s="190" t="s">
        <v>624</v>
      </c>
      <c r="K55" s="190" t="s">
        <v>625</v>
      </c>
      <c r="L55" s="189" t="s">
        <v>531</v>
      </c>
      <c r="M55" s="188" t="s">
        <v>661</v>
      </c>
      <c r="N55" s="541" t="s">
        <v>147</v>
      </c>
      <c r="O55" s="735" t="s">
        <v>105</v>
      </c>
      <c r="P55" s="541" t="s">
        <v>162</v>
      </c>
      <c r="Q55" s="541" t="s">
        <v>89</v>
      </c>
      <c r="R55" s="541" t="s">
        <v>90</v>
      </c>
      <c r="S55" s="541" t="s">
        <v>170</v>
      </c>
      <c r="T55" s="729">
        <f>U55</f>
        <v>3391500</v>
      </c>
      <c r="U55" s="729">
        <f>+V55+Y55</f>
        <v>3391500</v>
      </c>
      <c r="V55" s="729">
        <v>1995000</v>
      </c>
      <c r="W55" s="729">
        <v>0</v>
      </c>
      <c r="X55" s="729">
        <v>0</v>
      </c>
      <c r="Y55" s="729">
        <v>1396500</v>
      </c>
      <c r="Z55" s="729">
        <v>0</v>
      </c>
      <c r="AA55" s="729">
        <v>0</v>
      </c>
      <c r="AB55" s="754">
        <v>598500</v>
      </c>
      <c r="AC55" s="729" t="s">
        <v>92</v>
      </c>
      <c r="AD55" s="729">
        <f>U55</f>
        <v>3391500</v>
      </c>
      <c r="AE55" s="729"/>
      <c r="AF55" s="729"/>
      <c r="AG55" s="729"/>
      <c r="AH55" s="792" t="s">
        <v>662</v>
      </c>
      <c r="AI55" s="792" t="s">
        <v>663</v>
      </c>
      <c r="AJ55" s="807"/>
    </row>
    <row r="56" spans="2:36" s="208" customFormat="1" ht="58.5" customHeight="1" thickBot="1" x14ac:dyDescent="0.3">
      <c r="B56" s="810"/>
      <c r="C56" s="805"/>
      <c r="D56" s="805"/>
      <c r="E56" s="805"/>
      <c r="F56" s="543"/>
      <c r="G56" s="543"/>
      <c r="H56" s="543"/>
      <c r="I56" s="543"/>
      <c r="J56" s="209" t="s">
        <v>627</v>
      </c>
      <c r="K56" s="209" t="s">
        <v>628</v>
      </c>
      <c r="L56" s="197" t="s">
        <v>243</v>
      </c>
      <c r="M56" s="198" t="s">
        <v>661</v>
      </c>
      <c r="N56" s="543"/>
      <c r="O56" s="737"/>
      <c r="P56" s="543"/>
      <c r="Q56" s="543"/>
      <c r="R56" s="543"/>
      <c r="S56" s="543"/>
      <c r="T56" s="726"/>
      <c r="U56" s="726"/>
      <c r="V56" s="726"/>
      <c r="W56" s="726"/>
      <c r="X56" s="726"/>
      <c r="Y56" s="726"/>
      <c r="Z56" s="726"/>
      <c r="AA56" s="726"/>
      <c r="AB56" s="728"/>
      <c r="AC56" s="726"/>
      <c r="AD56" s="726"/>
      <c r="AE56" s="726"/>
      <c r="AF56" s="726"/>
      <c r="AG56" s="726"/>
      <c r="AH56" s="806"/>
      <c r="AI56" s="806"/>
      <c r="AJ56" s="808"/>
    </row>
    <row r="57" spans="2:36" s="104" customFormat="1" ht="50.45" customHeight="1" x14ac:dyDescent="0.25">
      <c r="B57" s="788" t="s">
        <v>319</v>
      </c>
      <c r="C57" s="765" t="s">
        <v>508</v>
      </c>
      <c r="D57" s="765" t="s">
        <v>131</v>
      </c>
      <c r="E57" s="551" t="s">
        <v>132</v>
      </c>
      <c r="F57" s="542" t="s">
        <v>323</v>
      </c>
      <c r="G57" s="765" t="s">
        <v>133</v>
      </c>
      <c r="H57" s="719" t="s">
        <v>134</v>
      </c>
      <c r="I57" s="719" t="s">
        <v>134</v>
      </c>
      <c r="J57" s="190" t="s">
        <v>771</v>
      </c>
      <c r="K57" s="194" t="s">
        <v>135</v>
      </c>
      <c r="L57" s="193" t="s">
        <v>142</v>
      </c>
      <c r="M57" s="192" t="s">
        <v>841</v>
      </c>
      <c r="N57" s="542" t="s">
        <v>147</v>
      </c>
      <c r="O57" s="542" t="s">
        <v>324</v>
      </c>
      <c r="P57" s="542" t="s">
        <v>162</v>
      </c>
      <c r="Q57" s="542" t="s">
        <v>89</v>
      </c>
      <c r="R57" s="542" t="s">
        <v>90</v>
      </c>
      <c r="S57" s="542" t="s">
        <v>91</v>
      </c>
      <c r="T57" s="727">
        <f>U57</f>
        <v>1276938</v>
      </c>
      <c r="U57" s="725">
        <f>V57+Y57</f>
        <v>1276938</v>
      </c>
      <c r="V57" s="727">
        <v>751140</v>
      </c>
      <c r="W57" s="725">
        <v>0</v>
      </c>
      <c r="X57" s="727">
        <v>0</v>
      </c>
      <c r="Y57" s="725">
        <v>525798</v>
      </c>
      <c r="Z57" s="758">
        <v>0</v>
      </c>
      <c r="AA57" s="760">
        <v>0</v>
      </c>
      <c r="AB57" s="758">
        <v>225342</v>
      </c>
      <c r="AC57" s="542" t="s">
        <v>148</v>
      </c>
      <c r="AD57" s="542" t="s">
        <v>16</v>
      </c>
      <c r="AE57" s="542"/>
      <c r="AF57" s="745"/>
      <c r="AG57" s="542"/>
      <c r="AH57" s="749" t="s">
        <v>350</v>
      </c>
      <c r="AI57" s="749" t="s">
        <v>825</v>
      </c>
      <c r="AJ57" s="811"/>
    </row>
    <row r="58" spans="2:36" s="104" customFormat="1" ht="41.45" customHeight="1" x14ac:dyDescent="0.25">
      <c r="B58" s="789"/>
      <c r="C58" s="766"/>
      <c r="D58" s="766"/>
      <c r="E58" s="523"/>
      <c r="F58" s="542"/>
      <c r="G58" s="766"/>
      <c r="H58" s="719"/>
      <c r="I58" s="719"/>
      <c r="J58" s="194" t="s">
        <v>137</v>
      </c>
      <c r="K58" s="195" t="s">
        <v>136</v>
      </c>
      <c r="L58" s="193" t="s">
        <v>115</v>
      </c>
      <c r="M58" s="193" t="s">
        <v>842</v>
      </c>
      <c r="N58" s="542"/>
      <c r="O58" s="542"/>
      <c r="P58" s="542"/>
      <c r="Q58" s="542"/>
      <c r="R58" s="542"/>
      <c r="S58" s="542"/>
      <c r="T58" s="727"/>
      <c r="U58" s="725"/>
      <c r="V58" s="727"/>
      <c r="W58" s="725"/>
      <c r="X58" s="727"/>
      <c r="Y58" s="725"/>
      <c r="Z58" s="758"/>
      <c r="AA58" s="760"/>
      <c r="AB58" s="758"/>
      <c r="AC58" s="542"/>
      <c r="AD58" s="542"/>
      <c r="AE58" s="542"/>
      <c r="AF58" s="745"/>
      <c r="AG58" s="542"/>
      <c r="AH58" s="749"/>
      <c r="AI58" s="749"/>
      <c r="AJ58" s="811"/>
    </row>
    <row r="59" spans="2:36" s="104" customFormat="1" ht="45.95" customHeight="1" x14ac:dyDescent="0.25">
      <c r="B59" s="789"/>
      <c r="C59" s="766"/>
      <c r="D59" s="766"/>
      <c r="E59" s="523"/>
      <c r="F59" s="542"/>
      <c r="G59" s="766"/>
      <c r="H59" s="719"/>
      <c r="I59" s="719"/>
      <c r="J59" s="194" t="s">
        <v>139</v>
      </c>
      <c r="K59" s="194" t="s">
        <v>138</v>
      </c>
      <c r="L59" s="193" t="s">
        <v>143</v>
      </c>
      <c r="M59" s="193" t="s">
        <v>841</v>
      </c>
      <c r="N59" s="542"/>
      <c r="O59" s="542"/>
      <c r="P59" s="542"/>
      <c r="Q59" s="542"/>
      <c r="R59" s="542"/>
      <c r="S59" s="542"/>
      <c r="T59" s="727"/>
      <c r="U59" s="725"/>
      <c r="V59" s="727"/>
      <c r="W59" s="725"/>
      <c r="X59" s="727"/>
      <c r="Y59" s="725"/>
      <c r="Z59" s="758"/>
      <c r="AA59" s="760"/>
      <c r="AB59" s="758"/>
      <c r="AC59" s="542"/>
      <c r="AD59" s="542"/>
      <c r="AE59" s="542"/>
      <c r="AF59" s="745"/>
      <c r="AG59" s="542"/>
      <c r="AH59" s="749"/>
      <c r="AI59" s="749"/>
      <c r="AJ59" s="811"/>
    </row>
    <row r="60" spans="2:36" s="104" customFormat="1" ht="51.75" thickBot="1" x14ac:dyDescent="0.3">
      <c r="B60" s="790"/>
      <c r="C60" s="791"/>
      <c r="D60" s="791"/>
      <c r="E60" s="552"/>
      <c r="F60" s="543"/>
      <c r="G60" s="791"/>
      <c r="H60" s="751"/>
      <c r="I60" s="751"/>
      <c r="J60" s="199" t="s">
        <v>141</v>
      </c>
      <c r="K60" s="199" t="s">
        <v>140</v>
      </c>
      <c r="L60" s="200" t="s">
        <v>144</v>
      </c>
      <c r="M60" s="198" t="s">
        <v>843</v>
      </c>
      <c r="N60" s="543"/>
      <c r="O60" s="543"/>
      <c r="P60" s="543"/>
      <c r="Q60" s="543"/>
      <c r="R60" s="543"/>
      <c r="S60" s="543"/>
      <c r="T60" s="728"/>
      <c r="U60" s="726"/>
      <c r="V60" s="728"/>
      <c r="W60" s="726"/>
      <c r="X60" s="728"/>
      <c r="Y60" s="726"/>
      <c r="Z60" s="761"/>
      <c r="AA60" s="762"/>
      <c r="AB60" s="761"/>
      <c r="AC60" s="543"/>
      <c r="AD60" s="543"/>
      <c r="AE60" s="543"/>
      <c r="AF60" s="752"/>
      <c r="AG60" s="543"/>
      <c r="AH60" s="750"/>
      <c r="AI60" s="750"/>
      <c r="AJ60" s="812"/>
    </row>
    <row r="61" spans="2:36" s="104" customFormat="1" ht="43.5" customHeight="1" x14ac:dyDescent="0.25">
      <c r="B61" s="788" t="s">
        <v>510</v>
      </c>
      <c r="C61" s="765" t="s">
        <v>511</v>
      </c>
      <c r="D61" s="765" t="s">
        <v>131</v>
      </c>
      <c r="E61" s="551" t="s">
        <v>132</v>
      </c>
      <c r="F61" s="541" t="s">
        <v>321</v>
      </c>
      <c r="G61" s="765" t="s">
        <v>133</v>
      </c>
      <c r="H61" s="718" t="s">
        <v>134</v>
      </c>
      <c r="I61" s="718" t="s">
        <v>134</v>
      </c>
      <c r="J61" s="190" t="s">
        <v>771</v>
      </c>
      <c r="K61" s="191" t="s">
        <v>135</v>
      </c>
      <c r="L61" s="189" t="s">
        <v>142</v>
      </c>
      <c r="M61" s="188" t="s">
        <v>145</v>
      </c>
      <c r="N61" s="541" t="s">
        <v>147</v>
      </c>
      <c r="O61" s="541" t="s">
        <v>175</v>
      </c>
      <c r="P61" s="541" t="s">
        <v>162</v>
      </c>
      <c r="Q61" s="541" t="s">
        <v>89</v>
      </c>
      <c r="R61" s="541" t="s">
        <v>90</v>
      </c>
      <c r="S61" s="541" t="s">
        <v>91</v>
      </c>
      <c r="T61" s="727">
        <f>U61</f>
        <v>167092.15</v>
      </c>
      <c r="U61" s="729">
        <f>V61+Y61</f>
        <v>167092.15</v>
      </c>
      <c r="V61" s="754">
        <v>98289.5</v>
      </c>
      <c r="W61" s="729">
        <v>0</v>
      </c>
      <c r="X61" s="754">
        <v>0</v>
      </c>
      <c r="Y61" s="729">
        <v>68802.649999999994</v>
      </c>
      <c r="Z61" s="757">
        <v>0</v>
      </c>
      <c r="AA61" s="759">
        <v>0</v>
      </c>
      <c r="AB61" s="757">
        <v>29486.85</v>
      </c>
      <c r="AC61" s="541" t="s">
        <v>148</v>
      </c>
      <c r="AD61" s="541" t="s">
        <v>16</v>
      </c>
      <c r="AE61" s="541"/>
      <c r="AF61" s="744"/>
      <c r="AG61" s="541"/>
      <c r="AH61" s="815" t="s">
        <v>512</v>
      </c>
      <c r="AI61" s="815" t="s">
        <v>513</v>
      </c>
      <c r="AJ61" s="813"/>
    </row>
    <row r="62" spans="2:36" s="104" customFormat="1" ht="44.45" customHeight="1" x14ac:dyDescent="0.25">
      <c r="B62" s="789"/>
      <c r="C62" s="766"/>
      <c r="D62" s="766"/>
      <c r="E62" s="523"/>
      <c r="F62" s="542"/>
      <c r="G62" s="766"/>
      <c r="H62" s="719"/>
      <c r="I62" s="719"/>
      <c r="J62" s="194" t="s">
        <v>137</v>
      </c>
      <c r="K62" s="195" t="s">
        <v>136</v>
      </c>
      <c r="L62" s="193" t="s">
        <v>115</v>
      </c>
      <c r="M62" s="192" t="s">
        <v>146</v>
      </c>
      <c r="N62" s="542"/>
      <c r="O62" s="542"/>
      <c r="P62" s="542"/>
      <c r="Q62" s="542"/>
      <c r="R62" s="542"/>
      <c r="S62" s="542"/>
      <c r="T62" s="727"/>
      <c r="U62" s="725"/>
      <c r="V62" s="727"/>
      <c r="W62" s="725"/>
      <c r="X62" s="727"/>
      <c r="Y62" s="725"/>
      <c r="Z62" s="758"/>
      <c r="AA62" s="760"/>
      <c r="AB62" s="758"/>
      <c r="AC62" s="542"/>
      <c r="AD62" s="542"/>
      <c r="AE62" s="542"/>
      <c r="AF62" s="745"/>
      <c r="AG62" s="542"/>
      <c r="AH62" s="542"/>
      <c r="AI62" s="542"/>
      <c r="AJ62" s="814"/>
    </row>
    <row r="63" spans="2:36" s="104" customFormat="1" ht="47.45" customHeight="1" x14ac:dyDescent="0.25">
      <c r="B63" s="789"/>
      <c r="C63" s="766"/>
      <c r="D63" s="766"/>
      <c r="E63" s="523"/>
      <c r="F63" s="542"/>
      <c r="G63" s="766"/>
      <c r="H63" s="719"/>
      <c r="I63" s="719"/>
      <c r="J63" s="194" t="s">
        <v>139</v>
      </c>
      <c r="K63" s="194" t="s">
        <v>138</v>
      </c>
      <c r="L63" s="193" t="s">
        <v>143</v>
      </c>
      <c r="M63" s="193" t="s">
        <v>145</v>
      </c>
      <c r="N63" s="542"/>
      <c r="O63" s="542"/>
      <c r="P63" s="542"/>
      <c r="Q63" s="542"/>
      <c r="R63" s="542"/>
      <c r="S63" s="542"/>
      <c r="T63" s="727"/>
      <c r="U63" s="725"/>
      <c r="V63" s="727"/>
      <c r="W63" s="725"/>
      <c r="X63" s="727"/>
      <c r="Y63" s="725"/>
      <c r="Z63" s="758"/>
      <c r="AA63" s="760"/>
      <c r="AB63" s="758"/>
      <c r="AC63" s="542"/>
      <c r="AD63" s="542"/>
      <c r="AE63" s="542"/>
      <c r="AF63" s="745"/>
      <c r="AG63" s="542"/>
      <c r="AH63" s="542"/>
      <c r="AI63" s="542"/>
      <c r="AJ63" s="814"/>
    </row>
    <row r="64" spans="2:36" s="104" customFormat="1" ht="51.75" thickBot="1" x14ac:dyDescent="0.3">
      <c r="B64" s="790"/>
      <c r="C64" s="791"/>
      <c r="D64" s="791"/>
      <c r="E64" s="552"/>
      <c r="F64" s="542"/>
      <c r="G64" s="791"/>
      <c r="H64" s="719"/>
      <c r="I64" s="719"/>
      <c r="J64" s="194" t="s">
        <v>141</v>
      </c>
      <c r="K64" s="194" t="s">
        <v>140</v>
      </c>
      <c r="L64" s="196" t="s">
        <v>144</v>
      </c>
      <c r="M64" s="193" t="s">
        <v>151</v>
      </c>
      <c r="N64" s="542"/>
      <c r="O64" s="542"/>
      <c r="P64" s="542"/>
      <c r="Q64" s="542"/>
      <c r="R64" s="542"/>
      <c r="S64" s="542"/>
      <c r="T64" s="728"/>
      <c r="U64" s="725"/>
      <c r="V64" s="727"/>
      <c r="W64" s="725"/>
      <c r="X64" s="727"/>
      <c r="Y64" s="725"/>
      <c r="Z64" s="758"/>
      <c r="AA64" s="760"/>
      <c r="AB64" s="758"/>
      <c r="AC64" s="542"/>
      <c r="AD64" s="542"/>
      <c r="AE64" s="542"/>
      <c r="AF64" s="745"/>
      <c r="AG64" s="542"/>
      <c r="AH64" s="542"/>
      <c r="AI64" s="542"/>
      <c r="AJ64" s="814"/>
    </row>
  </sheetData>
  <autoFilter ref="A5:AJ6" xr:uid="{00000000-0009-0000-0000-000005000000}"/>
  <mergeCells count="588">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 ref="R61:R64"/>
    <mergeCell ref="S61:S64"/>
    <mergeCell ref="T61:T64"/>
    <mergeCell ref="U61:U64"/>
    <mergeCell ref="V61:V64"/>
    <mergeCell ref="W61:W64"/>
    <mergeCell ref="H61:H64"/>
    <mergeCell ref="I61:I64"/>
    <mergeCell ref="N61:N64"/>
    <mergeCell ref="O61:O64"/>
    <mergeCell ref="P61:P64"/>
    <mergeCell ref="Q61:Q64"/>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B31:B34"/>
    <mergeCell ref="C31:C34"/>
    <mergeCell ref="D31:D34"/>
    <mergeCell ref="E31:E34"/>
    <mergeCell ref="F31:F34"/>
    <mergeCell ref="G31:G34"/>
    <mergeCell ref="X27:X30"/>
    <mergeCell ref="Y27:Y30"/>
    <mergeCell ref="Z27:Z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H23:H26"/>
    <mergeCell ref="I23:I26"/>
    <mergeCell ref="N23:N26"/>
    <mergeCell ref="O23:O26"/>
    <mergeCell ref="P23:P26"/>
    <mergeCell ref="Q23:Q26"/>
    <mergeCell ref="B23:B30"/>
    <mergeCell ref="C23:C30"/>
    <mergeCell ref="D23:D30"/>
    <mergeCell ref="E23:E30"/>
    <mergeCell ref="F23:F26"/>
    <mergeCell ref="G23:G30"/>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AC11:AC14"/>
    <mergeCell ref="T7:T14"/>
    <mergeCell ref="U7:U10"/>
    <mergeCell ref="V7:V10"/>
    <mergeCell ref="W7:W10"/>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H15:H18"/>
    <mergeCell ref="I15:I18"/>
    <mergeCell ref="N15:N18"/>
    <mergeCell ref="O15:O18"/>
    <mergeCell ref="P15:P18"/>
    <mergeCell ref="Q15:Q18"/>
    <mergeCell ref="Z7:Z10"/>
    <mergeCell ref="AA7:AA10"/>
    <mergeCell ref="AB7:AB10"/>
    <mergeCell ref="Z11:Z14"/>
    <mergeCell ref="AA11:AA14"/>
    <mergeCell ref="AB11:AB14"/>
    <mergeCell ref="X15:X18"/>
    <mergeCell ref="Y15:Y18"/>
    <mergeCell ref="Z15:Z18"/>
    <mergeCell ref="AA15:AA18"/>
    <mergeCell ref="F11:F14"/>
    <mergeCell ref="H11:H14"/>
    <mergeCell ref="I11:I14"/>
    <mergeCell ref="N11:N14"/>
    <mergeCell ref="O11:O14"/>
    <mergeCell ref="P11:P14"/>
    <mergeCell ref="Q11:Q14"/>
    <mergeCell ref="R11:R14"/>
    <mergeCell ref="S11:S14"/>
    <mergeCell ref="AJ7:AJ14"/>
    <mergeCell ref="AD7:AD10"/>
    <mergeCell ref="AE7:AE10"/>
    <mergeCell ref="AF7:AF10"/>
    <mergeCell ref="AG7:AG10"/>
    <mergeCell ref="AH7:AH14"/>
    <mergeCell ref="AI7:AI14"/>
    <mergeCell ref="AD11:AD14"/>
    <mergeCell ref="AE11:AE14"/>
    <mergeCell ref="AF11:AF14"/>
    <mergeCell ref="AG11:AG14"/>
    <mergeCell ref="U11:U14"/>
    <mergeCell ref="V11:V14"/>
    <mergeCell ref="W11:W14"/>
    <mergeCell ref="X11:X14"/>
    <mergeCell ref="Y11:Y14"/>
    <mergeCell ref="Y7:Y10"/>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B1:AI1"/>
    <mergeCell ref="B3:B4"/>
    <mergeCell ref="C3:C4"/>
    <mergeCell ref="D3:D4"/>
    <mergeCell ref="E3:E4"/>
    <mergeCell ref="F3:F4"/>
    <mergeCell ref="G3:G4"/>
    <mergeCell ref="H3:H4"/>
    <mergeCell ref="I3:I4"/>
    <mergeCell ref="J3:M3"/>
    <mergeCell ref="AG3:AG4"/>
    <mergeCell ref="AH3:AH4"/>
    <mergeCell ref="AI3:AI4"/>
    <mergeCell ref="Q7:Q10"/>
    <mergeCell ref="R7:R10"/>
    <mergeCell ref="S7:S10"/>
    <mergeCell ref="X7:X10"/>
    <mergeCell ref="AC7:AC1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351"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row>
    <row r="4" spans="1:36" ht="140.25" x14ac:dyDescent="0.25">
      <c r="A4" s="1"/>
      <c r="B4" s="341"/>
      <c r="C4" s="341"/>
      <c r="D4" s="341"/>
      <c r="E4" s="341"/>
      <c r="F4" s="341"/>
      <c r="G4" s="341"/>
      <c r="H4" s="341"/>
      <c r="I4" s="341"/>
      <c r="J4" s="3" t="s">
        <v>7</v>
      </c>
      <c r="K4" s="3" t="s">
        <v>8</v>
      </c>
      <c r="L4" s="3" t="s">
        <v>9</v>
      </c>
      <c r="M4" s="11" t="s">
        <v>10</v>
      </c>
      <c r="N4" s="344"/>
      <c r="O4" s="341"/>
      <c r="P4" s="351"/>
      <c r="Q4" s="351"/>
      <c r="R4" s="351"/>
      <c r="S4" s="351"/>
      <c r="T4" s="341"/>
      <c r="U4" s="341"/>
      <c r="V4" s="3" t="s">
        <v>61</v>
      </c>
      <c r="W4" s="3" t="s">
        <v>62</v>
      </c>
      <c r="X4" s="3" t="s">
        <v>15</v>
      </c>
      <c r="Y4" s="3" t="s">
        <v>63</v>
      </c>
      <c r="Z4" s="3" t="s">
        <v>60</v>
      </c>
      <c r="AA4" s="3" t="s">
        <v>25</v>
      </c>
      <c r="AB4" s="341"/>
      <c r="AC4" s="347"/>
      <c r="AD4" s="3" t="s">
        <v>16</v>
      </c>
      <c r="AE4" s="3" t="s">
        <v>17</v>
      </c>
      <c r="AF4" s="3" t="s">
        <v>26</v>
      </c>
      <c r="AG4" s="344"/>
      <c r="AH4" s="344"/>
      <c r="AI4" s="341"/>
      <c r="AJ4" s="3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16" t="s">
        <v>24</v>
      </c>
      <c r="C14" s="816"/>
      <c r="D14" s="816"/>
      <c r="E14" s="816"/>
      <c r="F14" s="816"/>
      <c r="G14" s="816"/>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2026-01-16T11:22:29Z</dcterms:modified>
</cp:coreProperties>
</file>